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amami07\Desktop\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<sst xmlns="http://schemas.openxmlformats.org/spreadsheetml/2006/main" count="240" uniqueCount="127">
  <si>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</si>
  <si>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</si>
  <si>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</si>
  <si>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</si>
  <si>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</si>
  <si>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</si>
  <si>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</si>
  <si>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</si>
  <si>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</si>
  <si>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</si>
  <si>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</si>
  <si>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</si>
  <si>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</si>
  <si>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</si>
  <si>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</si>
  <si>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</si>
  <si>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</si>
  <si>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</si>
  <si>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</si>
  <si>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</si>
  <si>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</si>
  <si>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</si>
  <si>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</si>
  <si>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</si>
  <si>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</si>
  <si>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</si>
  <si>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</si>
  <si>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</si>
  <si>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</si>
  <si>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</si>
  <si>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</si>
  <si>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</si>
  <si>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</si>
  <si>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</si>
  <si>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</si>
  <si>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</si>
  <si>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</si>
  <si>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</si>
  <si>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</si>
  <si>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</si>
  <si>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</si>
  <si>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</si>
  <si>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</si>
  <si>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</si>
  <si>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</si>
  <si>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</si>
  <si>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</si>
  <si>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</si>
  <si>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</si>
  <si>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</si>
  <si>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</si>
  <si>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</si>
  <si>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</si>
  <si>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</si>
  <si>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</si>
  <si>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</si>
  <si>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</si>
  <si>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</si>
  <si>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</si>
  <si>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</si>
  <si>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</si>
  <si>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</si>
  <si>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</si>
  <si>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</si>
  <si>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</si>
  <si>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</si>
  <si>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</si>
  <si>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</si>
  <si>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</si>
  <si>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</si>
  <si>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</si>
  <si>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</si>
  <si>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</si>
  <si>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</si>
  <si>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</si>
  <si>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</si>
  <si>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</si>
  <si>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</si>
  <si>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</si>
  <si>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</si>
  <si>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</si>
  <si>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</si>
  <si>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</si>
  <si>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</si>
  <si>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</si>
  <si>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</si>
  <si>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</si>
  <si>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</si>
  <si>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</si>
  <si>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</si>
  <si>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</si>
  <si>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</si>
  <si>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</si>
  <si>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</si>
  <si>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</si>
  <si>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</si>
  <si>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</si>
  <si>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</si>
  <si>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</si>
  <si>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</si>
  <si>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</si>
  <si>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</si>
  <si>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</si>
  <si>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</si>
  <si>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</si>
  <si>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</si>
  <si>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</si>
  <si>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</si>
  <si>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</si>
  <si>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</si>
  <si>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</si>
  <si>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座間味村</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</si>
  <si>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</si>
  <si>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</si>
  <si>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</si>
  <si>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</si>
  <si>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</si>
  <si>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</si>
  <si>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</si>
  <si>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</si>
  <si>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</si>
  <si>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</si>
  <si>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</si>
  <si>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・長寿命化対策事業による改築更新事業を展開中であり、一部地区（座間味・阿真）における機器等の改築更新が30年度で終了する予定となっている。　31年度以降　阿佐地区の改築更新を計画、またストックマネジメントによる管路等の調査を計画し、改築更新の必要性を判断する。（施設等の増設・規模拡大については当面現状で行うものとし、改築更新のみの対応を検討していく）</t>
    <rPh sb="1" eb="3">
      <t>チョウジュ</t>
    </rPh>
    <rPh sb="3" eb="4">
      <t>ミョウ</t>
    </rPh>
    <rPh sb="4" eb="5">
      <t>カ</t>
    </rPh>
    <rPh sb="5" eb="7">
      <t>タイサク</t>
    </rPh>
    <rPh sb="7" eb="9">
      <t>ジギョウ</t>
    </rPh>
    <rPh sb="12" eb="14">
      <t>カイチク</t>
    </rPh>
    <rPh sb="14" eb="16">
      <t>コウシン</t>
    </rPh>
    <rPh sb="16" eb="18">
      <t>ジギョウ</t>
    </rPh>
    <rPh sb="19" eb="21">
      <t>テンカイ</t>
    </rPh>
    <rPh sb="21" eb="22">
      <t>チュウ</t>
    </rPh>
    <rPh sb="26" eb="28">
      <t>イチブ</t>
    </rPh>
    <rPh sb="28" eb="30">
      <t>チク</t>
    </rPh>
    <rPh sb="31" eb="34">
      <t>ザマミ</t>
    </rPh>
    <rPh sb="35" eb="36">
      <t>ア</t>
    </rPh>
    <rPh sb="36" eb="37">
      <t>マ</t>
    </rPh>
    <rPh sb="42" eb="44">
      <t>キキ</t>
    </rPh>
    <rPh sb="44" eb="45">
      <t>トウ</t>
    </rPh>
    <rPh sb="46" eb="48">
      <t>カイチク</t>
    </rPh>
    <rPh sb="48" eb="50">
      <t>コウシン</t>
    </rPh>
    <rPh sb="53" eb="55">
      <t>ネンド</t>
    </rPh>
    <rPh sb="56" eb="58">
      <t>シュウリョウ</t>
    </rPh>
    <rPh sb="60" eb="62">
      <t>ヨテイ</t>
    </rPh>
    <rPh sb="72" eb="74">
      <t>ネンド</t>
    </rPh>
    <rPh sb="74" eb="76">
      <t>イコウ</t>
    </rPh>
    <rPh sb="77" eb="79">
      <t>アサ</t>
    </rPh>
    <rPh sb="79" eb="81">
      <t>チク</t>
    </rPh>
    <rPh sb="82" eb="84">
      <t>カイチク</t>
    </rPh>
    <rPh sb="84" eb="86">
      <t>コウシン</t>
    </rPh>
    <rPh sb="87" eb="89">
      <t>ケイカク</t>
    </rPh>
    <rPh sb="105" eb="107">
      <t>カンロ</t>
    </rPh>
    <rPh sb="107" eb="108">
      <t>トウ</t>
    </rPh>
    <rPh sb="109" eb="111">
      <t>チョウサ</t>
    </rPh>
    <rPh sb="112" eb="114">
      <t>ケイカク</t>
    </rPh>
    <rPh sb="116" eb="118">
      <t>カイチク</t>
    </rPh>
    <rPh sb="118" eb="120">
      <t>コウシン</t>
    </rPh>
    <rPh sb="121" eb="124">
      <t>ヒツヨウセイ</t>
    </rPh>
    <rPh sb="125" eb="127">
      <t>ハンダン</t>
    </rPh>
    <rPh sb="131" eb="133">
      <t>シセツ</t>
    </rPh>
    <rPh sb="133" eb="134">
      <t>トウ</t>
    </rPh>
    <rPh sb="135" eb="137">
      <t>ゾウセツ</t>
    </rPh>
    <rPh sb="138" eb="140">
      <t>キボ</t>
    </rPh>
    <rPh sb="140" eb="142">
      <t>カクダイ</t>
    </rPh>
    <rPh sb="147" eb="149">
      <t>トウメン</t>
    </rPh>
    <rPh sb="149" eb="151">
      <t>ゲンジョウ</t>
    </rPh>
    <rPh sb="152" eb="153">
      <t>オコナ</t>
    </rPh>
    <rPh sb="159" eb="161">
      <t>カイチク</t>
    </rPh>
    <rPh sb="161" eb="163">
      <t>コウシン</t>
    </rPh>
    <rPh sb="166" eb="168">
      <t>タイオウ</t>
    </rPh>
    <rPh sb="169" eb="171">
      <t>ケントウ</t>
    </rPh>
    <phoneticPr fontId="4"/>
  </si>
  <si>
    <r>
      <rPr>
        <b/>
        <sz val="8"/>
        <color theme="1"/>
        <rFont val="ＭＳ ゴシック"/>
        <family val="3"/>
        <charset val="128"/>
      </rPr>
      <t>運営面　　　　　　　　　　　　　　　　　　　　　　　　　　　　　　</t>
    </r>
    <r>
      <rPr>
        <sz val="8"/>
        <color theme="1"/>
        <rFont val="ＭＳ ゴシック"/>
        <family val="3"/>
        <charset val="128"/>
      </rPr>
      <t>・分析結果経営状況が厳しい状況にあることが伺えられる。料金収入の改善及び施設運営費の抑制を検討しつつ適正な運営が求められる。（料金設定・接続率・施設有効活用）　　　　　　　　　　　　　　</t>
    </r>
    <r>
      <rPr>
        <b/>
        <sz val="8"/>
        <color theme="1"/>
        <rFont val="ＭＳ ゴシック"/>
        <family val="3"/>
        <charset val="128"/>
      </rPr>
      <t>施設面　　　　　　　　　　　　　　　　　　　　　　　　　　　　　　　</t>
    </r>
    <r>
      <rPr>
        <sz val="8"/>
        <color theme="1"/>
        <rFont val="ＭＳ ゴシック"/>
        <family val="3"/>
        <charset val="128"/>
      </rPr>
      <t>・今後も段階的な改築更新を行い、無理のない財政運営に対応する。</t>
    </r>
    <rPh sb="0" eb="2">
      <t>ウンエイ</t>
    </rPh>
    <rPh sb="2" eb="3">
      <t>メン</t>
    </rPh>
    <rPh sb="34" eb="36">
      <t>ブンセキ</t>
    </rPh>
    <rPh sb="36" eb="38">
      <t>ケッカ</t>
    </rPh>
    <rPh sb="38" eb="40">
      <t>ケイエイ</t>
    </rPh>
    <rPh sb="40" eb="42">
      <t>ジョウキョウ</t>
    </rPh>
    <rPh sb="43" eb="44">
      <t>キビ</t>
    </rPh>
    <rPh sb="46" eb="48">
      <t>ジョウキョウ</t>
    </rPh>
    <rPh sb="54" eb="55">
      <t>ウカガ</t>
    </rPh>
    <rPh sb="60" eb="62">
      <t>リョウキン</t>
    </rPh>
    <rPh sb="62" eb="64">
      <t>シュウニュウ</t>
    </rPh>
    <rPh sb="65" eb="67">
      <t>カイゼン</t>
    </rPh>
    <rPh sb="67" eb="68">
      <t>オヨ</t>
    </rPh>
    <rPh sb="69" eb="71">
      <t>シセツ</t>
    </rPh>
    <rPh sb="71" eb="74">
      <t>ウンエイヒ</t>
    </rPh>
    <rPh sb="75" eb="77">
      <t>ヨクセイ</t>
    </rPh>
    <rPh sb="78" eb="80">
      <t>ケントウ</t>
    </rPh>
    <rPh sb="83" eb="85">
      <t>テキセイ</t>
    </rPh>
    <rPh sb="86" eb="88">
      <t>ウンエイ</t>
    </rPh>
    <rPh sb="89" eb="90">
      <t>モト</t>
    </rPh>
    <rPh sb="96" eb="98">
      <t>リョウキン</t>
    </rPh>
    <rPh sb="98" eb="100">
      <t>セッテイ</t>
    </rPh>
    <rPh sb="101" eb="103">
      <t>セツゾク</t>
    </rPh>
    <rPh sb="103" eb="104">
      <t>リツ</t>
    </rPh>
    <rPh sb="105" eb="107">
      <t>シセツ</t>
    </rPh>
    <rPh sb="107" eb="109">
      <t>ユウコウ</t>
    </rPh>
    <rPh sb="109" eb="111">
      <t>カツヨウ</t>
    </rPh>
    <rPh sb="126" eb="128">
      <t>シセツ</t>
    </rPh>
    <rPh sb="128" eb="129">
      <t>メン</t>
    </rPh>
    <rPh sb="161" eb="163">
      <t>コンゴ</t>
    </rPh>
    <rPh sb="164" eb="167">
      <t>ダンカイテキ</t>
    </rPh>
    <rPh sb="168" eb="170">
      <t>カイチク</t>
    </rPh>
    <rPh sb="170" eb="172">
      <t>コウシン</t>
    </rPh>
    <rPh sb="173" eb="174">
      <t>オコナ</t>
    </rPh>
    <rPh sb="176" eb="178">
      <t>ムリ</t>
    </rPh>
    <rPh sb="181" eb="183">
      <t>ザイセイ</t>
    </rPh>
    <rPh sb="183" eb="185">
      <t>ウンエイ</t>
    </rPh>
    <rPh sb="186" eb="188">
      <t>タイオウ</t>
    </rPh>
    <phoneticPr fontId="4"/>
  </si>
  <si>
    <r>
      <rPr>
        <b/>
        <sz val="8"/>
        <color theme="1"/>
        <rFont val="ＭＳ ゴシック"/>
        <family val="3"/>
        <charset val="128"/>
      </rPr>
      <t>①収益的収支比率について　</t>
    </r>
    <r>
      <rPr>
        <sz val="8"/>
        <color theme="1"/>
        <rFont val="ＭＳ ゴシック"/>
        <family val="3"/>
        <charset val="128"/>
      </rPr>
      <t>　　　　　　　　　　　　　　　　　　・償還金等の影響により25年度以降負担率は減少傾向にあるが、料金収入以外における依存度が高く今後も財政面への影響が課題である。（適正な料金収入を見込んだ料金改定及び接続率の向上が必要である。）　　　　　　　　　　　　　　　　　　　　　　    　　　</t>
    </r>
    <r>
      <rPr>
        <b/>
        <sz val="8"/>
        <color theme="1"/>
        <rFont val="ＭＳ ゴシック"/>
        <family val="3"/>
        <charset val="128"/>
      </rPr>
      <t>④企業債残高対事業規模比率（％）　　　　　　　　　　　　　　　　　　　　　</t>
    </r>
    <r>
      <rPr>
        <sz val="8"/>
        <color theme="1"/>
        <rFont val="ＭＳ ゴシック"/>
        <family val="3"/>
        <charset val="128"/>
      </rPr>
      <t>・全国平均「1,348」類似団体「1,298」に対して本村が「2,058」と高い状況になっている。Ｈ25～26年にかけ一旦減少傾向にあったが27年度より施設等改築更新による事業費分が加わったため若干増えている。今後、さらなる事業費分が加わるため、財政面への負担が課題である。（Ｈ27～Ｈ28　長寿命化対策事業による改良工事による事業費の加算）　</t>
    </r>
    <r>
      <rPr>
        <b/>
        <sz val="8"/>
        <color theme="1"/>
        <rFont val="ＭＳ ゴシック"/>
        <family val="3"/>
        <charset val="128"/>
      </rPr>
      <t>　　　　　　　　　　　　　　　　　　　　　　　　　　⑤経費回収率（％）　　　　　　　　　　　　　　　　　　　　</t>
    </r>
    <r>
      <rPr>
        <sz val="8"/>
        <color theme="1"/>
        <rFont val="ＭＳ ゴシック"/>
        <family val="3"/>
        <charset val="128"/>
      </rPr>
      <t>・全国平均「69.80」類似団体「69.87」本村は「42.55」と低い率となっている。料金収入以外における負担率が多い結果となっており今後経費等の抑制を行いつつ、適正な料金収入を検討する。　　　　　　</t>
    </r>
    <r>
      <rPr>
        <b/>
        <sz val="8"/>
        <color theme="1"/>
        <rFont val="ＭＳ ゴシック"/>
        <family val="3"/>
        <charset val="128"/>
      </rPr>
      <t>⑥汚水処理原価（円）　</t>
    </r>
    <r>
      <rPr>
        <sz val="8"/>
        <color theme="1"/>
        <rFont val="ＭＳ ゴシック"/>
        <family val="3"/>
        <charset val="128"/>
      </rPr>
      <t>　　　　　　　　　　　　　　　　　　　　　　　・全国平均「232.54」類似団体「234.96」本村が「400.07」となっており、処理費用が高い状況である。これまでの施設整備に要した費用や運営におけるコスト等がかかっており、高料金対策における運営の在り方に改善を図る必要がある。　　　　　　　　　　　　　　　　　</t>
    </r>
    <r>
      <rPr>
        <b/>
        <sz val="8"/>
        <color theme="1"/>
        <rFont val="ＭＳ ゴシック"/>
        <family val="3"/>
        <charset val="128"/>
      </rPr>
      <t>⑦施設の利用率　</t>
    </r>
    <r>
      <rPr>
        <sz val="8"/>
        <color theme="1"/>
        <rFont val="ＭＳ ゴシック"/>
        <family val="3"/>
        <charset val="128"/>
      </rPr>
      <t>　　　　　　　　　　　　　　　　　　　　　　　　・全国平均「42.17」類似団体「42.90」本村が「37.00」となっており若干低い状況である。処理能力に対する1日当たりの割合が低い数値ではあるが、観光客（最大時）の動員も見据えており、適正と判断する。　　　　　　　　　　　　　　　　　　　　　　　　　　　</t>
    </r>
    <r>
      <rPr>
        <b/>
        <sz val="8"/>
        <color theme="1"/>
        <rFont val="ＭＳ ゴシック"/>
        <family val="3"/>
        <charset val="128"/>
      </rPr>
      <t>⑧水洗化率（％）　　</t>
    </r>
    <r>
      <rPr>
        <sz val="8"/>
        <color theme="1"/>
        <rFont val="ＭＳ ゴシック"/>
        <family val="3"/>
        <charset val="128"/>
      </rPr>
      <t>　　　　　　　　　　　　　　　　　　　　　　・全国平均「82.30」類似団体「83.50」本村が「96.94」となっている。今後、事業所以外における下水道接続への推進を図る。　　　　　</t>
    </r>
    <rPh sb="1" eb="4">
      <t>シュウエキテキ</t>
    </rPh>
    <rPh sb="4" eb="6">
      <t>シュウシ</t>
    </rPh>
    <rPh sb="6" eb="8">
      <t>ヒリツ</t>
    </rPh>
    <rPh sb="32" eb="35">
      <t>ショウカンキン</t>
    </rPh>
    <rPh sb="35" eb="36">
      <t>トウ</t>
    </rPh>
    <rPh sb="37" eb="39">
      <t>エイキョウ</t>
    </rPh>
    <rPh sb="44" eb="46">
      <t>ネンド</t>
    </rPh>
    <rPh sb="46" eb="48">
      <t>イコウ</t>
    </rPh>
    <rPh sb="48" eb="50">
      <t>フタン</t>
    </rPh>
    <rPh sb="50" eb="51">
      <t>リツ</t>
    </rPh>
    <rPh sb="52" eb="54">
      <t>ゲンショウ</t>
    </rPh>
    <rPh sb="54" eb="56">
      <t>ケイコウ</t>
    </rPh>
    <rPh sb="61" eb="63">
      <t>リョウキン</t>
    </rPh>
    <rPh sb="63" eb="65">
      <t>シュウニュウ</t>
    </rPh>
    <rPh sb="65" eb="67">
      <t>イガイ</t>
    </rPh>
    <rPh sb="71" eb="74">
      <t>イゾンド</t>
    </rPh>
    <rPh sb="75" eb="76">
      <t>タカ</t>
    </rPh>
    <rPh sb="77" eb="79">
      <t>コンゴ</t>
    </rPh>
    <rPh sb="80" eb="83">
      <t>ザイセイメン</t>
    </rPh>
    <rPh sb="85" eb="87">
      <t>エイキョウ</t>
    </rPh>
    <rPh sb="88" eb="90">
      <t>カダイ</t>
    </rPh>
    <rPh sb="95" eb="97">
      <t>テキセイ</t>
    </rPh>
    <rPh sb="98" eb="100">
      <t>リョウキン</t>
    </rPh>
    <rPh sb="120" eb="122">
      <t>ヒツヨウ</t>
    </rPh>
    <rPh sb="157" eb="159">
      <t>キギョウ</t>
    </rPh>
    <rPh sb="159" eb="160">
      <t>サイ</t>
    </rPh>
    <rPh sb="160" eb="162">
      <t>ザンダカ</t>
    </rPh>
    <rPh sb="162" eb="163">
      <t>タイ</t>
    </rPh>
    <rPh sb="163" eb="165">
      <t>ジギョウ</t>
    </rPh>
    <rPh sb="165" eb="167">
      <t>キボ</t>
    </rPh>
    <rPh sb="167" eb="169">
      <t>ヒリツ</t>
    </rPh>
    <rPh sb="194" eb="196">
      <t>ゼンコク</t>
    </rPh>
    <rPh sb="196" eb="198">
      <t>ヘイキン</t>
    </rPh>
    <rPh sb="205" eb="207">
      <t>ルイジ</t>
    </rPh>
    <rPh sb="207" eb="209">
      <t>ダンタイ</t>
    </rPh>
    <rPh sb="217" eb="218">
      <t>タイ</t>
    </rPh>
    <rPh sb="220" eb="222">
      <t>ホンソン</t>
    </rPh>
    <rPh sb="231" eb="232">
      <t>タカ</t>
    </rPh>
    <rPh sb="233" eb="235">
      <t>ジョウキョウ</t>
    </rPh>
    <rPh sb="248" eb="249">
      <t>ネン</t>
    </rPh>
    <rPh sb="252" eb="254">
      <t>イッタン</t>
    </rPh>
    <rPh sb="254" eb="256">
      <t>ゲンショウ</t>
    </rPh>
    <rPh sb="256" eb="258">
      <t>ケイコウ</t>
    </rPh>
    <rPh sb="265" eb="267">
      <t>ネンド</t>
    </rPh>
    <rPh sb="269" eb="271">
      <t>シセツ</t>
    </rPh>
    <rPh sb="271" eb="272">
      <t>トウ</t>
    </rPh>
    <rPh sb="272" eb="274">
      <t>カイチク</t>
    </rPh>
    <rPh sb="274" eb="276">
      <t>コウシン</t>
    </rPh>
    <rPh sb="279" eb="281">
      <t>ジギョウ</t>
    </rPh>
    <rPh sb="281" eb="282">
      <t>ヒ</t>
    </rPh>
    <rPh sb="282" eb="283">
      <t>ブン</t>
    </rPh>
    <rPh sb="284" eb="285">
      <t>クワ</t>
    </rPh>
    <rPh sb="290" eb="292">
      <t>ジャッカン</t>
    </rPh>
    <rPh sb="292" eb="293">
      <t>フ</t>
    </rPh>
    <rPh sb="298" eb="300">
      <t>コンゴ</t>
    </rPh>
    <rPh sb="305" eb="307">
      <t>ジギョウ</t>
    </rPh>
    <rPh sb="307" eb="308">
      <t>ヒ</t>
    </rPh>
    <rPh sb="308" eb="309">
      <t>ブン</t>
    </rPh>
    <rPh sb="310" eb="311">
      <t>クワ</t>
    </rPh>
    <rPh sb="316" eb="319">
      <t>ザイセイメン</t>
    </rPh>
    <rPh sb="321" eb="323">
      <t>フタン</t>
    </rPh>
    <rPh sb="324" eb="326">
      <t>カダイ</t>
    </rPh>
    <rPh sb="339" eb="341">
      <t>チョウジュ</t>
    </rPh>
    <rPh sb="341" eb="342">
      <t>ミョウ</t>
    </rPh>
    <rPh sb="342" eb="343">
      <t>カ</t>
    </rPh>
    <rPh sb="343" eb="345">
      <t>タイサク</t>
    </rPh>
    <rPh sb="345" eb="347">
      <t>ジギョウ</t>
    </rPh>
    <rPh sb="350" eb="352">
      <t>カイリョウ</t>
    </rPh>
    <rPh sb="352" eb="354">
      <t>コウジ</t>
    </rPh>
    <rPh sb="357" eb="359">
      <t>ジギョウ</t>
    </rPh>
    <rPh sb="359" eb="360">
      <t>ヒ</t>
    </rPh>
    <rPh sb="361" eb="363">
      <t>カサン</t>
    </rPh>
    <rPh sb="392" eb="394">
      <t>ケイヒ</t>
    </rPh>
    <rPh sb="394" eb="396">
      <t>カイシュウ</t>
    </rPh>
    <rPh sb="396" eb="397">
      <t>リツ</t>
    </rPh>
    <rPh sb="421" eb="423">
      <t>ゼンコク</t>
    </rPh>
    <rPh sb="423" eb="425">
      <t>ヘイキン</t>
    </rPh>
    <rPh sb="432" eb="434">
      <t>ルイジ</t>
    </rPh>
    <rPh sb="434" eb="436">
      <t>ダンタイ</t>
    </rPh>
    <rPh sb="443" eb="445">
      <t>ホンソン</t>
    </rPh>
    <rPh sb="454" eb="455">
      <t>ヒク</t>
    </rPh>
    <rPh sb="456" eb="457">
      <t>リツ</t>
    </rPh>
    <rPh sb="464" eb="466">
      <t>リョウキン</t>
    </rPh>
    <rPh sb="466" eb="468">
      <t>シュウニュウ</t>
    </rPh>
    <rPh sb="468" eb="470">
      <t>イガイ</t>
    </rPh>
    <rPh sb="474" eb="476">
      <t>フタン</t>
    </rPh>
    <rPh sb="476" eb="477">
      <t>リツ</t>
    </rPh>
    <rPh sb="478" eb="479">
      <t>オオ</t>
    </rPh>
    <rPh sb="480" eb="482">
      <t>ケッカ</t>
    </rPh>
    <rPh sb="488" eb="490">
      <t>コンゴ</t>
    </rPh>
    <rPh sb="490" eb="492">
      <t>ケイヒ</t>
    </rPh>
    <rPh sb="492" eb="493">
      <t>トウ</t>
    </rPh>
    <rPh sb="494" eb="496">
      <t>ヨクセイ</t>
    </rPh>
    <rPh sb="497" eb="498">
      <t>オコナ</t>
    </rPh>
    <rPh sb="505" eb="507">
      <t>リョウキン</t>
    </rPh>
    <rPh sb="507" eb="509">
      <t>シュウニュウ</t>
    </rPh>
    <rPh sb="510" eb="512">
      <t>ケントウ</t>
    </rPh>
    <rPh sb="522" eb="524">
      <t>オスイ</t>
    </rPh>
    <rPh sb="524" eb="526">
      <t>ショリ</t>
    </rPh>
    <rPh sb="526" eb="528">
      <t>ゲンカ</t>
    </rPh>
    <rPh sb="529" eb="530">
      <t>エン</t>
    </rPh>
    <rPh sb="556" eb="558">
      <t>ゼンコク</t>
    </rPh>
    <rPh sb="558" eb="560">
      <t>ヘイキン</t>
    </rPh>
    <rPh sb="568" eb="570">
      <t>ルイジ</t>
    </rPh>
    <rPh sb="570" eb="572">
      <t>ダンタイ</t>
    </rPh>
    <rPh sb="580" eb="582">
      <t>ホンソン</t>
    </rPh>
    <rPh sb="598" eb="600">
      <t>ショリ</t>
    </rPh>
    <rPh sb="600" eb="602">
      <t>ヒヨウ</t>
    </rPh>
    <rPh sb="603" eb="604">
      <t>タカ</t>
    </rPh>
    <rPh sb="605" eb="607">
      <t>ジョウキョウ</t>
    </rPh>
    <rPh sb="616" eb="618">
      <t>シセツ</t>
    </rPh>
    <rPh sb="618" eb="620">
      <t>セイビ</t>
    </rPh>
    <rPh sb="621" eb="622">
      <t>ヨウ</t>
    </rPh>
    <rPh sb="624" eb="626">
      <t>ヒヨウ</t>
    </rPh>
    <rPh sb="627" eb="629">
      <t>ウンエイ</t>
    </rPh>
    <rPh sb="636" eb="637">
      <t>トウ</t>
    </rPh>
    <rPh sb="645" eb="648">
      <t>コウリョウキン</t>
    </rPh>
    <rPh sb="648" eb="650">
      <t>タイサク</t>
    </rPh>
    <rPh sb="654" eb="656">
      <t>ウンエイ</t>
    </rPh>
    <rPh sb="657" eb="658">
      <t>ア</t>
    </rPh>
    <rPh sb="659" eb="660">
      <t>カタ</t>
    </rPh>
    <rPh sb="661" eb="663">
      <t>カイゼン</t>
    </rPh>
    <rPh sb="664" eb="665">
      <t>ハカ</t>
    </rPh>
    <rPh sb="666" eb="668">
      <t>ヒツヨウ</t>
    </rPh>
    <rPh sb="690" eb="692">
      <t>シセツ</t>
    </rPh>
    <rPh sb="693" eb="695">
      <t>リヨウ</t>
    </rPh>
    <rPh sb="695" eb="696">
      <t>リツ</t>
    </rPh>
    <rPh sb="722" eb="724">
      <t>ゼンコク</t>
    </rPh>
    <rPh sb="724" eb="726">
      <t>ヘイキン</t>
    </rPh>
    <rPh sb="733" eb="735">
      <t>ルイジ</t>
    </rPh>
    <rPh sb="735" eb="737">
      <t>ダンタイ</t>
    </rPh>
    <rPh sb="744" eb="746">
      <t>ホンソン</t>
    </rPh>
    <rPh sb="760" eb="762">
      <t>ジャッカン</t>
    </rPh>
    <rPh sb="762" eb="763">
      <t>ヒク</t>
    </rPh>
    <rPh sb="764" eb="766">
      <t>ジョウキョウ</t>
    </rPh>
    <rPh sb="770" eb="772">
      <t>ショリ</t>
    </rPh>
    <rPh sb="772" eb="774">
      <t>ノウリョク</t>
    </rPh>
    <rPh sb="775" eb="776">
      <t>タイ</t>
    </rPh>
    <rPh sb="779" eb="780">
      <t>ニチ</t>
    </rPh>
    <rPh sb="780" eb="781">
      <t>ア</t>
    </rPh>
    <rPh sb="784" eb="786">
      <t>ワリアイ</t>
    </rPh>
    <rPh sb="787" eb="788">
      <t>ヒク</t>
    </rPh>
    <rPh sb="789" eb="791">
      <t>スウチ</t>
    </rPh>
    <rPh sb="797" eb="799">
      <t>カンコウ</t>
    </rPh>
    <rPh sb="799" eb="800">
      <t>キャク</t>
    </rPh>
    <rPh sb="801" eb="803">
      <t>サイダイ</t>
    </rPh>
    <rPh sb="803" eb="804">
      <t>ジ</t>
    </rPh>
    <rPh sb="806" eb="808">
      <t>ドウイン</t>
    </rPh>
    <rPh sb="809" eb="811">
      <t>ミス</t>
    </rPh>
    <rPh sb="816" eb="818">
      <t>テキセイ</t>
    </rPh>
    <rPh sb="819" eb="821">
      <t>ハンダン</t>
    </rPh>
    <rPh sb="852" eb="855">
      <t>スイセンカ</t>
    </rPh>
    <rPh sb="855" eb="856">
      <t>リツ</t>
    </rPh>
    <rPh sb="884" eb="886">
      <t>ゼンコク</t>
    </rPh>
    <rPh sb="886" eb="888">
      <t>ヘイキン</t>
    </rPh>
    <rPh sb="895" eb="897">
      <t>ルイジ</t>
    </rPh>
    <rPh sb="897" eb="899">
      <t>ダンタイ</t>
    </rPh>
    <rPh sb="906" eb="908">
      <t>ホンソン</t>
    </rPh>
    <rPh sb="923" eb="925">
      <t>コンゴ</t>
    </rPh>
    <rPh sb="926" eb="928">
      <t>ジギョウ</t>
    </rPh>
    <rPh sb="928" eb="929">
      <t>ショ</t>
    </rPh>
    <rPh sb="929" eb="931">
      <t>イガイ</t>
    </rPh>
    <rPh sb="935" eb="937">
      <t>ゲスイ</t>
    </rPh>
    <rPh sb="937" eb="938">
      <t>ドウ</t>
    </rPh>
    <rPh sb="938" eb="940">
      <t>セツゾク</t>
    </rPh>
    <rPh sb="942" eb="944">
      <t>スイシン</t>
    </rPh>
    <rPh sb="945" eb="946">
      <t>ハカ</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</si>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</sst>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
      <b/>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1051104"/>
        <c:axId val="22121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21051104"/>
        <c:axId val="221210576"/>
      </c:lineChart>
      <c:dateAx>
        <c:axId val="221051104"/>
        <c:scaling>
          <c:orientation val="minMax"/>
        </c:scaling>
        <c:delete val="1"/>
        <c:axPos val="b"/>
        <c:numFmt formatCode="ge" sourceLinked="1"/>
        <c:majorTickMark val="none"/>
        <c:minorTickMark val="none"/>
        <c:tickLblPos val="none"/>
        <c:crossAx val="221210576"/>
        <c:crosses val="autoZero"/>
        <c:auto val="1"/>
        <c:lblOffset val="100"/>
        <c:baseTimeUnit val="years"/>
      </c:dateAx>
      <c:valAx>
        <c:axId val="22121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30.45</c:v>
                </c:pt>
                <c:pt idx="1">
                  <c:v>30.75</c:v>
                </c:pt>
                <c:pt idx="2">
                  <c:v>36.270000000000003</c:v>
                </c:pt>
                <c:pt idx="3">
                  <c:v>36.72</c:v>
                </c:pt>
                <c:pt idx="4">
                  <c:v>37</c:v>
                </c:pt>
              </c:numCache>
            </c:numRef>
          </c:val>
        </c:ser>
        <c:dLbls>
          <c:showLegendKey val="0"/>
          <c:showVal val="0"/>
          <c:showCatName val="0"/>
          <c:showSerName val="0"/>
          <c:showPercent val="0"/>
          <c:showBubbleSize val="0"/>
        </c:dLbls>
        <c:gapWidth val="150"/>
        <c:axId val="222309712"/>
        <c:axId val="14330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22309712"/>
        <c:axId val="143305592"/>
      </c:lineChart>
      <c:dateAx>
        <c:axId val="222309712"/>
        <c:scaling>
          <c:orientation val="minMax"/>
        </c:scaling>
        <c:delete val="1"/>
        <c:axPos val="b"/>
        <c:numFmt formatCode="ge" sourceLinked="1"/>
        <c:majorTickMark val="none"/>
        <c:minorTickMark val="none"/>
        <c:tickLblPos val="none"/>
        <c:crossAx val="143305592"/>
        <c:crosses val="autoZero"/>
        <c:auto val="1"/>
        <c:lblOffset val="100"/>
        <c:baseTimeUnit val="years"/>
      </c:dateAx>
      <c:valAx>
        <c:axId val="14330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0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91.08</c:v>
                </c:pt>
                <c:pt idx="1">
                  <c:v>95.57</c:v>
                </c:pt>
                <c:pt idx="2">
                  <c:v>94.94</c:v>
                </c:pt>
                <c:pt idx="3">
                  <c:v>96.8</c:v>
                </c:pt>
                <c:pt idx="4">
                  <c:v>96.94</c:v>
                </c:pt>
              </c:numCache>
            </c:numRef>
          </c:val>
        </c:ser>
        <c:dLbls>
          <c:showLegendKey val="0"/>
          <c:showVal val="0"/>
          <c:showCatName val="0"/>
          <c:showSerName val="0"/>
          <c:showPercent val="0"/>
          <c:showBubbleSize val="0"/>
        </c:dLbls>
        <c:gapWidth val="150"/>
        <c:axId val="143304416"/>
        <c:axId val="22266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43304416"/>
        <c:axId val="222667568"/>
      </c:lineChart>
      <c:dateAx>
        <c:axId val="143304416"/>
        <c:scaling>
          <c:orientation val="minMax"/>
        </c:scaling>
        <c:delete val="1"/>
        <c:axPos val="b"/>
        <c:numFmt formatCode="ge" sourceLinked="1"/>
        <c:majorTickMark val="none"/>
        <c:minorTickMark val="none"/>
        <c:tickLblPos val="none"/>
        <c:crossAx val="222667568"/>
        <c:crosses val="autoZero"/>
        <c:auto val="1"/>
        <c:lblOffset val="100"/>
        <c:baseTimeUnit val="years"/>
      </c:dateAx>
      <c:valAx>
        <c:axId val="22266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77.87</c:v>
                </c:pt>
                <c:pt idx="1">
                  <c:v>95.87</c:v>
                </c:pt>
                <c:pt idx="2">
                  <c:v>90.49</c:v>
                </c:pt>
                <c:pt idx="3">
                  <c:v>83.02</c:v>
                </c:pt>
                <c:pt idx="4">
                  <c:v>78.39</c:v>
                </c:pt>
              </c:numCache>
            </c:numRef>
          </c:val>
        </c:ser>
        <c:dLbls>
          <c:showLegendKey val="0"/>
          <c:showVal val="0"/>
          <c:showCatName val="0"/>
          <c:showSerName val="0"/>
          <c:showPercent val="0"/>
          <c:showBubbleSize val="0"/>
        </c:dLbls>
        <c:gapWidth val="150"/>
        <c:axId val="221347656"/>
        <c:axId val="22134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347656"/>
        <c:axId val="221348040"/>
      </c:lineChart>
      <c:dateAx>
        <c:axId val="221347656"/>
        <c:scaling>
          <c:orientation val="minMax"/>
        </c:scaling>
        <c:delete val="1"/>
        <c:axPos val="b"/>
        <c:numFmt formatCode="ge" sourceLinked="1"/>
        <c:majorTickMark val="none"/>
        <c:minorTickMark val="none"/>
        <c:tickLblPos val="none"/>
        <c:crossAx val="221348040"/>
        <c:crosses val="autoZero"/>
        <c:auto val="1"/>
        <c:lblOffset val="100"/>
        <c:baseTimeUnit val="years"/>
      </c:dateAx>
      <c:valAx>
        <c:axId val="22134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34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107328"/>
        <c:axId val="2221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107328"/>
        <c:axId val="222107712"/>
      </c:lineChart>
      <c:dateAx>
        <c:axId val="222107328"/>
        <c:scaling>
          <c:orientation val="minMax"/>
        </c:scaling>
        <c:delete val="1"/>
        <c:axPos val="b"/>
        <c:numFmt formatCode="ge" sourceLinked="1"/>
        <c:majorTickMark val="none"/>
        <c:minorTickMark val="none"/>
        <c:tickLblPos val="none"/>
        <c:crossAx val="222107712"/>
        <c:crosses val="autoZero"/>
        <c:auto val="1"/>
        <c:lblOffset val="100"/>
        <c:baseTimeUnit val="years"/>
      </c:dateAx>
      <c:valAx>
        <c:axId val="2221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1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056800"/>
        <c:axId val="1433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056800"/>
        <c:axId val="143305984"/>
      </c:lineChart>
      <c:dateAx>
        <c:axId val="222056800"/>
        <c:scaling>
          <c:orientation val="minMax"/>
        </c:scaling>
        <c:delete val="1"/>
        <c:axPos val="b"/>
        <c:numFmt formatCode="ge" sourceLinked="1"/>
        <c:majorTickMark val="none"/>
        <c:minorTickMark val="none"/>
        <c:tickLblPos val="none"/>
        <c:crossAx val="143305984"/>
        <c:crosses val="autoZero"/>
        <c:auto val="1"/>
        <c:lblOffset val="100"/>
        <c:baseTimeUnit val="years"/>
      </c:dateAx>
      <c:valAx>
        <c:axId val="1433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0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307160"/>
        <c:axId val="22219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307160"/>
        <c:axId val="222199728"/>
      </c:lineChart>
      <c:dateAx>
        <c:axId val="143307160"/>
        <c:scaling>
          <c:orientation val="minMax"/>
        </c:scaling>
        <c:delete val="1"/>
        <c:axPos val="b"/>
        <c:numFmt formatCode="ge" sourceLinked="1"/>
        <c:majorTickMark val="none"/>
        <c:minorTickMark val="none"/>
        <c:tickLblPos val="none"/>
        <c:crossAx val="222199728"/>
        <c:crosses val="autoZero"/>
        <c:auto val="1"/>
        <c:lblOffset val="100"/>
        <c:baseTimeUnit val="years"/>
      </c:dateAx>
      <c:valAx>
        <c:axId val="22219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0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201296"/>
        <c:axId val="22220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201296"/>
        <c:axId val="222201688"/>
      </c:lineChart>
      <c:dateAx>
        <c:axId val="222201296"/>
        <c:scaling>
          <c:orientation val="minMax"/>
        </c:scaling>
        <c:delete val="1"/>
        <c:axPos val="b"/>
        <c:numFmt formatCode="ge" sourceLinked="1"/>
        <c:majorTickMark val="none"/>
        <c:minorTickMark val="none"/>
        <c:tickLblPos val="none"/>
        <c:crossAx val="222201688"/>
        <c:crosses val="autoZero"/>
        <c:auto val="1"/>
        <c:lblOffset val="100"/>
        <c:baseTimeUnit val="years"/>
      </c:dateAx>
      <c:valAx>
        <c:axId val="22220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0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2694.3</c:v>
                </c:pt>
                <c:pt idx="1">
                  <c:v>611.48</c:v>
                </c:pt>
                <c:pt idx="2">
                  <c:v>760.93</c:v>
                </c:pt>
                <c:pt idx="3">
                  <c:v>2020.87</c:v>
                </c:pt>
                <c:pt idx="4">
                  <c:v>2058.83</c:v>
                </c:pt>
              </c:numCache>
            </c:numRef>
          </c:val>
        </c:ser>
        <c:dLbls>
          <c:showLegendKey val="0"/>
          <c:showVal val="0"/>
          <c:showCatName val="0"/>
          <c:showSerName val="0"/>
          <c:showPercent val="0"/>
          <c:showBubbleSize val="0"/>
        </c:dLbls>
        <c:gapWidth val="150"/>
        <c:axId val="222202864"/>
        <c:axId val="22220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22202864"/>
        <c:axId val="222203256"/>
      </c:lineChart>
      <c:dateAx>
        <c:axId val="222202864"/>
        <c:scaling>
          <c:orientation val="minMax"/>
        </c:scaling>
        <c:delete val="1"/>
        <c:axPos val="b"/>
        <c:numFmt formatCode="ge" sourceLinked="1"/>
        <c:majorTickMark val="none"/>
        <c:minorTickMark val="none"/>
        <c:tickLblPos val="none"/>
        <c:crossAx val="222203256"/>
        <c:crosses val="autoZero"/>
        <c:auto val="1"/>
        <c:lblOffset val="100"/>
        <c:baseTimeUnit val="years"/>
      </c:dateAx>
      <c:valAx>
        <c:axId val="22220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0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25.54</c:v>
                </c:pt>
                <c:pt idx="1">
                  <c:v>15.68</c:v>
                </c:pt>
                <c:pt idx="2">
                  <c:v>29.63</c:v>
                </c:pt>
                <c:pt idx="3">
                  <c:v>46.89</c:v>
                </c:pt>
                <c:pt idx="4">
                  <c:v>42.55</c:v>
                </c:pt>
              </c:numCache>
            </c:numRef>
          </c:val>
        </c:ser>
        <c:dLbls>
          <c:showLegendKey val="0"/>
          <c:showVal val="0"/>
          <c:showCatName val="0"/>
          <c:showSerName val="0"/>
          <c:showPercent val="0"/>
          <c:showBubbleSize val="0"/>
        </c:dLbls>
        <c:gapWidth val="150"/>
        <c:axId val="222200904"/>
        <c:axId val="22230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22200904"/>
        <c:axId val="222306968"/>
      </c:lineChart>
      <c:dateAx>
        <c:axId val="222200904"/>
        <c:scaling>
          <c:orientation val="minMax"/>
        </c:scaling>
        <c:delete val="1"/>
        <c:axPos val="b"/>
        <c:numFmt formatCode="ge" sourceLinked="1"/>
        <c:majorTickMark val="none"/>
        <c:minorTickMark val="none"/>
        <c:tickLblPos val="none"/>
        <c:crossAx val="222306968"/>
        <c:crosses val="autoZero"/>
        <c:auto val="1"/>
        <c:lblOffset val="100"/>
        <c:baseTimeUnit val="years"/>
      </c:dateAx>
      <c:valAx>
        <c:axId val="22230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0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668.1</c:v>
                </c:pt>
                <c:pt idx="1">
                  <c:v>1096.95</c:v>
                </c:pt>
                <c:pt idx="2">
                  <c:v>623.17999999999995</c:v>
                </c:pt>
                <c:pt idx="3">
                  <c:v>352.98</c:v>
                </c:pt>
                <c:pt idx="4">
                  <c:v>400.07</c:v>
                </c:pt>
              </c:numCache>
            </c:numRef>
          </c:val>
        </c:ser>
        <c:dLbls>
          <c:showLegendKey val="0"/>
          <c:showVal val="0"/>
          <c:showCatName val="0"/>
          <c:showSerName val="0"/>
          <c:showPercent val="0"/>
          <c:showBubbleSize val="0"/>
        </c:dLbls>
        <c:gapWidth val="150"/>
        <c:axId val="222308144"/>
        <c:axId val="22230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22308144"/>
        <c:axId val="222308536"/>
      </c:lineChart>
      <c:dateAx>
        <c:axId val="222308144"/>
        <c:scaling>
          <c:orientation val="minMax"/>
        </c:scaling>
        <c:delete val="1"/>
        <c:axPos val="b"/>
        <c:numFmt formatCode="ge" sourceLinked="1"/>
        <c:majorTickMark val="none"/>
        <c:minorTickMark val="none"/>
        <c:tickLblPos val="none"/>
        <c:crossAx val="222308536"/>
        <c:crosses val="autoZero"/>
        <c:auto val="1"/>
        <c:lblOffset val="100"/>
        <c:baseTimeUnit val="years"/>
      </c:dateAx>
      <c:valAx>
        <c:axId val="22230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0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沖縄県　座間味村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126</v>
      </c>
      <c r="AE8" s="49"/>
      <c r="AF8" s="49"/>
      <c r="AG8" s="49"/>
      <c r="AH8" s="49"/>
      <c r="AI8" s="49"/>
      <c r="AJ8" s="49"/>
      <c r="AK8" s="4"/>
      <c r="AL8" s="50">
        <f>データ!S6</f>
        <v>938</v>
      </c>
      <c r="AM8" s="50"/>
      <c r="AN8" s="50"/>
      <c r="AO8" s="50"/>
      <c r="AP8" s="50"/>
      <c r="AQ8" s="50"/>
      <c r="AR8" s="50"/>
      <c r="AS8" s="50"/>
      <c r="AT8" s="45">
        <f>データ!T6</f>
        <v>16.739999999999998</v>
      </c>
      <c r="AU8" s="45"/>
      <c r="AV8" s="45"/>
      <c r="AW8" s="45"/>
      <c r="AX8" s="45"/>
      <c r="AY8" s="45"/>
      <c r="AZ8" s="45"/>
      <c r="BA8" s="45"/>
      <c r="BB8" s="45">
        <f>データ!U6</f>
        <v>56.03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66.180000000000007</v>
      </c>
      <c r="Q10" s="45"/>
      <c r="R10" s="45"/>
      <c r="S10" s="45"/>
      <c r="T10" s="45"/>
      <c r="U10" s="45"/>
      <c r="V10" s="45"/>
      <c r="W10" s="45">
        <f>データ!Q6</f>
        <v>76.98</v>
      </c>
      <c r="X10" s="45"/>
      <c r="Y10" s="45"/>
      <c r="Z10" s="45"/>
      <c r="AA10" s="45"/>
      <c r="AB10" s="45"/>
      <c r="AC10" s="45"/>
      <c r="AD10" s="50">
        <f>データ!R6</f>
        <v>2634</v>
      </c>
      <c r="AE10" s="50"/>
      <c r="AF10" s="50"/>
      <c r="AG10" s="50"/>
      <c r="AH10" s="50"/>
      <c r="AI10" s="50"/>
      <c r="AJ10" s="50"/>
      <c r="AK10" s="2"/>
      <c r="AL10" s="50">
        <f>データ!V6</f>
        <v>589</v>
      </c>
      <c r="AM10" s="50"/>
      <c r="AN10" s="50"/>
      <c r="AO10" s="50"/>
      <c r="AP10" s="50"/>
      <c r="AQ10" s="50"/>
      <c r="AR10" s="50"/>
      <c r="AS10" s="50"/>
      <c r="AT10" s="45">
        <f>データ!W6</f>
        <v>0.28999999999999998</v>
      </c>
      <c r="AU10" s="45"/>
      <c r="AV10" s="45"/>
      <c r="AW10" s="45"/>
      <c r="AX10" s="45"/>
      <c r="AY10" s="45"/>
      <c r="AZ10" s="45"/>
      <c r="BA10" s="45"/>
      <c r="BB10" s="45">
        <f>データ!X6</f>
        <v>2031.03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2"/>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2"/>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2"/>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2"/>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2"/>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2"/>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2"/>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2"/>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2"/>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2"/>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2"/>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2"/>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2"/>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2"/>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2"/>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2"/>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2"/>
      <c r="BM33" s="70"/>
      <c r="BN33" s="70"/>
      <c r="BO33" s="70"/>
      <c r="BP33" s="70"/>
      <c r="BQ33" s="70"/>
      <c r="BR33" s="70"/>
      <c r="BS33" s="70"/>
      <c r="BT33" s="70"/>
      <c r="BU33" s="70"/>
      <c r="BV33" s="70"/>
      <c r="BW33" s="70"/>
      <c r="BX33" s="70"/>
      <c r="BY33" s="70"/>
      <c r="BZ33" s="71"/>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2"/>
      <c r="BM34" s="70"/>
      <c r="BN34" s="70"/>
      <c r="BO34" s="70"/>
      <c r="BP34" s="70"/>
      <c r="BQ34" s="70"/>
      <c r="BR34" s="70"/>
      <c r="BS34" s="70"/>
      <c r="BT34" s="70"/>
      <c r="BU34" s="70"/>
      <c r="BV34" s="70"/>
      <c r="BW34" s="70"/>
      <c r="BX34" s="70"/>
      <c r="BY34" s="70"/>
      <c r="BZ34" s="71"/>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2"/>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2"/>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2"/>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2"/>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2"/>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2"/>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2"/>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2"/>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2"/>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2"/>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2"/>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2"/>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2"/>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2"/>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2"/>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2"/>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2"/>
      <c r="BM55" s="70"/>
      <c r="BN55" s="70"/>
      <c r="BO55" s="70"/>
      <c r="BP55" s="70"/>
      <c r="BQ55" s="70"/>
      <c r="BR55" s="70"/>
      <c r="BS55" s="70"/>
      <c r="BT55" s="70"/>
      <c r="BU55" s="70"/>
      <c r="BV55" s="70"/>
      <c r="BW55" s="70"/>
      <c r="BX55" s="70"/>
      <c r="BY55" s="70"/>
      <c r="BZ55" s="71"/>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2"/>
      <c r="BM56" s="70"/>
      <c r="BN56" s="70"/>
      <c r="BO56" s="70"/>
      <c r="BP56" s="70"/>
      <c r="BQ56" s="70"/>
      <c r="BR56" s="70"/>
      <c r="BS56" s="70"/>
      <c r="BT56" s="70"/>
      <c r="BU56" s="70"/>
      <c r="BV56" s="70"/>
      <c r="BW56" s="70"/>
      <c r="BX56" s="70"/>
      <c r="BY56" s="70"/>
      <c r="BZ56" s="71"/>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2"/>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2"/>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2"/>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2"/>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2"/>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2"/>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2"/>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2"/>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2"/>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2"/>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2"/>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2"/>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2"/>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2"/>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2"/>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2"/>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2"/>
      <c r="BM78" s="70"/>
      <c r="BN78" s="70"/>
      <c r="BO78" s="70"/>
      <c r="BP78" s="70"/>
      <c r="BQ78" s="70"/>
      <c r="BR78" s="70"/>
      <c r="BS78" s="70"/>
      <c r="BT78" s="70"/>
      <c r="BU78" s="70"/>
      <c r="BV78" s="70"/>
      <c r="BW78" s="70"/>
      <c r="BX78" s="70"/>
      <c r="BY78" s="70"/>
      <c r="BZ78" s="71"/>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2"/>
      <c r="BM79" s="70"/>
      <c r="BN79" s="70"/>
      <c r="BO79" s="70"/>
      <c r="BP79" s="70"/>
      <c r="BQ79" s="70"/>
      <c r="BR79" s="70"/>
      <c r="BS79" s="70"/>
      <c r="BT79" s="70"/>
      <c r="BU79" s="70"/>
      <c r="BV79" s="70"/>
      <c r="BW79" s="70"/>
      <c r="BX79" s="70"/>
      <c r="BY79" s="70"/>
      <c r="BZ79" s="71"/>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2"/>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2"/>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57</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60</v>
      </c>
      <c r="B3" s="29" t="s">
        <v>61</v>
      </c>
      <c r="C3" s="29" t="s">
        <v>62</v>
      </c>
      <c r="D3" s="29" t="s">
        <v>63</v>
      </c>
      <c r="E3" s="29" t="s">
        <v>64</v>
      </c>
      <c r="F3" s="29" t="s">
        <v>65</v>
      </c>
      <c r="G3" s="29" t="s">
        <v>66</v>
      </c>
      <c r="H3" s="78" t="s">
        <v>67</v>
      </c>
      <c r="I3" s="79"/>
      <c r="J3" s="79"/>
      <c r="K3" s="79"/>
      <c r="L3" s="79"/>
      <c r="M3" s="79"/>
      <c r="N3" s="79"/>
      <c r="O3" s="79"/>
      <c r="P3" s="79"/>
      <c r="Q3" s="79"/>
      <c r="R3" s="79"/>
      <c r="S3" s="79"/>
      <c r="T3" s="79"/>
      <c r="U3" s="79"/>
      <c r="V3" s="79"/>
      <c r="W3" s="79"/>
      <c r="X3" s="80"/>
      <c r="Y3" s="84" t="s">
        <v>68</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28" t="s">
        <v>70</v>
      </c>
      <c r="B4" s="30"/>
      <c r="C4" s="30"/>
      <c r="D4" s="30"/>
      <c r="E4" s="30"/>
      <c r="F4" s="30"/>
      <c r="G4" s="30"/>
      <c r="H4" s="81"/>
      <c r="I4" s="82"/>
      <c r="J4" s="82"/>
      <c r="K4" s="82"/>
      <c r="L4" s="82"/>
      <c r="M4" s="82"/>
      <c r="N4" s="82"/>
      <c r="O4" s="82"/>
      <c r="P4" s="82"/>
      <c r="Q4" s="82"/>
      <c r="R4" s="82"/>
      <c r="S4" s="82"/>
      <c r="T4" s="82"/>
      <c r="U4" s="82"/>
      <c r="V4" s="82"/>
      <c r="W4" s="82"/>
      <c r="X4" s="83"/>
      <c r="Y4" s="77" t="s">
        <v>71</v>
      </c>
      <c r="Z4" s="77"/>
      <c r="AA4" s="77"/>
      <c r="AB4" s="77"/>
      <c r="AC4" s="77"/>
      <c r="AD4" s="77"/>
      <c r="AE4" s="77"/>
      <c r="AF4" s="77"/>
      <c r="AG4" s="77"/>
      <c r="AH4" s="77"/>
      <c r="AI4" s="77"/>
      <c r="AJ4" s="77" t="s">
        <v>72</v>
      </c>
      <c r="AK4" s="77"/>
      <c r="AL4" s="77"/>
      <c r="AM4" s="77"/>
      <c r="AN4" s="77"/>
      <c r="AO4" s="77"/>
      <c r="AP4" s="77"/>
      <c r="AQ4" s="77"/>
      <c r="AR4" s="77"/>
      <c r="AS4" s="77"/>
      <c r="AT4" s="77"/>
      <c r="AU4" s="77" t="s">
        <v>73</v>
      </c>
      <c r="AV4" s="77"/>
      <c r="AW4" s="77"/>
      <c r="AX4" s="77"/>
      <c r="AY4" s="77"/>
      <c r="AZ4" s="77"/>
      <c r="BA4" s="77"/>
      <c r="BB4" s="77"/>
      <c r="BC4" s="77"/>
      <c r="BD4" s="77"/>
      <c r="BE4" s="77"/>
      <c r="BF4" s="77" t="s">
        <v>74</v>
      </c>
      <c r="BG4" s="77"/>
      <c r="BH4" s="77"/>
      <c r="BI4" s="77"/>
      <c r="BJ4" s="77"/>
      <c r="BK4" s="77"/>
      <c r="BL4" s="77"/>
      <c r="BM4" s="77"/>
      <c r="BN4" s="77"/>
      <c r="BO4" s="77"/>
      <c r="BP4" s="77"/>
      <c r="BQ4" s="77" t="s">
        <v>75</v>
      </c>
      <c r="BR4" s="77"/>
      <c r="BS4" s="77"/>
      <c r="BT4" s="77"/>
      <c r="BU4" s="77"/>
      <c r="BV4" s="77"/>
      <c r="BW4" s="77"/>
      <c r="BX4" s="77"/>
      <c r="BY4" s="77"/>
      <c r="BZ4" s="77"/>
      <c r="CA4" s="77"/>
      <c r="CB4" s="77" t="s">
        <v>76</v>
      </c>
      <c r="CC4" s="77"/>
      <c r="CD4" s="77"/>
      <c r="CE4" s="77"/>
      <c r="CF4" s="77"/>
      <c r="CG4" s="77"/>
      <c r="CH4" s="77"/>
      <c r="CI4" s="77"/>
      <c r="CJ4" s="77"/>
      <c r="CK4" s="77"/>
      <c r="CL4" s="77"/>
      <c r="CM4" s="77" t="s">
        <v>77</v>
      </c>
      <c r="CN4" s="77"/>
      <c r="CO4" s="77"/>
      <c r="CP4" s="77"/>
      <c r="CQ4" s="77"/>
      <c r="CR4" s="77"/>
      <c r="CS4" s="77"/>
      <c r="CT4" s="77"/>
      <c r="CU4" s="77"/>
      <c r="CV4" s="77"/>
      <c r="CW4" s="77"/>
      <c r="CX4" s="77" t="s">
        <v>78</v>
      </c>
      <c r="CY4" s="77"/>
      <c r="CZ4" s="77"/>
      <c r="DA4" s="77"/>
      <c r="DB4" s="77"/>
      <c r="DC4" s="77"/>
      <c r="DD4" s="77"/>
      <c r="DE4" s="77"/>
      <c r="DF4" s="77"/>
      <c r="DG4" s="77"/>
      <c r="DH4" s="77"/>
      <c r="DI4" s="77" t="s">
        <v>79</v>
      </c>
      <c r="DJ4" s="77"/>
      <c r="DK4" s="77"/>
      <c r="DL4" s="77"/>
      <c r="DM4" s="77"/>
      <c r="DN4" s="77"/>
      <c r="DO4" s="77"/>
      <c r="DP4" s="77"/>
      <c r="DQ4" s="77"/>
      <c r="DR4" s="77"/>
      <c r="DS4" s="77"/>
      <c r="DT4" s="77" t="s">
        <v>80</v>
      </c>
      <c r="DU4" s="77"/>
      <c r="DV4" s="77"/>
      <c r="DW4" s="77"/>
      <c r="DX4" s="77"/>
      <c r="DY4" s="77"/>
      <c r="DZ4" s="77"/>
      <c r="EA4" s="77"/>
      <c r="EB4" s="77"/>
      <c r="EC4" s="77"/>
      <c r="ED4" s="77"/>
      <c r="EE4" s="77" t="s">
        <v>81</v>
      </c>
      <c r="EF4" s="77"/>
      <c r="EG4" s="77"/>
      <c r="EH4" s="77"/>
      <c r="EI4" s="77"/>
      <c r="EJ4" s="77"/>
      <c r="EK4" s="77"/>
      <c r="EL4" s="77"/>
      <c r="EM4" s="77"/>
      <c r="EN4" s="77"/>
      <c r="EO4" s="77"/>
    </row>
    <row r="5" spans="1:145">
      <c r="A5" s="28" t="s">
        <v>82</v>
      </c>
      <c r="B5" s="31"/>
      <c r="C5" s="31"/>
      <c r="D5" s="31"/>
      <c r="E5" s="31"/>
      <c r="F5" s="31"/>
      <c r="G5" s="31"/>
      <c r="H5" s="32" t="s">
        <v>83</v>
      </c>
      <c r="I5" s="32" t="s">
        <v>84</v>
      </c>
      <c r="J5" s="32" t="s">
        <v>85</v>
      </c>
      <c r="K5" s="32" t="s">
        <v>86</v>
      </c>
      <c r="L5" s="32" t="s">
        <v>87</v>
      </c>
      <c r="M5" s="32" t="s">
        <v>5</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108</v>
      </c>
      <c r="AI5" s="32" t="s">
        <v>43</v>
      </c>
      <c r="AJ5" s="32" t="s">
        <v>99</v>
      </c>
      <c r="AK5" s="32" t="s">
        <v>100</v>
      </c>
      <c r="AL5" s="32" t="s">
        <v>101</v>
      </c>
      <c r="AM5" s="32" t="s">
        <v>102</v>
      </c>
      <c r="AN5" s="32" t="s">
        <v>103</v>
      </c>
      <c r="AO5" s="32" t="s">
        <v>104</v>
      </c>
      <c r="AP5" s="32" t="s">
        <v>105</v>
      </c>
      <c r="AQ5" s="32" t="s">
        <v>106</v>
      </c>
      <c r="AR5" s="32" t="s">
        <v>107</v>
      </c>
      <c r="AS5" s="32" t="s">
        <v>108</v>
      </c>
      <c r="AT5" s="32" t="s">
        <v>109</v>
      </c>
      <c r="AU5" s="32" t="s">
        <v>99</v>
      </c>
      <c r="AV5" s="32" t="s">
        <v>100</v>
      </c>
      <c r="AW5" s="32" t="s">
        <v>101</v>
      </c>
      <c r="AX5" s="32" t="s">
        <v>102</v>
      </c>
      <c r="AY5" s="32" t="s">
        <v>103</v>
      </c>
      <c r="AZ5" s="32" t="s">
        <v>104</v>
      </c>
      <c r="BA5" s="32" t="s">
        <v>105</v>
      </c>
      <c r="BB5" s="32" t="s">
        <v>106</v>
      </c>
      <c r="BC5" s="32" t="s">
        <v>107</v>
      </c>
      <c r="BD5" s="32" t="s">
        <v>108</v>
      </c>
      <c r="BE5" s="32" t="s">
        <v>109</v>
      </c>
      <c r="BF5" s="32" t="s">
        <v>99</v>
      </c>
      <c r="BG5" s="32" t="s">
        <v>100</v>
      </c>
      <c r="BH5" s="32" t="s">
        <v>101</v>
      </c>
      <c r="BI5" s="32" t="s">
        <v>102</v>
      </c>
      <c r="BJ5" s="32" t="s">
        <v>103</v>
      </c>
      <c r="BK5" s="32" t="s">
        <v>104</v>
      </c>
      <c r="BL5" s="32" t="s">
        <v>105</v>
      </c>
      <c r="BM5" s="32" t="s">
        <v>106</v>
      </c>
      <c r="BN5" s="32" t="s">
        <v>107</v>
      </c>
      <c r="BO5" s="32" t="s">
        <v>108</v>
      </c>
      <c r="BP5" s="32" t="s">
        <v>109</v>
      </c>
      <c r="BQ5" s="32" t="s">
        <v>99</v>
      </c>
      <c r="BR5" s="32" t="s">
        <v>100</v>
      </c>
      <c r="BS5" s="32" t="s">
        <v>101</v>
      </c>
      <c r="BT5" s="32" t="s">
        <v>102</v>
      </c>
      <c r="BU5" s="32" t="s">
        <v>103</v>
      </c>
      <c r="BV5" s="32" t="s">
        <v>104</v>
      </c>
      <c r="BW5" s="32" t="s">
        <v>105</v>
      </c>
      <c r="BX5" s="32" t="s">
        <v>106</v>
      </c>
      <c r="BY5" s="32" t="s">
        <v>107</v>
      </c>
      <c r="BZ5" s="32" t="s">
        <v>108</v>
      </c>
      <c r="CA5" s="32" t="s">
        <v>109</v>
      </c>
      <c r="CB5" s="32" t="s">
        <v>99</v>
      </c>
      <c r="CC5" s="32" t="s">
        <v>100</v>
      </c>
      <c r="CD5" s="32" t="s">
        <v>101</v>
      </c>
      <c r="CE5" s="32" t="s">
        <v>102</v>
      </c>
      <c r="CF5" s="32" t="s">
        <v>103</v>
      </c>
      <c r="CG5" s="32" t="s">
        <v>104</v>
      </c>
      <c r="CH5" s="32" t="s">
        <v>105</v>
      </c>
      <c r="CI5" s="32" t="s">
        <v>106</v>
      </c>
      <c r="CJ5" s="32" t="s">
        <v>107</v>
      </c>
      <c r="CK5" s="32" t="s">
        <v>108</v>
      </c>
      <c r="CL5" s="32" t="s">
        <v>109</v>
      </c>
      <c r="CM5" s="32" t="s">
        <v>99</v>
      </c>
      <c r="CN5" s="32" t="s">
        <v>100</v>
      </c>
      <c r="CO5" s="32" t="s">
        <v>101</v>
      </c>
      <c r="CP5" s="32" t="s">
        <v>102</v>
      </c>
      <c r="CQ5" s="32" t="s">
        <v>103</v>
      </c>
      <c r="CR5" s="32" t="s">
        <v>104</v>
      </c>
      <c r="CS5" s="32" t="s">
        <v>105</v>
      </c>
      <c r="CT5" s="32" t="s">
        <v>106</v>
      </c>
      <c r="CU5" s="32" t="s">
        <v>107</v>
      </c>
      <c r="CV5" s="32" t="s">
        <v>108</v>
      </c>
      <c r="CW5" s="32" t="s">
        <v>109</v>
      </c>
      <c r="CX5" s="32" t="s">
        <v>99</v>
      </c>
      <c r="CY5" s="32" t="s">
        <v>100</v>
      </c>
      <c r="CZ5" s="32" t="s">
        <v>101</v>
      </c>
      <c r="DA5" s="32" t="s">
        <v>102</v>
      </c>
      <c r="DB5" s="32" t="s">
        <v>103</v>
      </c>
      <c r="DC5" s="32" t="s">
        <v>104</v>
      </c>
      <c r="DD5" s="32" t="s">
        <v>105</v>
      </c>
      <c r="DE5" s="32" t="s">
        <v>106</v>
      </c>
      <c r="DF5" s="32" t="s">
        <v>107</v>
      </c>
      <c r="DG5" s="32" t="s">
        <v>108</v>
      </c>
      <c r="DH5" s="32" t="s">
        <v>109</v>
      </c>
      <c r="DI5" s="32" t="s">
        <v>99</v>
      </c>
      <c r="DJ5" s="32" t="s">
        <v>100</v>
      </c>
      <c r="DK5" s="32" t="s">
        <v>101</v>
      </c>
      <c r="DL5" s="32" t="s">
        <v>102</v>
      </c>
      <c r="DM5" s="32" t="s">
        <v>103</v>
      </c>
      <c r="DN5" s="32" t="s">
        <v>104</v>
      </c>
      <c r="DO5" s="32" t="s">
        <v>105</v>
      </c>
      <c r="DP5" s="32" t="s">
        <v>106</v>
      </c>
      <c r="DQ5" s="32" t="s">
        <v>107</v>
      </c>
      <c r="DR5" s="32" t="s">
        <v>108</v>
      </c>
      <c r="DS5" s="32" t="s">
        <v>109</v>
      </c>
      <c r="DT5" s="32" t="s">
        <v>99</v>
      </c>
      <c r="DU5" s="32" t="s">
        <v>100</v>
      </c>
      <c r="DV5" s="32" t="s">
        <v>101</v>
      </c>
      <c r="DW5" s="32" t="s">
        <v>102</v>
      </c>
      <c r="DX5" s="32" t="s">
        <v>103</v>
      </c>
      <c r="DY5" s="32" t="s">
        <v>104</v>
      </c>
      <c r="DZ5" s="32" t="s">
        <v>105</v>
      </c>
      <c r="EA5" s="32" t="s">
        <v>106</v>
      </c>
      <c r="EB5" s="32" t="s">
        <v>107</v>
      </c>
      <c r="EC5" s="32" t="s">
        <v>108</v>
      </c>
      <c r="ED5" s="32" t="s">
        <v>109</v>
      </c>
      <c r="EE5" s="32" t="s">
        <v>99</v>
      </c>
      <c r="EF5" s="32" t="s">
        <v>100</v>
      </c>
      <c r="EG5" s="32" t="s">
        <v>101</v>
      </c>
      <c r="EH5" s="32" t="s">
        <v>102</v>
      </c>
      <c r="EI5" s="32" t="s">
        <v>103</v>
      </c>
      <c r="EJ5" s="32" t="s">
        <v>104</v>
      </c>
      <c r="EK5" s="32" t="s">
        <v>105</v>
      </c>
      <c r="EL5" s="32" t="s">
        <v>106</v>
      </c>
      <c r="EM5" s="32" t="s">
        <v>107</v>
      </c>
      <c r="EN5" s="32" t="s">
        <v>108</v>
      </c>
      <c r="EO5" s="32" t="s">
        <v>109</v>
      </c>
    </row>
    <row r="6" spans="1:145" s="36" customFormat="1">
      <c r="A6" s="28" t="s">
        <v>110</v>
      </c>
      <c r="B6" s="33">
        <f>B7</f>
        <v>2016</v>
      </c>
      <c r="C6" s="33">
        <f t="shared" ref="C6:X6" si="3">C7</f>
        <v>473545</v>
      </c>
      <c r="D6" s="33">
        <f t="shared" si="3"/>
        <v>47</v>
      </c>
      <c r="E6" s="33">
        <f t="shared" si="3"/>
        <v>17</v>
      </c>
      <c r="F6" s="33">
        <f t="shared" si="3"/>
        <v>4</v>
      </c>
      <c r="G6" s="33">
        <f t="shared" si="3"/>
        <v>0</v>
      </c>
      <c r="H6" s="33" t="str">
        <f t="shared" si="3"/>
        <v>沖縄県　座間味村</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66.180000000000007</v>
      </c>
      <c r="Q6" s="34">
        <f t="shared" si="3"/>
        <v>76.98</v>
      </c>
      <c r="R6" s="34">
        <f t="shared" si="3"/>
        <v>2634</v>
      </c>
      <c r="S6" s="34">
        <f t="shared" si="3"/>
        <v>938</v>
      </c>
      <c r="T6" s="34">
        <f t="shared" si="3"/>
        <v>16.739999999999998</v>
      </c>
      <c r="U6" s="34">
        <f t="shared" si="3"/>
        <v>56.03</v>
      </c>
      <c r="V6" s="34">
        <f t="shared" si="3"/>
        <v>589</v>
      </c>
      <c r="W6" s="34">
        <f t="shared" si="3"/>
        <v>0.28999999999999998</v>
      </c>
      <c r="X6" s="34">
        <f t="shared" si="3"/>
        <v>2031.03</v>
      </c>
      <c r="Y6" s="35">
        <f>IF(Y7="",NA(),Y7)</f>
        <v>77.87</v>
      </c>
      <c r="Z6" s="35">
        <f t="shared" ref="Z6:AH6" si="4">IF(Z7="",NA(),Z7)</f>
        <v>95.87</v>
      </c>
      <c r="AA6" s="35">
        <f t="shared" si="4"/>
        <v>90.49</v>
      </c>
      <c r="AB6" s="35">
        <f t="shared" si="4"/>
        <v>83.02</v>
      </c>
      <c r="AC6" s="35">
        <f t="shared" si="4"/>
        <v>78.39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2694.3</v>
      </c>
      <c r="BG6" s="35">
        <f t="shared" ref="BG6:BO6" si="7">IF(BG7="",NA(),BG7)</f>
        <v>611.48</v>
      </c>
      <c r="BH6" s="35">
        <f t="shared" si="7"/>
        <v>760.93</v>
      </c>
      <c r="BI6" s="35">
        <f t="shared" si="7"/>
        <v>2020.87</v>
      </c>
      <c r="BJ6" s="35">
        <f t="shared" si="7"/>
        <v>2058.83</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25.54</v>
      </c>
      <c r="BR6" s="35">
        <f t="shared" ref="BR6:BZ6" si="8">IF(BR7="",NA(),BR7)</f>
        <v>15.68</v>
      </c>
      <c r="BS6" s="35">
        <f t="shared" si="8"/>
        <v>29.63</v>
      </c>
      <c r="BT6" s="35">
        <f t="shared" si="8"/>
        <v>46.89</v>
      </c>
      <c r="BU6" s="35">
        <f t="shared" si="8"/>
        <v>42.55</v>
      </c>
      <c r="BV6" s="35">
        <f t="shared" si="8"/>
        <v>62.83</v>
      </c>
      <c r="BW6" s="35">
        <f t="shared" si="8"/>
        <v>64.63</v>
      </c>
      <c r="BX6" s="35">
        <f t="shared" si="8"/>
        <v>66.56</v>
      </c>
      <c r="BY6" s="35">
        <f t="shared" si="8"/>
        <v>66.22</v>
      </c>
      <c r="BZ6" s="35">
        <f t="shared" si="8"/>
        <v>69.87</v>
      </c>
      <c r="CA6" s="34" t="str">
        <f>IF(CA7="","",IF(CA7="-","【-】","【"&amp;SUBSTITUTE(TEXT(CA7,"#,##0.00"),"-","△")&amp;"】"))</f>
        <v>【69.80】</v>
      </c>
      <c r="CB6" s="35">
        <f>IF(CB7="",NA(),CB7)</f>
        <v>668.1</v>
      </c>
      <c r="CC6" s="35">
        <f t="shared" ref="CC6:CK6" si="9">IF(CC7="",NA(),CC7)</f>
        <v>1096.95</v>
      </c>
      <c r="CD6" s="35">
        <f t="shared" si="9"/>
        <v>623.17999999999995</v>
      </c>
      <c r="CE6" s="35">
        <f t="shared" si="9"/>
        <v>352.98</v>
      </c>
      <c r="CF6" s="35">
        <f t="shared" si="9"/>
        <v>400.07</v>
      </c>
      <c r="CG6" s="35">
        <f t="shared" si="9"/>
        <v>250.43</v>
      </c>
      <c r="CH6" s="35">
        <f t="shared" si="9"/>
        <v>245.75</v>
      </c>
      <c r="CI6" s="35">
        <f t="shared" si="9"/>
        <v>244.29</v>
      </c>
      <c r="CJ6" s="35">
        <f t="shared" si="9"/>
        <v>246.72</v>
      </c>
      <c r="CK6" s="35">
        <f t="shared" si="9"/>
        <v>234.96</v>
      </c>
      <c r="CL6" s="34" t="str">
        <f>IF(CL7="","",IF(CL7="-","【-】","【"&amp;SUBSTITUTE(TEXT(CL7,"#,##0.00"),"-","△")&amp;"】"))</f>
        <v>【232.54】</v>
      </c>
      <c r="CM6" s="35">
        <f>IF(CM7="",NA(),CM7)</f>
        <v>30.45</v>
      </c>
      <c r="CN6" s="35">
        <f t="shared" ref="CN6:CV6" si="10">IF(CN7="",NA(),CN7)</f>
        <v>30.75</v>
      </c>
      <c r="CO6" s="35">
        <f t="shared" si="10"/>
        <v>36.270000000000003</v>
      </c>
      <c r="CP6" s="35">
        <f t="shared" si="10"/>
        <v>36.72</v>
      </c>
      <c r="CQ6" s="35">
        <f t="shared" si="10"/>
        <v>37</v>
      </c>
      <c r="CR6" s="35">
        <f t="shared" si="10"/>
        <v>42.31</v>
      </c>
      <c r="CS6" s="35">
        <f t="shared" si="10"/>
        <v>43.65</v>
      </c>
      <c r="CT6" s="35">
        <f t="shared" si="10"/>
        <v>43.58</v>
      </c>
      <c r="CU6" s="35">
        <f t="shared" si="10"/>
        <v>41.35</v>
      </c>
      <c r="CV6" s="35">
        <f t="shared" si="10"/>
        <v>42.9</v>
      </c>
      <c r="CW6" s="34" t="str">
        <f>IF(CW7="","",IF(CW7="-","【-】","【"&amp;SUBSTITUTE(TEXT(CW7,"#,##0.00"),"-","△")&amp;"】"))</f>
        <v>【42.17】</v>
      </c>
      <c r="CX6" s="35">
        <f>IF(CX7="",NA(),CX7)</f>
        <v>91.08</v>
      </c>
      <c r="CY6" s="35">
        <f t="shared" ref="CY6:DG6" si="11">IF(CY7="",NA(),CY7)</f>
        <v>95.57</v>
      </c>
      <c r="CZ6" s="35">
        <f t="shared" si="11"/>
        <v>94.94</v>
      </c>
      <c r="DA6" s="35">
        <f t="shared" si="11"/>
        <v>96.8</v>
      </c>
      <c r="DB6" s="35">
        <f t="shared" si="11"/>
        <v>96.94</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473545</v>
      </c>
      <c r="D7" s="37">
        <v>47</v>
      </c>
      <c r="E7" s="37">
        <v>17</v>
      </c>
      <c r="F7" s="37">
        <v>4</v>
      </c>
      <c r="G7" s="37">
        <v>0</v>
      </c>
      <c r="H7" s="37" t="s">
        <v>111</v>
      </c>
      <c r="I7" s="37" t="s">
        <v>112</v>
      </c>
      <c r="J7" s="37" t="s">
        <v>113</v>
      </c>
      <c r="K7" s="37" t="s">
        <v>114</v>
      </c>
      <c r="L7" s="37" t="s">
        <v>115</v>
      </c>
      <c r="M7" s="37"/>
      <c r="N7" s="38" t="s">
        <v>116</v>
      </c>
      <c r="O7" s="38" t="s">
        <v>117</v>
      </c>
      <c r="P7" s="38">
        <v>66.180000000000007</v>
      </c>
      <c r="Q7" s="38">
        <v>76.98</v>
      </c>
      <c r="R7" s="38">
        <v>2634</v>
      </c>
      <c r="S7" s="38">
        <v>938</v>
      </c>
      <c r="T7" s="38">
        <v>16.739999999999998</v>
      </c>
      <c r="U7" s="38">
        <v>56.03</v>
      </c>
      <c r="V7" s="38">
        <v>589</v>
      </c>
      <c r="W7" s="38">
        <v>0.28999999999999998</v>
      </c>
      <c r="X7" s="38">
        <v>2031.03</v>
      </c>
      <c r="Y7" s="38">
        <v>77.87</v>
      </c>
      <c r="Z7" s="38">
        <v>95.87</v>
      </c>
      <c r="AA7" s="38">
        <v>90.49</v>
      </c>
      <c r="AB7" s="38">
        <v>83.02</v>
      </c>
      <c r="AC7" s="38">
        <v>78.39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2694.3</v>
      </c>
      <c r="BG7" s="38">
        <v>611.48</v>
      </c>
      <c r="BH7" s="38">
        <v>760.93</v>
      </c>
      <c r="BI7" s="38">
        <v>2020.87</v>
      </c>
      <c r="BJ7" s="38">
        <v>2058.83</v>
      </c>
      <c r="BK7" s="38">
        <v>1622.51</v>
      </c>
      <c r="BL7" s="38">
        <v>1569.13</v>
      </c>
      <c r="BM7" s="38">
        <v>1436</v>
      </c>
      <c r="BN7" s="38">
        <v>1434.89</v>
      </c>
      <c r="BO7" s="38">
        <v>1298.9100000000001</v>
      </c>
      <c r="BP7" s="38">
        <v>1348.09</v>
      </c>
      <c r="BQ7" s="38">
        <v>25.54</v>
      </c>
      <c r="BR7" s="38">
        <v>15.68</v>
      </c>
      <c r="BS7" s="38">
        <v>29.63</v>
      </c>
      <c r="BT7" s="38">
        <v>46.89</v>
      </c>
      <c r="BU7" s="38">
        <v>42.55</v>
      </c>
      <c r="BV7" s="38">
        <v>62.83</v>
      </c>
      <c r="BW7" s="38">
        <v>64.63</v>
      </c>
      <c r="BX7" s="38">
        <v>66.56</v>
      </c>
      <c r="BY7" s="38">
        <v>66.22</v>
      </c>
      <c r="BZ7" s="38">
        <v>69.87</v>
      </c>
      <c r="CA7" s="38">
        <v>69.8</v>
      </c>
      <c r="CB7" s="38">
        <v>668.1</v>
      </c>
      <c r="CC7" s="38">
        <v>1096.95</v>
      </c>
      <c r="CD7" s="38">
        <v>623.17999999999995</v>
      </c>
      <c r="CE7" s="38">
        <v>352.98</v>
      </c>
      <c r="CF7" s="38">
        <v>400.07</v>
      </c>
      <c r="CG7" s="38">
        <v>250.43</v>
      </c>
      <c r="CH7" s="38">
        <v>245.75</v>
      </c>
      <c r="CI7" s="38">
        <v>244.29</v>
      </c>
      <c r="CJ7" s="38">
        <v>246.72</v>
      </c>
      <c r="CK7" s="38">
        <v>234.96</v>
      </c>
      <c r="CL7" s="38">
        <v>232.54</v>
      </c>
      <c r="CM7" s="38">
        <v>30.45</v>
      </c>
      <c r="CN7" s="38">
        <v>30.75</v>
      </c>
      <c r="CO7" s="38">
        <v>36.270000000000003</v>
      </c>
      <c r="CP7" s="38">
        <v>36.72</v>
      </c>
      <c r="CQ7" s="38">
        <v>37</v>
      </c>
      <c r="CR7" s="38">
        <v>42.31</v>
      </c>
      <c r="CS7" s="38">
        <v>43.65</v>
      </c>
      <c r="CT7" s="38">
        <v>43.58</v>
      </c>
      <c r="CU7" s="38">
        <v>41.35</v>
      </c>
      <c r="CV7" s="38">
        <v>42.9</v>
      </c>
      <c r="CW7" s="38">
        <v>42.17</v>
      </c>
      <c r="CX7" s="38">
        <v>91.08</v>
      </c>
      <c r="CY7" s="38">
        <v>95.57</v>
      </c>
      <c r="CZ7" s="38">
        <v>94.94</v>
      </c>
      <c r="DA7" s="38">
        <v>96.8</v>
      </c>
      <c r="DB7" s="38">
        <v>96.94</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118</v>
      </c>
      <c r="C9" s="40" t="s">
        <v>119</v>
      </c>
      <c r="D9" s="40" t="s">
        <v>120</v>
      </c>
      <c r="E9" s="40" t="s">
        <v>121</v>
      </c>
      <c r="F9" s="40" t="s">
        <v>122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zamami07</cp:lastModifiedBy>
  <dcterms:created xsi:type="dcterms:W3CDTF">2017-12-25T02:23:21Z</dcterms:created>
  <dcterms:modified xsi:type="dcterms:W3CDTF">2018-02-23T04:09:47Z</dcterms:modified>
  <cp:category/>
</cp:coreProperties>
</file>