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026"/>
  <workbookPr/>
  <mc:AlternateContent xmlns:mc="http://schemas.openxmlformats.org/markup-compatibility/2006">
    <mc:Choice Requires="x15">
      <x15ac:absPath xmlns:x15ac="http://schemas.microsoft.com/office/spreadsheetml/2010/11/ac" url="\\172.16.20.55\soumuka\04財政\R６\0912〆令和４年度財政状況資料集の作成について（2回目・地方公会計関係）\03提出\"/>
    </mc:Choice>
  </mc:AlternateContent>
  <xr:revisionPtr revIDLastSave="0" documentId="13_ncr:1_{35B15396-45E9-4618-A7BD-00851D838371}" xr6:coauthVersionLast="47" xr6:coauthVersionMax="47" xr10:uidLastSave="{00000000-0000-0000-0000-000000000000}"/>
  <bookViews>
    <workbookView xWindow="28680" yWindow="-120" windowWidth="29040" windowHeight="1584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BG38" i="10" l="1"/>
  <c r="BG37" i="10"/>
  <c r="BG36" i="10"/>
  <c r="BG35" i="10"/>
  <c r="BG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AM38" i="10"/>
  <c r="U38" i="10"/>
  <c r="C38" i="10"/>
  <c r="CO37" i="10"/>
  <c r="AM37" i="10"/>
  <c r="U37" i="10"/>
  <c r="C37" i="10"/>
  <c r="CO36" i="10"/>
  <c r="AM36" i="10"/>
  <c r="U36" i="10"/>
  <c r="C36" i="10"/>
  <c r="CO35" i="10"/>
  <c r="AM35" i="10"/>
  <c r="C35" i="10"/>
  <c r="CO34" i="10"/>
  <c r="BW34" i="10"/>
  <c r="BW35" i="10" s="1"/>
  <c r="BW36" i="10" s="1"/>
  <c r="BW37" i="10" s="1"/>
  <c r="BW38" i="10" s="1"/>
  <c r="BW39" i="10" s="1"/>
  <c r="BW40" i="10" s="1"/>
  <c r="BW41" i="10" s="1"/>
  <c r="BW42" i="10" s="1"/>
  <c r="BW43" i="10" s="1"/>
  <c r="AM34" i="10"/>
  <c r="U34" i="10"/>
  <c r="U35" i="10" s="1"/>
  <c r="C34" i="10"/>
  <c r="BE34" i="10" l="1"/>
  <c r="BE35" i="10" s="1"/>
  <c r="BE36" i="10" s="1"/>
  <c r="BE37" i="10" s="1"/>
  <c r="BE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<sst xmlns="http://schemas.openxmlformats.org/spreadsheetml/2006/main" count="1128" uniqueCount="607">
  <si>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</si>
  <si>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</si>
  <si>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</si>
  <si>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</si>
  <si>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</si>
  <si>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</si>
  <si>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</si>
  <si>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</si>
  <si>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</si>
  <si>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</si>
  <si>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</si>
  <si>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</si>
  <si>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</si>
  <si>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</si>
  <si>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</si>
  <si>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</si>
  <si>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</si>
  <si>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</si>
  <si>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</si>
  <si>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</si>
  <si>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</si>
  <si>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</si>
  <si>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</si>
  <si>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</si>
  <si>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</si>
  <si>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</si>
  <si>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</si>
  <si>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</si>
  <si>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</si>
  <si>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</si>
  <si>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</si>
  <si>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</si>
  <si>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</si>
  <si>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</si>
  <si>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</si>
  <si>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</si>
  <si>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</si>
  <si>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</si>
  <si>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</si>
  <si>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</si>
  <si>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</si>
  <si>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</si>
  <si>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</si>
  <si>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</si>
  <si>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</si>
  <si>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</si>
  <si>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</si>
  <si>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</si>
  <si>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</si>
  <si>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</si>
  <si>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</si>
  <si>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</si>
  <si>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</si>
  <si>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</si>
  <si>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</si>
  <si>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</si>
  <si>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</si>
  <si>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</si>
  <si>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</si>
  <si>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</si>
  <si>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</si>
  <si>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</si>
  <si>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</si>
  <si>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</si>
  <si>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</si>
  <si>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</si>
  <si>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</si>
  <si>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</si>
  <si>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</si>
  <si>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</si>
  <si>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</si>
  <si>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</si>
  <si>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</si>
  <si>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</si>
  <si>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</si>
  <si>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</si>
  <si>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</si>
  <si>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</si>
  <si>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</si>
  <si>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</si>
  <si>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</si>
  <si>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</si>
  <si>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</si>
  <si>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</si>
  <si>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</si>
  <si>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</si>
  <si>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</si>
  <si>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</si>
  <si>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</si>
  <si>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</si>
  <si>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</si>
  <si>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</si>
  <si>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</si>
  <si>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</si>
  <si>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</si>
  <si>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</si>
  <si>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</si>
  <si>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</si>
  <si>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</si>
  <si>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</si>
  <si>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座間味村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</si>
  <si>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</si>
  <si>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</si>
  <si>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</si>
  <si>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</si>
  <si>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</si>
  <si>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</si>
  <si>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</si>
  <si>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</si>
  <si>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</si>
  <si>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</si>
  <si>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</si>
  <si>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</si>
  <si>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</si>
  <si>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</si>
  <si>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</si>
  <si>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</si>
  <si>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</si>
  <si>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</si>
  <si>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</si>
  <si>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</si>
  <si>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</si>
  <si>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</si>
  <si>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</si>
  <si>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</si>
  <si>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</si>
  <si>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</si>
  <si>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</si>
  <si>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</si>
  <si>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</si>
  <si>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</si>
  <si>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</si>
  <si>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</si>
  <si>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</si>
  <si>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</si>
  <si>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</si>
  <si>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</si>
  <si>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</si>
  <si>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</si>
  <si>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</si>
  <si>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</si>
  <si>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</si>
  <si>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</si>
  <si>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</si>
  <si>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</si>
  <si>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</si>
  <si>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</si>
  <si>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</si>
  <si>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</si>
  <si>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</si>
  <si>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</si>
  <si>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</si>
  <si>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5"/>
  </si>
  <si>
    <t>うち日本人(％)</t>
    <phoneticPr fontId="5"/>
  </si>
  <si>
    <t>-2.9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</si>
  <si>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</si>
  <si>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</si>
  <si>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</si>
  <si>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</si>
  <si>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</si>
  <si>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</si>
  <si>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</si>
  <si>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</si>
  <si>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</si>
  <si>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</si>
  <si>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</si>
  <si>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</si>
  <si>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</si>
  <si>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</si>
  <si>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</si>
  <si>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</si>
  <si>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</si>
  <si>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</si>
  <si>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</si>
  <si>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</si>
  <si>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</si>
  <si>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</si>
  <si>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</si>
  <si>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</si>
  <si>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</si>
  <si>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</si>
  <si>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</si>
  <si>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</si>
  <si>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</si>
  <si>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</si>
  <si>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</si>
  <si>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</si>
  <si>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</si>
  <si>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</si>
  <si>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</si>
  <si>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</si>
  <si>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</si>
  <si>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</si>
  <si>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</si>
  <si>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</si>
  <si>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</si>
  <si>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</si>
  <si>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</si>
  <si>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</si>
  <si>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</si>
  <si>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</si>
  <si>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</si>
  <si>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</si>
  <si>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</si>
  <si>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</si>
  <si>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</si>
  <si>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</si>
  <si>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</si>
  <si>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</si>
  <si>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</si>
  <si>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</si>
  <si>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</si>
  <si>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</si>
  <si>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</si>
  <si>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</si>
  <si>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</si>
  <si>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</si>
  <si>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</si>
  <si>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</si>
  <si>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</si>
  <si>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沖縄県座間味村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</si>
  <si>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</si>
  <si>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</si>
  <si>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</si>
  <si>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</si>
  <si>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</si>
  <si>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</si>
  <si>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</si>
  <si>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</si>
  <si>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</si>
  <si>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</si>
  <si>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</si>
  <si>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</si>
  <si>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</si>
  <si>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</si>
  <si>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</si>
  <si>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</si>
  <si>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</si>
  <si>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</si>
  <si>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</si>
  <si>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</si>
  <si>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</si>
  <si>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</si>
  <si>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</si>
  <si>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</si>
  <si>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</si>
  <si>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</si>
  <si>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</si>
  <si>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</si>
  <si>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</si>
  <si>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</si>
  <si>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</si>
  <si>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</si>
  <si>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</si>
  <si>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</si>
  <si>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</si>
  <si>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</si>
  <si>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</si>
  <si>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</si>
  <si>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</si>
  <si>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</si>
  <si>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</si>
  <si>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</si>
  <si>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</si>
  <si>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</si>
  <si>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</si>
  <si>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</si>
  <si>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</si>
  <si>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</si>
  <si>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</si>
  <si>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</si>
  <si>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</si>
  <si>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</si>
  <si>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</si>
  <si>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</si>
  <si>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</si>
  <si>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</si>
  <si>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</si>
  <si>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</si>
  <si>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</si>
  <si>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</si>
  <si>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</si>
  <si>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</si>
  <si>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</si>
  <si>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</si>
  <si>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</si>
  <si>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</si>
  <si>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</si>
  <si>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</si>
  <si>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</si>
  <si>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</si>
  <si>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</si>
  <si>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</si>
  <si>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</si>
  <si>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</si>
  <si>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</si>
  <si>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</si>
  <si>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</si>
  <si>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</si>
  <si>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</si>
  <si>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</si>
  <si>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</si>
  <si>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</si>
  <si>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</si>
  <si>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</si>
  <si>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</si>
  <si>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</si>
  <si>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</si>
  <si>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</si>
  <si>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</si>
  <si>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</si>
  <si>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</si>
  <si>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</si>
  <si>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</si>
  <si>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</si>
  <si>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</si>
  <si>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</si>
  <si>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</si>
  <si>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</si>
  <si>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</si>
  <si>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</si>
  <si>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</si>
  <si>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</si>
  <si>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</si>
  <si>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</si>
  <si>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</si>
  <si>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</si>
  <si>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</si>
  <si>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</si>
  <si>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</si>
  <si>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</si>
  <si>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</si>
  <si>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</si>
  <si>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</si>
  <si>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</si>
  <si>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</si>
  <si>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</si>
  <si>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</si>
  <si>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</si>
  <si>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</si>
  <si>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</si>
  <si>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</si>
  <si>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</si>
  <si>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</si>
  <si>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</si>
  <si>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</si>
  <si>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</si>
  <si>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</si>
  <si>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</si>
  <si>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</si>
  <si>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</si>
  <si>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</si>
  <si>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</si>
  <si>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</si>
  <si>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</si>
  <si>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</si>
  <si>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</si>
  <si>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</si>
  <si>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</si>
  <si>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</si>
  <si>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</si>
  <si>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</si>
  <si>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</si>
  <si>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</si>
  <si>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</si>
  <si>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</si>
  <si>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</si>
  <si>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</si>
  <si>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</si>
  <si>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</si>
  <si>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</si>
  <si>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</si>
  <si>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</si>
  <si>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</si>
  <si>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沖縄県座間味村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</si>
  <si>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</si>
  <si>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</si>
  <si>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</si>
  <si>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</si>
  <si>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</si>
  <si>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</si>
  <si>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</si>
  <si>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</si>
  <si>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</si>
  <si>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</si>
  <si>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</si>
  <si>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</si>
  <si>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</si>
  <si>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</si>
  <si>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</si>
  <si>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</si>
  <si>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</si>
  <si>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</si>
  <si>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</si>
  <si>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</si>
  <si>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</si>
  <si>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</si>
  <si>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</si>
  <si>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</si>
  <si>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</si>
  <si>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</si>
  <si>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</si>
  <si>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</si>
  <si>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</si>
  <si>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</si>
  <si>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</si>
  <si>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</si>
  <si>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</si>
  <si>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</si>
  <si>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</si>
  <si>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簡易水道事業特別会計</t>
    <phoneticPr fontId="5"/>
  </si>
  <si>
    <t>法非適用企業</t>
    <phoneticPr fontId="5"/>
  </si>
  <si>
    <t>下水道事業特別会計</t>
    <phoneticPr fontId="5"/>
  </si>
  <si>
    <t>漁業集落排水事業特別会計</t>
    <phoneticPr fontId="5"/>
  </si>
  <si>
    <t>農業集落排水事業特別会計</t>
    <phoneticPr fontId="5"/>
  </si>
  <si>
    <t>航路事業特別会計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</si>
  <si>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</si>
  <si>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</si>
  <si>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</si>
  <si>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</si>
  <si>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</si>
  <si>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</si>
  <si>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</si>
  <si>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</si>
  <si>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</si>
  <si>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</si>
  <si>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</si>
  <si>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</si>
  <si>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</si>
  <si>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</si>
  <si>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</si>
  <si>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</si>
  <si>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</si>
  <si>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</si>
  <si>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</si>
  <si>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</si>
  <si>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</si>
  <si>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</si>
  <si>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</si>
  <si>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</si>
  <si>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</si>
  <si>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</si>
  <si>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</si>
  <si>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</si>
  <si>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</si>
  <si>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</si>
  <si>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</si>
  <si>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</si>
  <si>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</si>
  <si>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</si>
  <si>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</si>
  <si>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</si>
  <si>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</si>
  <si>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</si>
  <si>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</si>
  <si>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</si>
  <si>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</si>
  <si>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</si>
  <si>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</si>
  <si>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</si>
  <si>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</si>
  <si>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</si>
  <si>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</si>
  <si>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</si>
  <si>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</si>
  <si>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</si>
  <si>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</si>
  <si>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</si>
  <si>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</si>
  <si>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</si>
  <si>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</si>
  <si>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</si>
  <si>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</si>
  <si>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</si>
  <si>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</si>
  <si>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</si>
  <si>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</si>
  <si>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</si>
  <si>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</si>
  <si>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</si>
  <si>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</si>
  <si>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</si>
  <si>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</si>
  <si>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</si>
  <si>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</si>
  <si>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</si>
  <si>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</si>
  <si>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</si>
  <si>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</si>
  <si>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</si>
  <si>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</si>
  <si>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</si>
  <si>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</si>
  <si>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</si>
  <si>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</si>
  <si>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</si>
  <si>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</si>
  <si>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</si>
  <si>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</si>
  <si>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</si>
  <si>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</si>
  <si>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</si>
  <si>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</si>
  <si>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</si>
  <si>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</si>
  <si>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</si>
  <si>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</si>
  <si>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</si>
  <si>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</si>
  <si>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</si>
  <si>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</si>
  <si>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</si>
  <si>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</si>
  <si>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</si>
  <si>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</si>
  <si>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</si>
  <si>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</si>
  <si>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</si>
  <si>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</si>
  <si>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</si>
  <si>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</si>
  <si>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</si>
  <si>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</si>
  <si>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</si>
  <si>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</si>
  <si>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</si>
  <si>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</si>
  <si>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</si>
  <si>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</si>
  <si>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</si>
  <si>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</si>
  <si>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</si>
  <si>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</si>
  <si>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</si>
  <si>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</si>
  <si>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</si>
  <si>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</si>
  <si>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</si>
  <si>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</si>
  <si>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</si>
  <si>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</si>
  <si>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</si>
  <si>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</si>
  <si>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</si>
  <si>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</si>
  <si>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</si>
  <si>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</si>
  <si>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</si>
  <si>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</si>
  <si>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</si>
  <si>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</si>
  <si>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</si>
  <si>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</si>
  <si>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</si>
  <si>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</si>
  <si>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</si>
  <si>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</si>
  <si>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</si>
  <si>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</si>
  <si>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</si>
  <si>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</si>
  <si>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16.61</t>
  </si>
  <si>
    <t>一般会計</t>
  </si>
  <si>
    <t>国民健康保険事業特別会計</t>
  </si>
  <si>
    <t>簡易水道事業特別会計</t>
  </si>
  <si>
    <t>▲ 0.95</t>
  </si>
  <si>
    <t>後期高齢者医療特別会計</t>
  </si>
  <si>
    <t>下水道事業特別会計</t>
  </si>
  <si>
    <t>漁業集落排水事業特別会計</t>
  </si>
  <si>
    <t>農業集落排水事業特別会計</t>
  </si>
  <si>
    <t>航路事業特別会計</t>
  </si>
  <si>
    <t>その他会計（赤字）</t>
  </si>
  <si>
    <t>その他会計（黒字）</t>
  </si>
  <si>
    <t>（百万円）</t>
    <phoneticPr fontId="5"/>
  </si>
  <si>
    <t>H30</t>
    <phoneticPr fontId="5"/>
  </si>
  <si>
    <t>R01</t>
    <phoneticPr fontId="5"/>
  </si>
  <si>
    <t>R02</t>
    <phoneticPr fontId="5"/>
  </si>
  <si>
    <t>R03</t>
    <phoneticPr fontId="5"/>
  </si>
  <si>
    <t>R04</t>
    <phoneticPr fontId="5"/>
  </si>
  <si>
    <t>基金からの繰入</t>
    <rPh sb="0" eb="2">
      <t>キキン</t>
    </rPh>
    <rPh sb="5" eb="7">
      <t>クリイレ</t>
    </rPh>
    <phoneticPr fontId="3"/>
  </si>
  <si>
    <t>沖縄県市町村総合事務組合</t>
    <rPh sb="0" eb="12">
      <t>オキナワケンシチョウソンソウゴウジムクミアイ</t>
    </rPh>
    <phoneticPr fontId="2"/>
  </si>
  <si>
    <t>沖縄県介護保険広域連合（一般会計）</t>
    <rPh sb="3" eb="5">
      <t>カイゴ</t>
    </rPh>
    <rPh sb="5" eb="7">
      <t>ホケン</t>
    </rPh>
    <rPh sb="7" eb="9">
      <t>コウイキ</t>
    </rPh>
    <rPh sb="9" eb="11">
      <t>レンゴウ</t>
    </rPh>
    <rPh sb="12" eb="14">
      <t>イッパン</t>
    </rPh>
    <rPh sb="14" eb="16">
      <t>カイケイ</t>
    </rPh>
    <phoneticPr fontId="38"/>
  </si>
  <si>
    <t>沖縄県介護保険広域連合（特別会計）</t>
    <rPh sb="3" eb="5">
      <t>カイゴ</t>
    </rPh>
    <rPh sb="5" eb="7">
      <t>ホケン</t>
    </rPh>
    <rPh sb="7" eb="9">
      <t>コウイキ</t>
    </rPh>
    <rPh sb="9" eb="11">
      <t>レンゴウ</t>
    </rPh>
    <rPh sb="12" eb="14">
      <t>トクベツ</t>
    </rPh>
    <rPh sb="14" eb="16">
      <t>カイケイ</t>
    </rPh>
    <phoneticPr fontId="38"/>
  </si>
  <si>
    <t>沖縄県市町村自治会館管理組合</t>
    <rPh sb="0" eb="14">
      <t>オキナワケンシチョウソンジチカイカンカンリクミアイ</t>
    </rPh>
    <phoneticPr fontId="4"/>
  </si>
  <si>
    <t>南部広域行政組合一般会計</t>
    <rPh sb="0" eb="2">
      <t>ナンブ</t>
    </rPh>
    <rPh sb="2" eb="4">
      <t>コウイキ</t>
    </rPh>
    <rPh sb="4" eb="6">
      <t>ギョウセイ</t>
    </rPh>
    <rPh sb="6" eb="8">
      <t>クミアイ</t>
    </rPh>
    <rPh sb="8" eb="10">
      <t>イッパン</t>
    </rPh>
    <rPh sb="10" eb="12">
      <t>カイケイ</t>
    </rPh>
    <phoneticPr fontId="4"/>
  </si>
  <si>
    <t>南部広域行政組合公共用地先行取得事業特別会計</t>
    <rPh sb="0" eb="2">
      <t>ナンブ</t>
    </rPh>
    <rPh sb="2" eb="4">
      <t>コウイキ</t>
    </rPh>
    <rPh sb="4" eb="6">
      <t>ギョウセイ</t>
    </rPh>
    <rPh sb="6" eb="8">
      <t>クミアイ</t>
    </rPh>
    <rPh sb="8" eb="10">
      <t>コウキョウ</t>
    </rPh>
    <rPh sb="10" eb="12">
      <t>ヨウチ</t>
    </rPh>
    <rPh sb="12" eb="14">
      <t>センコウ</t>
    </rPh>
    <rPh sb="14" eb="16">
      <t>シュトク</t>
    </rPh>
    <rPh sb="16" eb="18">
      <t>ジギョウ</t>
    </rPh>
    <rPh sb="18" eb="20">
      <t>トクベツ</t>
    </rPh>
    <rPh sb="20" eb="22">
      <t>カイケイ</t>
    </rPh>
    <phoneticPr fontId="4"/>
  </si>
  <si>
    <t>沖縄県後期高齢者医療広域連合（一般会計等）</t>
    <rPh sb="0" eb="3">
      <t>オキナワケン</t>
    </rPh>
    <rPh sb="3" eb="5">
      <t>コウキ</t>
    </rPh>
    <rPh sb="5" eb="8">
      <t>コウレイシャ</t>
    </rPh>
    <rPh sb="8" eb="10">
      <t>イリョウ</t>
    </rPh>
    <rPh sb="10" eb="12">
      <t>コウイキ</t>
    </rPh>
    <rPh sb="12" eb="14">
      <t>レンゴウ</t>
    </rPh>
    <rPh sb="15" eb="17">
      <t>イッパン</t>
    </rPh>
    <rPh sb="17" eb="19">
      <t>カイケイ</t>
    </rPh>
    <rPh sb="19" eb="20">
      <t>トウ</t>
    </rPh>
    <phoneticPr fontId="23"/>
  </si>
  <si>
    <t>沖縄県後期高齢者医療広域連合（特別会計）</t>
    <rPh sb="0" eb="3">
      <t>オキナワケン</t>
    </rPh>
    <rPh sb="3" eb="5">
      <t>コウキ</t>
    </rPh>
    <rPh sb="5" eb="8">
      <t>コウレイシャ</t>
    </rPh>
    <rPh sb="8" eb="10">
      <t>イリョウ</t>
    </rPh>
    <rPh sb="10" eb="12">
      <t>コウイキ</t>
    </rPh>
    <rPh sb="12" eb="14">
      <t>レンゴウ</t>
    </rPh>
    <rPh sb="15" eb="17">
      <t>トクベツ</t>
    </rPh>
    <rPh sb="17" eb="19">
      <t>カイケイ</t>
    </rPh>
    <phoneticPr fontId="23"/>
  </si>
  <si>
    <t>南部広域市町村圏事務組合（一般会計）</t>
    <rPh sb="0" eb="12">
      <t>ナンブコウイキシチョウソンケンジムクミアイ</t>
    </rPh>
    <rPh sb="13" eb="17">
      <t>イッパンカイケイ</t>
    </rPh>
    <phoneticPr fontId="4"/>
  </si>
  <si>
    <t>南部広域市町村圏事務組合（いなんせ斎苑特別会計）</t>
    <rPh sb="0" eb="12">
      <t>ナンブコウイキシチョウソンケンジムクミアイ</t>
    </rPh>
    <rPh sb="17" eb="19">
      <t>サイエン</t>
    </rPh>
    <rPh sb="19" eb="23">
      <t>トクベツカイケイ</t>
    </rPh>
    <phoneticPr fontId="4"/>
  </si>
  <si>
    <t>南部広域市町村圏事務組合（南斎場特別会計）</t>
    <rPh sb="0" eb="12">
      <t>ナンブコウイキシチョウソンケンジムクミアイ</t>
    </rPh>
    <rPh sb="13" eb="16">
      <t>ミナミサイジョウ</t>
    </rPh>
    <rPh sb="16" eb="20">
      <t>トクベツカイケイ</t>
    </rPh>
    <phoneticPr fontId="4"/>
  </si>
  <si>
    <t>過疎地域持続的発展特別事業基金</t>
  </si>
  <si>
    <t>ふるさと応援基金</t>
  </si>
  <si>
    <t>庁舎建設基金</t>
  </si>
  <si>
    <t>地域福祉基金</t>
  </si>
  <si>
    <t>菊池レキ基金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</si>
  <si>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</si>
  <si>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</si>
  <si>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</si>
  <si>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</si>
  <si>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</si>
  <si>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</si>
  <si>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</si>
  <si>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</si>
  <si>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将来負担比率及び実質公債費率については、令和２年度からは減少している。要因としては、一部地方債の償還が終わったことが挙げられる。しかしながら、今後、過年度に実施した大型事業の元金償還が始まることから、実質公債費比率は、増加することが予想されるため、これまで以上に公債費の適正化に取り組んでいく必要がある。</t>
    <phoneticPr fontId="5"/>
  </si>
  <si>
    <t>実質公債費比率</t>
    <phoneticPr fontId="5"/>
  </si>
  <si>
    <t xml:space="preserve"> 将来負担比率は類似団体と比べ大きく上回っている。主な要因としては庁舎建設及び職員宿舎、官民連携住宅に係る債務負担行為を起こしたためである。今後は、債務の償還が進み同比率に関しては下がってくると考えられる。有形固定資産減価償却率は類似団体等と比較すると低い値となっているが、これは老朽化した資産の除却・更新を進めたことによるもとの考えられ、今後も施設等整備事業について必要性及び緊急性を精査し公共施設総合管理計画及び個別計画に基づき適切な財政運営に努めていく。</t>
    <rPh sb="44" eb="46">
      <t>カンミン</t>
    </rPh>
    <rPh sb="46" eb="50">
      <t>レンケイジュウタク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</si>
</sst>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68FB094-7A4B-4947-BA01-1B610A6E502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289738</c:v>
                </c:pt>
                <c:pt idx="1">
                  <c:v>316937</c:v>
                </c:pt>
                <c:pt idx="2">
                  <c:v>332350</c:v>
                </c:pt>
                <c:pt idx="3">
                  <c:v>362690</c:v>
                </c:pt>
                <c:pt idx="4">
                  <c:v>296093</c:v>
                </c:pt>
              </c:numCache>
            </c:numRef>
          </c:val>
          <c:smooth val="0"/>
          <c:extLst>
            <c:ext xmlns:c16="http://schemas.microsoft.com/office/drawing/2014/chart" uri="{C3380CC4-5D6E-409C-BE32-E72D297353CC}">
              <c16:uniqueId val="{00000000-344B-4724-972F-B4789219332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579949</c:v>
                </c:pt>
                <c:pt idx="1">
                  <c:v>878000</c:v>
                </c:pt>
                <c:pt idx="2">
                  <c:v>961192</c:v>
                </c:pt>
                <c:pt idx="3">
                  <c:v>284014</c:v>
                </c:pt>
                <c:pt idx="4">
                  <c:v>801611</c:v>
                </c:pt>
              </c:numCache>
            </c:numRef>
          </c:val>
          <c:smooth val="0"/>
          <c:extLst>
            <c:ext xmlns:c16="http://schemas.microsoft.com/office/drawing/2014/chart" uri="{C3380CC4-5D6E-409C-BE32-E72D297353CC}">
              <c16:uniqueId val="{00000001-344B-4724-972F-B4789219332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20.58</c:v>
                </c:pt>
                <c:pt idx="1">
                  <c:v>0.34</c:v>
                </c:pt>
                <c:pt idx="2">
                  <c:v>10.11</c:v>
                </c:pt>
                <c:pt idx="3">
                  <c:v>15.18</c:v>
                </c:pt>
                <c:pt idx="4">
                  <c:v>15.18</c:v>
                </c:pt>
              </c:numCache>
            </c:numRef>
          </c:val>
          <c:extLst>
            <c:ext xmlns:c16="http://schemas.microsoft.com/office/drawing/2014/chart" uri="{C3380CC4-5D6E-409C-BE32-E72D297353CC}">
              <c16:uniqueId val="{00000000-F291-4702-B673-D861B8754D8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35.29</c:v>
                </c:pt>
                <c:pt idx="1">
                  <c:v>36.33</c:v>
                </c:pt>
                <c:pt idx="2">
                  <c:v>32.729999999999997</c:v>
                </c:pt>
                <c:pt idx="3">
                  <c:v>37.61</c:v>
                </c:pt>
                <c:pt idx="4">
                  <c:v>54.33</c:v>
                </c:pt>
              </c:numCache>
            </c:numRef>
          </c:val>
          <c:extLst>
            <c:ext xmlns:c16="http://schemas.microsoft.com/office/drawing/2014/chart" uri="{C3380CC4-5D6E-409C-BE32-E72D297353CC}">
              <c16:uniqueId val="{00000001-F291-4702-B673-D861B8754D8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3.33</c:v>
                </c:pt>
                <c:pt idx="1">
                  <c:v>-16.61</c:v>
                </c:pt>
                <c:pt idx="2">
                  <c:v>8.0399999999999991</c:v>
                </c:pt>
                <c:pt idx="3">
                  <c:v>15.61</c:v>
                </c:pt>
                <c:pt idx="4">
                  <c:v>17.329999999999998</c:v>
                </c:pt>
              </c:numCache>
            </c:numRef>
          </c:val>
          <c:smooth val="0"/>
          <c:extLst>
            <c:ext xmlns:c16="http://schemas.microsoft.com/office/drawing/2014/chart" uri="{C3380CC4-5D6E-409C-BE32-E72D297353CC}">
              <c16:uniqueId val="{00000002-F291-4702-B673-D861B8754D8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3E7-4CEA-A020-15AF74DAAD4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3E7-4CEA-A020-15AF74DAAD47}"/>
            </c:ext>
          </c:extLst>
        </c:ser>
        <c:ser>
          <c:idx val="2"/>
          <c:order val="2"/>
          <c:tx>
            <c:strRef>
              <c:f>データシート!$A$29</c:f>
              <c:strCache>
                <c:ptCount val="1"/>
                <c:pt idx="0">
                  <c:v>航路事業特別会計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0.7</c:v>
                </c:pt>
                <c:pt idx="2">
                  <c:v>#N/A</c:v>
                </c:pt>
                <c:pt idx="3">
                  <c:v>3.7</c:v>
                </c:pt>
                <c:pt idx="4">
                  <c:v>#N/A</c:v>
                </c:pt>
                <c:pt idx="5">
                  <c:v>3.7</c:v>
                </c:pt>
                <c:pt idx="6">
                  <c:v>#N/A</c:v>
                </c:pt>
                <c:pt idx="7">
                  <c:v>0</c:v>
                </c:pt>
                <c:pt idx="8">
                  <c:v>#N/A</c:v>
                </c:pt>
                <c:pt idx="9">
                  <c:v>0</c:v>
                </c:pt>
              </c:numCache>
            </c:numRef>
          </c:val>
          <c:extLst>
            <c:ext xmlns:c16="http://schemas.microsoft.com/office/drawing/2014/chart" uri="{C3380CC4-5D6E-409C-BE32-E72D297353CC}">
              <c16:uniqueId val="{00000002-B3E7-4CEA-A020-15AF74DAAD47}"/>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0.09</c:v>
                </c:pt>
                <c:pt idx="4">
                  <c:v>#N/A</c:v>
                </c:pt>
                <c:pt idx="5">
                  <c:v>0</c:v>
                </c:pt>
                <c:pt idx="6">
                  <c:v>#N/A</c:v>
                </c:pt>
                <c:pt idx="7">
                  <c:v>0</c:v>
                </c:pt>
                <c:pt idx="8">
                  <c:v>#N/A</c:v>
                </c:pt>
                <c:pt idx="9">
                  <c:v>0.01</c:v>
                </c:pt>
              </c:numCache>
            </c:numRef>
          </c:val>
          <c:extLst>
            <c:ext xmlns:c16="http://schemas.microsoft.com/office/drawing/2014/chart" uri="{C3380CC4-5D6E-409C-BE32-E72D297353CC}">
              <c16:uniqueId val="{00000003-B3E7-4CEA-A020-15AF74DAAD47}"/>
            </c:ext>
          </c:extLst>
        </c:ser>
        <c:ser>
          <c:idx val="4"/>
          <c:order val="4"/>
          <c:tx>
            <c:strRef>
              <c:f>データシート!$A$31</c:f>
              <c:strCache>
                <c:ptCount val="1"/>
                <c:pt idx="0">
                  <c:v>漁業集落排水事業特別会計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0.02</c:v>
                </c:pt>
                <c:pt idx="8">
                  <c:v>#N/A</c:v>
                </c:pt>
                <c:pt idx="9">
                  <c:v>0.1</c:v>
                </c:pt>
              </c:numCache>
            </c:numRef>
          </c:val>
          <c:extLst>
            <c:ext xmlns:c16="http://schemas.microsoft.com/office/drawing/2014/chart" uri="{C3380CC4-5D6E-409C-BE32-E72D297353CC}">
              <c16:uniqueId val="{00000004-B3E7-4CEA-A020-15AF74DAAD47}"/>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0.02</c:v>
                </c:pt>
                <c:pt idx="2">
                  <c:v>#N/A</c:v>
                </c:pt>
                <c:pt idx="3">
                  <c:v>0.01</c:v>
                </c:pt>
                <c:pt idx="4">
                  <c:v>#N/A</c:v>
                </c:pt>
                <c:pt idx="5">
                  <c:v>0.08</c:v>
                </c:pt>
                <c:pt idx="6">
                  <c:v>#N/A</c:v>
                </c:pt>
                <c:pt idx="7">
                  <c:v>0.13</c:v>
                </c:pt>
                <c:pt idx="8">
                  <c:v>#N/A</c:v>
                </c:pt>
                <c:pt idx="9">
                  <c:v>0.2</c:v>
                </c:pt>
              </c:numCache>
            </c:numRef>
          </c:val>
          <c:extLst>
            <c:ext xmlns:c16="http://schemas.microsoft.com/office/drawing/2014/chart" uri="{C3380CC4-5D6E-409C-BE32-E72D297353CC}">
              <c16:uniqueId val="{00000005-B3E7-4CEA-A020-15AF74DAAD47}"/>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0.05</c:v>
                </c:pt>
                <c:pt idx="2">
                  <c:v>#N/A</c:v>
                </c:pt>
                <c:pt idx="3">
                  <c:v>0.05</c:v>
                </c:pt>
                <c:pt idx="4">
                  <c:v>#N/A</c:v>
                </c:pt>
                <c:pt idx="5">
                  <c:v>0.08</c:v>
                </c:pt>
                <c:pt idx="6">
                  <c:v>#N/A</c:v>
                </c:pt>
                <c:pt idx="7">
                  <c:v>0.26</c:v>
                </c:pt>
                <c:pt idx="8">
                  <c:v>#N/A</c:v>
                </c:pt>
                <c:pt idx="9">
                  <c:v>0.44</c:v>
                </c:pt>
              </c:numCache>
            </c:numRef>
          </c:val>
          <c:extLst>
            <c:ext xmlns:c16="http://schemas.microsoft.com/office/drawing/2014/chart" uri="{C3380CC4-5D6E-409C-BE32-E72D297353CC}">
              <c16:uniqueId val="{00000006-B3E7-4CEA-A020-15AF74DAAD47}"/>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0.05</c:v>
                </c:pt>
                <c:pt idx="2">
                  <c:v>#N/A</c:v>
                </c:pt>
                <c:pt idx="3">
                  <c:v>0</c:v>
                </c:pt>
                <c:pt idx="4">
                  <c:v>0.95</c:v>
                </c:pt>
                <c:pt idx="5">
                  <c:v>#N/A</c:v>
                </c:pt>
                <c:pt idx="6">
                  <c:v>#N/A</c:v>
                </c:pt>
                <c:pt idx="7">
                  <c:v>0.54</c:v>
                </c:pt>
                <c:pt idx="8">
                  <c:v>#N/A</c:v>
                </c:pt>
                <c:pt idx="9">
                  <c:v>0.56000000000000005</c:v>
                </c:pt>
              </c:numCache>
            </c:numRef>
          </c:val>
          <c:extLst>
            <c:ext xmlns:c16="http://schemas.microsoft.com/office/drawing/2014/chart" uri="{C3380CC4-5D6E-409C-BE32-E72D297353CC}">
              <c16:uniqueId val="{00000007-B3E7-4CEA-A020-15AF74DAAD47}"/>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6.43</c:v>
                </c:pt>
                <c:pt idx="2">
                  <c:v>#N/A</c:v>
                </c:pt>
                <c:pt idx="3">
                  <c:v>4.83</c:v>
                </c:pt>
                <c:pt idx="4">
                  <c:v>#N/A</c:v>
                </c:pt>
                <c:pt idx="5">
                  <c:v>5.2</c:v>
                </c:pt>
                <c:pt idx="6">
                  <c:v>#N/A</c:v>
                </c:pt>
                <c:pt idx="7">
                  <c:v>3.64</c:v>
                </c:pt>
                <c:pt idx="8">
                  <c:v>#N/A</c:v>
                </c:pt>
                <c:pt idx="9">
                  <c:v>2.63</c:v>
                </c:pt>
              </c:numCache>
            </c:numRef>
          </c:val>
          <c:extLst>
            <c:ext xmlns:c16="http://schemas.microsoft.com/office/drawing/2014/chart" uri="{C3380CC4-5D6E-409C-BE32-E72D297353CC}">
              <c16:uniqueId val="{00000008-B3E7-4CEA-A020-15AF74DAAD4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20.58</c:v>
                </c:pt>
                <c:pt idx="2">
                  <c:v>#N/A</c:v>
                </c:pt>
                <c:pt idx="3">
                  <c:v>0.39</c:v>
                </c:pt>
                <c:pt idx="4">
                  <c:v>#N/A</c:v>
                </c:pt>
                <c:pt idx="5">
                  <c:v>10.1</c:v>
                </c:pt>
                <c:pt idx="6">
                  <c:v>#N/A</c:v>
                </c:pt>
                <c:pt idx="7">
                  <c:v>15.18</c:v>
                </c:pt>
                <c:pt idx="8">
                  <c:v>#N/A</c:v>
                </c:pt>
                <c:pt idx="9">
                  <c:v>15.18</c:v>
                </c:pt>
              </c:numCache>
            </c:numRef>
          </c:val>
          <c:extLst>
            <c:ext xmlns:c16="http://schemas.microsoft.com/office/drawing/2014/chart" uri="{C3380CC4-5D6E-409C-BE32-E72D297353CC}">
              <c16:uniqueId val="{00000009-B3E7-4CEA-A020-15AF74DAAD4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133</c:v>
                </c:pt>
                <c:pt idx="5">
                  <c:v>155</c:v>
                </c:pt>
                <c:pt idx="8">
                  <c:v>159</c:v>
                </c:pt>
                <c:pt idx="11">
                  <c:v>161</c:v>
                </c:pt>
                <c:pt idx="14">
                  <c:v>161</c:v>
                </c:pt>
              </c:numCache>
            </c:numRef>
          </c:val>
          <c:extLst>
            <c:ext xmlns:c16="http://schemas.microsoft.com/office/drawing/2014/chart" uri="{C3380CC4-5D6E-409C-BE32-E72D297353CC}">
              <c16:uniqueId val="{00000000-0CA1-4658-8220-6FC22949B45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CA1-4658-8220-6FC22949B45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38</c:v>
                </c:pt>
                <c:pt idx="3">
                  <c:v>47</c:v>
                </c:pt>
                <c:pt idx="6">
                  <c:v>52</c:v>
                </c:pt>
                <c:pt idx="9">
                  <c:v>51</c:v>
                </c:pt>
                <c:pt idx="12">
                  <c:v>51</c:v>
                </c:pt>
              </c:numCache>
            </c:numRef>
          </c:val>
          <c:extLst>
            <c:ext xmlns:c16="http://schemas.microsoft.com/office/drawing/2014/chart" uri="{C3380CC4-5D6E-409C-BE32-E72D297353CC}">
              <c16:uniqueId val="{00000002-0CA1-4658-8220-6FC22949B45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3-0CA1-4658-8220-6FC22949B45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59</c:v>
                </c:pt>
                <c:pt idx="3">
                  <c:v>59</c:v>
                </c:pt>
                <c:pt idx="6">
                  <c:v>62</c:v>
                </c:pt>
                <c:pt idx="9">
                  <c:v>65</c:v>
                </c:pt>
                <c:pt idx="12">
                  <c:v>68</c:v>
                </c:pt>
              </c:numCache>
            </c:numRef>
          </c:val>
          <c:extLst>
            <c:ext xmlns:c16="http://schemas.microsoft.com/office/drawing/2014/chart" uri="{C3380CC4-5D6E-409C-BE32-E72D297353CC}">
              <c16:uniqueId val="{00000004-0CA1-4658-8220-6FC22949B45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CA1-4658-8220-6FC22949B45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CA1-4658-8220-6FC22949B45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134</c:v>
                </c:pt>
                <c:pt idx="3">
                  <c:v>126</c:v>
                </c:pt>
                <c:pt idx="6">
                  <c:v>124</c:v>
                </c:pt>
                <c:pt idx="9">
                  <c:v>124</c:v>
                </c:pt>
                <c:pt idx="12">
                  <c:v>128</c:v>
                </c:pt>
              </c:numCache>
            </c:numRef>
          </c:val>
          <c:extLst>
            <c:ext xmlns:c16="http://schemas.microsoft.com/office/drawing/2014/chart" uri="{C3380CC4-5D6E-409C-BE32-E72D297353CC}">
              <c16:uniqueId val="{00000007-0CA1-4658-8220-6FC22949B45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98</c:v>
                </c:pt>
                <c:pt idx="2">
                  <c:v>#N/A</c:v>
                </c:pt>
                <c:pt idx="3">
                  <c:v>#N/A</c:v>
                </c:pt>
                <c:pt idx="4">
                  <c:v>77</c:v>
                </c:pt>
                <c:pt idx="5">
                  <c:v>#N/A</c:v>
                </c:pt>
                <c:pt idx="6">
                  <c:v>#N/A</c:v>
                </c:pt>
                <c:pt idx="7">
                  <c:v>79</c:v>
                </c:pt>
                <c:pt idx="8">
                  <c:v>#N/A</c:v>
                </c:pt>
                <c:pt idx="9">
                  <c:v>#N/A</c:v>
                </c:pt>
                <c:pt idx="10">
                  <c:v>80</c:v>
                </c:pt>
                <c:pt idx="11">
                  <c:v>#N/A</c:v>
                </c:pt>
                <c:pt idx="12">
                  <c:v>#N/A</c:v>
                </c:pt>
                <c:pt idx="13">
                  <c:v>86</c:v>
                </c:pt>
                <c:pt idx="14">
                  <c:v>#N/A</c:v>
                </c:pt>
              </c:numCache>
            </c:numRef>
          </c:val>
          <c:smooth val="0"/>
          <c:extLst>
            <c:ext xmlns:c16="http://schemas.microsoft.com/office/drawing/2014/chart" uri="{C3380CC4-5D6E-409C-BE32-E72D297353CC}">
              <c16:uniqueId val="{00000008-0CA1-4658-8220-6FC22949B45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1115</c:v>
                </c:pt>
                <c:pt idx="5">
                  <c:v>1109</c:v>
                </c:pt>
                <c:pt idx="8">
                  <c:v>1151</c:v>
                </c:pt>
                <c:pt idx="11">
                  <c:v>1094</c:v>
                </c:pt>
                <c:pt idx="14">
                  <c:v>1267</c:v>
                </c:pt>
              </c:numCache>
            </c:numRef>
          </c:val>
          <c:extLst>
            <c:ext xmlns:c16="http://schemas.microsoft.com/office/drawing/2014/chart" uri="{C3380CC4-5D6E-409C-BE32-E72D297353CC}">
              <c16:uniqueId val="{00000000-5F87-4A69-8F49-978A3085753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20</c:v>
                </c:pt>
                <c:pt idx="5">
                  <c:v>7</c:v>
                </c:pt>
                <c:pt idx="8">
                  <c:v>5</c:v>
                </c:pt>
                <c:pt idx="11">
                  <c:v>18</c:v>
                </c:pt>
                <c:pt idx="14">
                  <c:v>16</c:v>
                </c:pt>
              </c:numCache>
            </c:numRef>
          </c:val>
          <c:extLst>
            <c:ext xmlns:c16="http://schemas.microsoft.com/office/drawing/2014/chart" uri="{C3380CC4-5D6E-409C-BE32-E72D297353CC}">
              <c16:uniqueId val="{00000001-5F87-4A69-8F49-978A3085753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333</c:v>
                </c:pt>
                <c:pt idx="5">
                  <c:v>359</c:v>
                </c:pt>
                <c:pt idx="8">
                  <c:v>294</c:v>
                </c:pt>
                <c:pt idx="11">
                  <c:v>390</c:v>
                </c:pt>
                <c:pt idx="14">
                  <c:v>564</c:v>
                </c:pt>
              </c:numCache>
            </c:numRef>
          </c:val>
          <c:extLst>
            <c:ext xmlns:c16="http://schemas.microsoft.com/office/drawing/2014/chart" uri="{C3380CC4-5D6E-409C-BE32-E72D297353CC}">
              <c16:uniqueId val="{00000002-5F87-4A69-8F49-978A3085753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F87-4A69-8F49-978A3085753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F87-4A69-8F49-978A3085753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F87-4A69-8F49-978A3085753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103</c:v>
                </c:pt>
                <c:pt idx="3">
                  <c:v>82</c:v>
                </c:pt>
                <c:pt idx="6">
                  <c:v>0</c:v>
                </c:pt>
                <c:pt idx="9">
                  <c:v>0</c:v>
                </c:pt>
                <c:pt idx="12">
                  <c:v>0</c:v>
                </c:pt>
              </c:numCache>
            </c:numRef>
          </c:val>
          <c:extLst>
            <c:ext xmlns:c16="http://schemas.microsoft.com/office/drawing/2014/chart" uri="{C3380CC4-5D6E-409C-BE32-E72D297353CC}">
              <c16:uniqueId val="{00000006-5F87-4A69-8F49-978A3085753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F87-4A69-8F49-978A3085753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555</c:v>
                </c:pt>
                <c:pt idx="3">
                  <c:v>573</c:v>
                </c:pt>
                <c:pt idx="6">
                  <c:v>558</c:v>
                </c:pt>
                <c:pt idx="9">
                  <c:v>499</c:v>
                </c:pt>
                <c:pt idx="12">
                  <c:v>388</c:v>
                </c:pt>
              </c:numCache>
            </c:numRef>
          </c:val>
          <c:extLst>
            <c:ext xmlns:c16="http://schemas.microsoft.com/office/drawing/2014/chart" uri="{C3380CC4-5D6E-409C-BE32-E72D297353CC}">
              <c16:uniqueId val="{00000008-5F87-4A69-8F49-978A3085753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774</c:v>
                </c:pt>
                <c:pt idx="3">
                  <c:v>743</c:v>
                </c:pt>
                <c:pt idx="6">
                  <c:v>685</c:v>
                </c:pt>
                <c:pt idx="9">
                  <c:v>626</c:v>
                </c:pt>
                <c:pt idx="12">
                  <c:v>628</c:v>
                </c:pt>
              </c:numCache>
            </c:numRef>
          </c:val>
          <c:extLst>
            <c:ext xmlns:c16="http://schemas.microsoft.com/office/drawing/2014/chart" uri="{C3380CC4-5D6E-409C-BE32-E72D297353CC}">
              <c16:uniqueId val="{00000009-5F87-4A69-8F49-978A3085753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1183</c:v>
                </c:pt>
                <c:pt idx="3">
                  <c:v>1111</c:v>
                </c:pt>
                <c:pt idx="6">
                  <c:v>1258</c:v>
                </c:pt>
                <c:pt idx="9">
                  <c:v>1211</c:v>
                </c:pt>
                <c:pt idx="12">
                  <c:v>1482</c:v>
                </c:pt>
              </c:numCache>
            </c:numRef>
          </c:val>
          <c:extLst>
            <c:ext xmlns:c16="http://schemas.microsoft.com/office/drawing/2014/chart" uri="{C3380CC4-5D6E-409C-BE32-E72D297353CC}">
              <c16:uniqueId val="{0000000A-5F87-4A69-8F49-978A3085753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1147</c:v>
                </c:pt>
                <c:pt idx="2">
                  <c:v>#N/A</c:v>
                </c:pt>
                <c:pt idx="3">
                  <c:v>#N/A</c:v>
                </c:pt>
                <c:pt idx="4">
                  <c:v>1034</c:v>
                </c:pt>
                <c:pt idx="5">
                  <c:v>#N/A</c:v>
                </c:pt>
                <c:pt idx="6">
                  <c:v>#N/A</c:v>
                </c:pt>
                <c:pt idx="7">
                  <c:v>1050</c:v>
                </c:pt>
                <c:pt idx="8">
                  <c:v>#N/A</c:v>
                </c:pt>
                <c:pt idx="9">
                  <c:v>#N/A</c:v>
                </c:pt>
                <c:pt idx="10">
                  <c:v>835</c:v>
                </c:pt>
                <c:pt idx="11">
                  <c:v>#N/A</c:v>
                </c:pt>
                <c:pt idx="12">
                  <c:v>#N/A</c:v>
                </c:pt>
                <c:pt idx="13">
                  <c:v>650</c:v>
                </c:pt>
                <c:pt idx="14">
                  <c:v>#N/A</c:v>
                </c:pt>
              </c:numCache>
            </c:numRef>
          </c:val>
          <c:smooth val="0"/>
          <c:extLst>
            <c:ext xmlns:c16="http://schemas.microsoft.com/office/drawing/2014/chart" uri="{C3380CC4-5D6E-409C-BE32-E72D297353CC}">
              <c16:uniqueId val="{0000000B-5F87-4A69-8F49-978A3085753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284</c:v>
                </c:pt>
                <c:pt idx="1">
                  <c:v>376</c:v>
                </c:pt>
                <c:pt idx="2">
                  <c:v>549</c:v>
                </c:pt>
              </c:numCache>
            </c:numRef>
          </c:val>
          <c:extLst>
            <c:ext xmlns:c16="http://schemas.microsoft.com/office/drawing/2014/chart" uri="{C3380CC4-5D6E-409C-BE32-E72D297353CC}">
              <c16:uniqueId val="{00000000-707E-49BB-B16A-BCD879B965F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8</c:v>
                </c:pt>
                <c:pt idx="2">
                  <c:v>8</c:v>
                </c:pt>
              </c:numCache>
            </c:numRef>
          </c:val>
          <c:extLst>
            <c:ext xmlns:c16="http://schemas.microsoft.com/office/drawing/2014/chart" uri="{C3380CC4-5D6E-409C-BE32-E72D297353CC}">
              <c16:uniqueId val="{00000001-707E-49BB-B16A-BCD879B965F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27</c:v>
                </c:pt>
                <c:pt idx="1">
                  <c:v>90</c:v>
                </c:pt>
                <c:pt idx="2">
                  <c:v>97</c:v>
                </c:pt>
              </c:numCache>
            </c:numRef>
          </c:val>
          <c:extLst>
            <c:ext xmlns:c16="http://schemas.microsoft.com/office/drawing/2014/chart" uri="{C3380CC4-5D6E-409C-BE32-E72D297353CC}">
              <c16:uniqueId val="{00000002-707E-49BB-B16A-BCD879B965F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{C08B4B77-E789-4FA7-9111-93F50F9944B4}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C924-4585-822E-F7C6403691B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{08C01C2A-D16D-413D-A55C-8396549F06F4}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924-4585-822E-F7C6403691B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{E3EBC0FB-A53D-41F7-AB92-7B1B7A6960B2}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924-4585-822E-F7C6403691B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{CFFDD299-4C8A-4AAE-B4AF-98E14949263F}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924-4585-822E-F7C6403691B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{50C247C1-B63F-4124-ADBE-F668F47CDAC1}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924-4585-822E-F7C6403691B8}"/>
                </c:ext>
              </c:extLst>
            </c:dLbl>
            <c:dLbl>
              <c:idx val="8"/>
              <c:layout>
                <c:manualLayout>
                  <c:x val="0"/>
                  <c:y val="9.5553540212661662E-3"/>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{630A5D84-7791-4282-BC00-7B1D17882DB0}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C924-4585-822E-F7C6403691B8}"/>
                </c:ext>
              </c:extLst>
            </c:dLbl>
            <c:dLbl>
              <c:idx val="16"/>
              <c:layout>
                <c:manualLayout>
                  <c:x val="0"/>
                  <c:y val="-9.5553540212662495E-3"/>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{75A1E0A1-90EB-4EA8-900F-BBB28461915B}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C924-4585-822E-F7C6403691B8}"/>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{3BE8E403-D670-4B2A-83B0-2CF7002D5AAD}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C924-4585-822E-F7C6403691B8}"/>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{B2172F1E-0207-4528-9FAA-10A55A6B773E}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C924-4585-822E-F7C6403691B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49.8</c:v>
                </c:pt>
                <c:pt idx="8">
                  <c:v>48.7</c:v>
                </c:pt>
                <c:pt idx="16">
                  <c:v>48</c:v>
                </c:pt>
                <c:pt idx="24">
                  <c:v>49.6</c:v>
                </c:pt>
                <c:pt idx="32">
                  <c:v>50.1</c:v>
                </c:pt>
              </c:numCache>
            </c:numRef>
          </c:xVal>
          <c:yVal>
            <c:numRef>
              <c:f>公会計指標分析・財政指標組合せ分析表!$BP$51:$DC$51</c:f>
              <c:numCache>
                <c:formatCode>#,##0.0;"▲ "#,##0.0</c:formatCode>
                <c:ptCount val="40"/>
                <c:pt idx="0">
                  <c:v>174</c:v>
                </c:pt>
                <c:pt idx="8">
                  <c:v>154.1</c:v>
                </c:pt>
                <c:pt idx="16">
                  <c:v>147.9</c:v>
                </c:pt>
                <c:pt idx="24">
                  <c:v>99</c:v>
                </c:pt>
                <c:pt idx="32">
                  <c:v>76</c:v>
                </c:pt>
              </c:numCache>
            </c:numRef>
          </c:yVal>
          <c:smooth val="0"/>
          <c:extLst>
            <c:ext xmlns:c16="http://schemas.microsoft.com/office/drawing/2014/chart" uri="{C3380CC4-5D6E-409C-BE32-E72D297353CC}">
              <c16:uniqueId val="{00000009-C924-4585-822E-F7C6403691B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9536691961559374E-2"/>
                  <c:y val="-6.473904210586517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{C23E64A0-6CCD-4781-85A6-B9DAFA40CB15}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C924-4585-822E-F7C6403691B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{0226FA20-38F8-4D38-B44B-4A3B7489C14F}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924-4585-822E-F7C6403691B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{22D4DC26-E2EE-4B18-960B-A076445D72E1}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924-4585-822E-F7C6403691B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{00FD9E4C-C60D-486A-922F-FBDD7AF1F435}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924-4585-822E-F7C6403691B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{7FAFE70C-3C73-4180-93A1-4600659F3673}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924-4585-822E-F7C6403691B8}"/>
                </c:ext>
              </c:extLst>
            </c:dLbl>
            <c:dLbl>
              <c:idx val="8"/>
              <c:layout>
                <c:manualLayout>
                  <c:x val="-2.8249328797590283E-2"/>
                  <c:y val="-4.5114315056352043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{146DA41C-91DE-4DE8-BAF9-8B3412E09D81}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C924-4585-822E-F7C6403691B8}"/>
                </c:ext>
              </c:extLst>
            </c:dLbl>
            <c:dLbl>
              <c:idx val="16"/>
              <c:layout>
                <c:manualLayout>
                  <c:x val="-4.0148519277538958E-2"/>
                  <c:y val="-8.4363769155378313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{FF7DEA48-FBCE-45C5-B62D-877E9921345E}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C924-4585-822E-F7C6403691B8}"/>
                </c:ext>
              </c:extLst>
            </c:dLbl>
            <c:dLbl>
              <c:idx val="24"/>
              <c:layout>
                <c:manualLayout>
                  <c:x val="-3.0257912383586237E-2"/>
                  <c:y val="-8.4363769155378313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{C3056113-46B9-4231-BCCD-6A56BC27F329}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C924-4585-822E-F7C6403691B8}"/>
                </c:ext>
              </c:extLst>
            </c:dLbl>
            <c:dLbl>
              <c:idx val="32"/>
              <c:layout>
                <c:manualLayout>
                  <c:x val="-3.2015750650234161E-2"/>
                  <c:y val="-4.5114315056352043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{208E27A9-ED07-4D20-BC7C-EDB903A00C15}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C924-4585-822E-F7C6403691B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60.4</c:v>
                </c:pt>
                <c:pt idx="16">
                  <c:v>61.5</c:v>
                </c:pt>
                <c:pt idx="24">
                  <c:v>60.9</c:v>
                </c:pt>
                <c:pt idx="32">
                  <c:v>62.3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924-4585-822E-F7C6403691B8}"/>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4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{BCF3D894-BC45-4023-90E2-39AE5FDD99A7}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929F-491F-B0CB-C99B117D8D4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{C44864C6-DB4A-4F01-A1C4-B5E626D490D7}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29F-491F-B0CB-C99B117D8D4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{F51B06F7-FF21-4862-BEE9-E81F8FAE28F5}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29F-491F-B0CB-C99B117D8D4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{1B58F120-FA29-4952-B9AF-C2F254BE25ED}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29F-491F-B0CB-C99B117D8D4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{21CAC70A-1FB0-446C-9329-8C07126486EC}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29F-491F-B0CB-C99B117D8D46}"/>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{2C2FD315-1452-40CF-A5FB-E09E8E68B742}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929F-491F-B0CB-C99B117D8D46}"/>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{14A6DD3A-FD1C-4892-9665-E285E8FA1D37}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929F-491F-B0CB-C99B117D8D46}"/>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{B152436C-CFC5-45B6-AEA8-6D04C546AD46}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929F-491F-B0CB-C99B117D8D46}"/>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{E5FCCAB7-451A-4C9A-991E-1FB419216462}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929F-491F-B0CB-C99B117D8D4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c:v>
                </c:pt>
                <c:pt idx="8">
                  <c:v>14.2</c:v>
                </c:pt>
                <c:pt idx="16">
                  <c:v>12.5</c:v>
                </c:pt>
                <c:pt idx="24">
                  <c:v>10.7</c:v>
                </c:pt>
                <c:pt idx="32">
                  <c:v>10.199999999999999</c:v>
                </c:pt>
              </c:numCache>
            </c:numRef>
          </c:xVal>
          <c:yVal>
            <c:numRef>
              <c:f>公会計指標分析・財政指標組合せ分析表!$BP$73:$DC$73</c:f>
              <c:numCache>
                <c:formatCode>#,##0.0;"▲ "#,##0.0</c:formatCode>
                <c:ptCount val="40"/>
                <c:pt idx="0">
                  <c:v>174</c:v>
                </c:pt>
                <c:pt idx="8">
                  <c:v>154.1</c:v>
                </c:pt>
                <c:pt idx="16">
                  <c:v>147.9</c:v>
                </c:pt>
                <c:pt idx="24">
                  <c:v>99</c:v>
                </c:pt>
                <c:pt idx="32">
                  <c:v>76</c:v>
                </c:pt>
              </c:numCache>
            </c:numRef>
          </c:yVal>
          <c:smooth val="0"/>
          <c:extLst>
            <c:ext xmlns:c16="http://schemas.microsoft.com/office/drawing/2014/chart" uri="{C3380CC4-5D6E-409C-BE32-E72D297353CC}">
              <c16:uniqueId val="{00000009-929F-491F-B0CB-C99B117D8D4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7.1877009973923003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{C1F4FA25-878B-42A2-8DFC-C0D9AB582B4F}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929F-491F-B0CB-C99B117D8D4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{E6E12680-17D1-41F9-9813-16B2FF44AD8E}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29F-491F-B0CB-C99B117D8D4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{24465FC9-9BE5-4B6E-B464-653DB86A1A7B}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29F-491F-B0CB-C99B117D8D4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{1581BA6A-83E8-48D9-B2D4-3E9AE2A5BBCD}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29F-491F-B0CB-C99B117D8D4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{AB962B98-5995-4766-850D-9353DDC42924}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29F-491F-B0CB-C99B117D8D46}"/>
                </c:ext>
              </c:extLst>
            </c:dLbl>
            <c:dLbl>
              <c:idx val="8"/>
              <c:layout>
                <c:manualLayout>
                  <c:x val="-1.8171803637232604E-2"/>
                  <c:y val="-3.4035558429406802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{9CA1881A-B261-4FB1-853E-067B9346AD5E}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929F-491F-B0CB-C99B117D8D46}"/>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{C087ED4C-F633-4781-9C36-04C63B1BDF41}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929F-491F-B0CB-C99B117D8D46}"/>
                </c:ext>
              </c:extLst>
            </c:dLbl>
            <c:dLbl>
              <c:idx val="24"/>
              <c:layout>
                <c:manualLayout>
                  <c:x val="-2.5298460057526718E-2"/>
                  <c:y val="-5.2956284201664899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{F02FBE4B-6183-425C-AB52-C06BA69EC274}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929F-491F-B0CB-C99B117D8D46}"/>
                </c:ext>
              </c:extLst>
            </c:dLbl>
            <c:dLbl>
              <c:idx val="32"/>
              <c:layout>
                <c:manualLayout>
                  <c:x val="-3.7842225392624586E-2"/>
                  <c:y val="-9.0797735746181094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{C53D3D48-976D-46BF-AECA-26C89439A1D7}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929F-491F-B0CB-C99B117D8D4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7.4</c:v>
                </c:pt>
                <c:pt idx="16">
                  <c:v>8</c:v>
                </c:pt>
                <c:pt idx="24">
                  <c:v>6.6</c:v>
                </c:pt>
                <c:pt idx="32">
                  <c:v>6.8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29F-491F-B0CB-C99B117D8D46}"/>
            </c:ext>
          </c:extLst>
        </c:ser>
        <c:dLbls>
          <c:showLegendKey val="0"/>
          <c:showVal val="1"/>
          <c:showCatName val="0"/>
          <c:showSerName val="0"/>
          <c:showPercent val="0"/>
          <c:showBubbleSize val="0"/>
        </c:dLbls>
        <c:axId val="84219776"/>
        <c:axId val="84234240"/>
      </c:scatterChart>
      <c:valAx>
        <c:axId val="84219776"/>
        <c:scaling>
          <c:orientation val="maxMin"/>
          <c:max val="17"/>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4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沖縄県座間味村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元利償還金が増加したことに伴い分子は対前年度増となっている。</a:t>
          </a:r>
          <a:endParaRPr lang="ja-JP" altLang="ja-JP" sz="1400">
            <a:effectLst/>
          </a:endParaRPr>
        </a:p>
        <a:p>
          <a:r>
            <a:rPr kumimoji="1" lang="ja-JP" altLang="ja-JP" sz="1100">
              <a:solidFill>
                <a:schemeClr val="dk1"/>
              </a:solidFill>
              <a:effectLst/>
              <a:latin typeface="+mn-lt"/>
              <a:ea typeface="+mn-ea"/>
              <a:cs typeface="+mn-cs"/>
            </a:rPr>
            <a:t>　今後も新規起債発行を抑制し、残高の削減と公営企業会計の経営健全化に努め、繰入金の減少に努める。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積み立ては行っていない。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沖縄県座間味村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将来負担比率が高い要因として、本庁舎の建替え事業及び職員宿舎整備をリース方式により行ったことによるものである。</a:t>
          </a:r>
          <a:endParaRPr lang="ja-JP" altLang="ja-JP" sz="1400">
            <a:effectLst/>
          </a:endParaRPr>
        </a:p>
        <a:p>
          <a:r>
            <a:rPr kumimoji="1" lang="ja-JP" altLang="ja-JP" sz="1100">
              <a:solidFill>
                <a:schemeClr val="dk1"/>
              </a:solidFill>
              <a:effectLst/>
              <a:latin typeface="+mn-lt"/>
              <a:ea typeface="+mn-ea"/>
              <a:cs typeface="+mn-cs"/>
            </a:rPr>
            <a:t>　今後は、新たな債務負担行為に伴う支出が増加する見込みとなっているため新たな財源も検討するとともに、各種徴収を強化し自主財源の確保に努める。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沖縄県座間味村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財政調整基金残高は、適切な財源の確保と歳出の精査により、取崩しを回避しており、前年度より増加した。</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財政調整基金については毎年度着実に積立を実施し、有事の際にも対応できるように運用していきたい。</a:t>
          </a:r>
          <a:endParaRPr lang="ja-JP" altLang="ja-JP" sz="1400">
            <a:effectLst/>
          </a:endParaRPr>
        </a:p>
        <a:p>
          <a:r>
            <a:rPr kumimoji="1" lang="ja-JP" altLang="ja-JP" sz="1100">
              <a:solidFill>
                <a:schemeClr val="dk1"/>
              </a:solidFill>
              <a:effectLst/>
              <a:latin typeface="+mn-lt"/>
              <a:ea typeface="+mn-ea"/>
              <a:cs typeface="+mn-cs"/>
            </a:rPr>
            <a:t>各基金の使途を明確化し、廃止等を含めた基金の在り方の見直しを実施していく。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ふるさと応援基金：ふるさと納税の寄附金を、環境美化、教育の振興等に活用</a:t>
          </a:r>
          <a:endParaRPr lang="ja-JP" altLang="ja-JP" sz="1400">
            <a:effectLst/>
          </a:endParaRPr>
        </a:p>
        <a:p>
          <a:r>
            <a:rPr kumimoji="1" lang="ja-JP" altLang="ja-JP" sz="1100">
              <a:solidFill>
                <a:schemeClr val="dk1"/>
              </a:solidFill>
              <a:effectLst/>
              <a:latin typeface="+mn-lt"/>
              <a:ea typeface="+mn-ea"/>
              <a:cs typeface="+mn-cs"/>
            </a:rPr>
            <a:t>　庁舎建設基金　　：将来の庁舎建設のための基金</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教育振興のための基金へ積み立てを実施したことにより基金の額が増加した。</a:t>
          </a:r>
          <a:endParaRPr lang="ja-JP" altLang="ja-JP" sz="1400">
            <a:effectLst/>
          </a:endParaRPr>
        </a:p>
        <a:p>
          <a:r>
            <a:rPr kumimoji="1" lang="ja-JP" altLang="ja-JP" sz="1100">
              <a:solidFill>
                <a:schemeClr val="dk1"/>
              </a:solidFill>
              <a:effectLst/>
              <a:latin typeface="+mn-lt"/>
              <a:ea typeface="+mn-ea"/>
              <a:cs typeface="+mn-cs"/>
            </a:rPr>
            <a:t>企業版ふるさと納税の積立金が増加した。</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庁舎建設基金：将来の庁舎建設のために毎年度計画的に積立を実施していく。</a:t>
          </a:r>
          <a:endParaRPr lang="ja-JP" altLang="ja-JP" sz="1400">
            <a:effectLst/>
          </a:endParaRPr>
        </a:p>
        <a:p>
          <a:r>
            <a:rPr kumimoji="1" lang="ja-JP" altLang="ja-JP" sz="1100">
              <a:solidFill>
                <a:schemeClr val="dk1"/>
              </a:solidFill>
              <a:effectLst/>
              <a:latin typeface="+mn-lt"/>
              <a:ea typeface="+mn-ea"/>
              <a:cs typeface="+mn-cs"/>
            </a:rPr>
            <a:t>　ふるさと応援基金：様々な施策に活用していることからふるさと納税額の推移を見ながら適切に活用しながら運用していく。</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　現在、活用がされていない基金の見直しを実施し、老朽化が懸念される公共施設の改修や修繕に向けての基金を創設することを検討している。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財政調整基金残高は、適切な財源の確保と歳出の精査により、取崩しを回避しており、前年度より増加した。</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老朽化した施設の維持補修費等により減少していく見込みであるが、中長期目標としては</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億円程度を確保できるように運用していきたい。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増減は特にない</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今後の償還のための財源の確保に向けて、中長期的に２億円を目標に積み立てを実施していきたい。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420AA4E-4C40-4240-969C-4A290DFA8F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2F01359-0C60-4184-AF4F-A17B75E584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B4B9224E-091F-4F9F-97BE-9AB3DE09FDF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FDB7F0C-47C6-4D6E-8A83-599A1D8183F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3FEB1E5-3C92-42C7-8683-3F14FED1CE0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5761C96E-8C2E-446A-BB01-773A4DE846B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沖縄県座間味村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2B26CD37-F1A0-48AC-AE62-E6654DAAAF7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DD8EEE89-77FE-4524-A9DC-8F443FFE5FC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1D2B7174-DEC4-4883-9CF3-9886270DB8A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F78C97F8-4794-45F5-8AFD-D37282FE300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3A758864-889E-42D1-BDFE-E555596EAD8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63092BFB-2B4C-43ED-82E2-0172159982A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895
883
16.74
2,597,951
2,413,192
153,493
1,011,090
1,481,825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FE59C420-F910-43F4-BA29-260998056C7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D29B9AEF-68E7-4B02-8168-36354A43439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A7A0A8D-1C06-4008-8F19-B76AE25E7DE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B90D631-D0C7-4AC0-B2D2-BD6EF244587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CD8CDD56-DFFA-4AC0-8C7D-CFD7AF033B8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C454D57C-0F55-469D-8328-227BAC6E61E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5A135ED-4BC6-44AB-B984-04A5D90A3DD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654236EC-9FC7-4C8B-9E25-C01870D24F3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FB2660A4-DBE9-4D2C-B9C3-435E641CB7A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9375FAC2-9452-4EAF-812D-E4945F5A0D9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8D8D3F1-1E8B-497F-A837-8669ACE3064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6A013F7C-A600-4C42-8284-2A1B323B166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F28B65B-5D6F-4967-8698-36C92582477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90CF0CE0-C07B-444D-B660-F5C6C14CEF3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CB8E8DE2-64B3-48C3-B0EC-8B4DD4F323F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A1D5AFAC-8374-491F-99B6-12C16AA2961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E68C8599-D42F-480E-9571-738126395E1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3F454F32-6EBF-4F61-9555-B09E1CDC277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8C4F3B9A-0FF7-4C10-AB83-ED88CFADD8B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C6EAB943-72F3-4398-815B-4053B1AFD88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25791872-43B8-4289-B49E-16C53ABB914F}"/>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669CDF5B-2909-4318-AED2-4CE3DD58582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C4F6DDF6-AE94-457D-9DEE-82911F37318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BBE05F97-4A7C-47EB-8DD5-2BAB54C169C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43E99078-B43C-40E6-AE2C-5060A43DF9B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0C4A184-4F77-45A9-B9F7-2D029B1D3FA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6D70EAF-BC44-4D7C-A883-A10443F5278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B3FBE54D-3759-4CC8-83E0-F72770B8F4C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867404A3-755A-45B3-AF75-0809F0BA55E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AC1AF8E8-F508-4AC4-83EE-36044AE946A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254C9A75-8DFC-429D-BCA2-7B66E73B40F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CAE8B042-1EF5-45B1-BB72-82A97FEC0D9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416C686D-7CC5-4E9A-9EDE-757B8C8D0B0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459FBE7E-2CDE-408C-80DD-E82F429EC16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2F7A5EB7-EF5F-4A30-A45D-EEEEFF6150A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平均値を大幅に下回っている。主な要因としては、インフラ資産の更新をしたことと、庁舎の建て替えや宿舎を新設したことによるものである。当面は低い値で推移することが予想される。</a:t>
          </a:r>
          <a:endParaRPr lang="ja-JP" altLang="ja-JP">
            <a:effectLst/>
          </a:endParaRPr>
        </a:p>
        <a:p>
          <a:r>
            <a:rPr kumimoji="1" lang="ja-JP" altLang="ja-JP" sz="1100">
              <a:solidFill>
                <a:schemeClr val="dk1"/>
              </a:solidFill>
              <a:effectLst/>
              <a:latin typeface="+mn-lt"/>
              <a:ea typeface="+mn-ea"/>
              <a:cs typeface="+mn-cs"/>
            </a:rPr>
            <a:t>　今後も、適切な維持管理を行い計画的に更新整備を行っていく。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95F3E105-1B5E-46DA-9F0A-B0CE46E5978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2F1A55D1-D8FE-49EA-983D-14F65BC8CD2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D8594162-1603-4502-B2F4-8F156A0133E8}"/>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16685017-4F5B-4FC9-BCD2-F9DF7B643975}"/>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1CE64F9-2D4A-44BC-9EAA-B3919187ABFB}"/>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2E37DB59-1FD6-4125-AE08-9E03549399F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6282A93F-F70F-4B3B-B94D-D183EC4953DF}"/>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F7E9096D-CDD2-4E5D-8D40-0BC18C615378}"/>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7B8DB7DA-4CEF-4B79-912D-0F05E15DCC27}"/>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6B65B042-A67F-46B2-95A1-962F14F696DA}"/>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45259090-E15B-486B-8869-3515130E9CF4}"/>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81734B0C-33BE-433C-85B2-EB6CF5243B78}"/>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7C2C128E-A4C2-4913-A528-64CBC770C854}"/>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78958104-56AE-485F-95E4-78A4E07B59CC}"/>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B5F530A2-6358-4F52-A106-15F26017E9AE}"/>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8CBA76-33DA-4C42-8882-23572730B2D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A24EDBB8-F6D4-4065-8A48-D39AD90C2F2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F83B4748-171F-44E9-8FAB-8C136808292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116387</xdr:rowOff>
    </xdr:to>
    <xdr:cxnSp macro="">
      <xdr:nvCxnSpPr>
        <xdr:cNvPr id="67" name="直線コネクタ 66">
          <a:extLst>
            <a:ext uri="{FF2B5EF4-FFF2-40B4-BE49-F238E27FC236}">
              <a16:creationId xmlns:a16="http://schemas.microsoft.com/office/drawing/2014/main" id="{5AE48003-9396-40FA-818F-683964574B76}"/>
            </a:ext>
          </a:extLst>
        </xdr:cNvPr>
        <xdr:cNvCxnSpPr/>
      </xdr:nvCxnSpPr>
      <xdr:spPr>
        <a:xfrm flipV="1">
          <a:off x="4760595" y="5246007"/>
          <a:ext cx="127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120214</xdr:rowOff>
    </xdr:from>
    <xdr:ext cx="405111" cy="259045"/>
    <xdr:sp macro="" textlink="">
      <xdr:nvSpPr>
        <xdr:cNvPr id="68" name="有形固定資産減価償却率最小値テキスト">
          <a:extLst>
            <a:ext uri="{FF2B5EF4-FFF2-40B4-BE49-F238E27FC236}">
              <a16:creationId xmlns:a16="http://schemas.microsoft.com/office/drawing/2014/main" id="{C817F915-7A59-4BD9-B396-5D9AD9925229}"/>
            </a:ext>
          </a:extLst>
        </xdr:cNvPr>
        <xdr:cNvSpPr txBox="1"/>
      </xdr:nvSpPr>
      <xdr:spPr>
        <a:xfrm>
          <a:off x="4813300" y="6721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116387</xdr:rowOff>
    </xdr:from>
    <xdr:to>
      <xdr:col>23</xdr:col>
      <xdr:colOff>174625</xdr:colOff>
      <xdr:row>34</xdr:row>
      <xdr:rowOff>116387</xdr:rowOff>
    </xdr:to>
    <xdr:cxnSp macro="">
      <xdr:nvCxnSpPr>
        <xdr:cNvPr id="69" name="直線コネクタ 68">
          <a:extLst>
            <a:ext uri="{FF2B5EF4-FFF2-40B4-BE49-F238E27FC236}">
              <a16:creationId xmlns:a16="http://schemas.microsoft.com/office/drawing/2014/main" id="{BBE1ACD5-0B4E-4DF6-A988-2339F763C063}"/>
            </a:ext>
          </a:extLst>
        </xdr:cNvPr>
        <xdr:cNvCxnSpPr/>
      </xdr:nvCxnSpPr>
      <xdr:spPr>
        <a:xfrm>
          <a:off x="4673600" y="671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70" name="有形固定資産減価償却率最大値テキスト">
          <a:extLst>
            <a:ext uri="{FF2B5EF4-FFF2-40B4-BE49-F238E27FC236}">
              <a16:creationId xmlns:a16="http://schemas.microsoft.com/office/drawing/2014/main" id="{AE5B780B-9BDA-4C2F-81ED-2B6BA6DAE3D2}"/>
            </a:ext>
          </a:extLst>
        </xdr:cNvPr>
        <xdr:cNvSpPr txBox="1"/>
      </xdr:nvSpPr>
      <xdr:spPr>
        <a:xfrm>
          <a:off x="4813300" y="50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71" name="直線コネクタ 70">
          <a:extLst>
            <a:ext uri="{FF2B5EF4-FFF2-40B4-BE49-F238E27FC236}">
              <a16:creationId xmlns:a16="http://schemas.microsoft.com/office/drawing/2014/main" id="{7A51B308-DFB7-4AC3-9383-92612BDEA275}"/>
            </a:ext>
          </a:extLst>
        </xdr:cNvPr>
        <xdr:cNvCxnSpPr/>
      </xdr:nvCxnSpPr>
      <xdr:spPr>
        <a:xfrm>
          <a:off x="4673600" y="524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133276</xdr:rowOff>
    </xdr:from>
    <xdr:ext cx="405111" cy="259045"/>
    <xdr:sp macro="" textlink="">
      <xdr:nvSpPr>
        <xdr:cNvPr id="72" name="有形固定資産減価償却率平均値テキスト">
          <a:extLst>
            <a:ext uri="{FF2B5EF4-FFF2-40B4-BE49-F238E27FC236}">
              <a16:creationId xmlns:a16="http://schemas.microsoft.com/office/drawing/2014/main" id="{617C47DD-DEE9-40AF-A172-FD12FE2F8114}"/>
            </a:ext>
          </a:extLst>
        </xdr:cNvPr>
        <xdr:cNvSpPr txBox="1"/>
      </xdr:nvSpPr>
      <xdr:spPr>
        <a:xfrm>
          <a:off x="4813300" y="5876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73" name="フローチャート: 判断 72">
          <a:extLst>
            <a:ext uri="{FF2B5EF4-FFF2-40B4-BE49-F238E27FC236}">
              <a16:creationId xmlns:a16="http://schemas.microsoft.com/office/drawing/2014/main" id="{918E7E02-3C8A-42F9-A786-46A62EC7A56A}"/>
            </a:ext>
          </a:extLst>
        </xdr:cNvPr>
        <xdr:cNvSpPr/>
      </xdr:nvSpPr>
      <xdr:spPr>
        <a:xfrm>
          <a:off x="47117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111669</xdr:rowOff>
    </xdr:from>
    <xdr:to>
      <xdr:col>19</xdr:col>
      <xdr:colOff>187325</xdr:colOff>
      <xdr:row>30</xdr:row>
      <xdr:rowOff>41819</xdr:rowOff>
    </xdr:to>
    <xdr:sp macro="" textlink="">
      <xdr:nvSpPr>
        <xdr:cNvPr id="74" name="フローチャート: 判断 73">
          <a:extLst>
            <a:ext uri="{FF2B5EF4-FFF2-40B4-BE49-F238E27FC236}">
              <a16:creationId xmlns:a16="http://schemas.microsoft.com/office/drawing/2014/main" id="{109A3B52-38F1-477C-964C-ECDA7DDA9A09}"/>
            </a:ext>
          </a:extLst>
        </xdr:cNvPr>
        <xdr:cNvSpPr/>
      </xdr:nvSpPr>
      <xdr:spPr>
        <a:xfrm>
          <a:off x="4000500" y="58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75" name="フローチャート: 判断 74">
          <a:extLst>
            <a:ext uri="{FF2B5EF4-FFF2-40B4-BE49-F238E27FC236}">
              <a16:creationId xmlns:a16="http://schemas.microsoft.com/office/drawing/2014/main" id="{8732683A-6AA0-4677-B4BB-DBF3D45A2AC7}"/>
            </a:ext>
          </a:extLst>
        </xdr:cNvPr>
        <xdr:cNvSpPr/>
      </xdr:nvSpPr>
      <xdr:spPr>
        <a:xfrm>
          <a:off x="3238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96248</xdr:rowOff>
    </xdr:from>
    <xdr:to>
      <xdr:col>11</xdr:col>
      <xdr:colOff>187325</xdr:colOff>
      <xdr:row>30</xdr:row>
      <xdr:rowOff>26398</xdr:rowOff>
    </xdr:to>
    <xdr:sp macro="" textlink="">
      <xdr:nvSpPr>
        <xdr:cNvPr id="76" name="フローチャート: 判断 75">
          <a:extLst>
            <a:ext uri="{FF2B5EF4-FFF2-40B4-BE49-F238E27FC236}">
              <a16:creationId xmlns:a16="http://schemas.microsoft.com/office/drawing/2014/main" id="{06AB35EA-67E9-477C-9833-803DABEECC1C}"/>
            </a:ext>
          </a:extLst>
        </xdr:cNvPr>
        <xdr:cNvSpPr/>
      </xdr:nvSpPr>
      <xdr:spPr>
        <a:xfrm>
          <a:off x="2476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65405</xdr:rowOff>
    </xdr:from>
    <xdr:to>
      <xdr:col>7</xdr:col>
      <xdr:colOff>187325</xdr:colOff>
      <xdr:row>29</xdr:row>
      <xdr:rowOff>167005</xdr:rowOff>
    </xdr:to>
    <xdr:sp macro="" textlink="">
      <xdr:nvSpPr>
        <xdr:cNvPr id="77" name="フローチャート: 判断 76">
          <a:extLst>
            <a:ext uri="{FF2B5EF4-FFF2-40B4-BE49-F238E27FC236}">
              <a16:creationId xmlns:a16="http://schemas.microsoft.com/office/drawing/2014/main" id="{AF90E923-1B76-4CF3-B149-F0058C908106}"/>
            </a:ext>
          </a:extLst>
        </xdr:cNvPr>
        <xdr:cNvSpPr/>
      </xdr:nvSpPr>
      <xdr:spPr>
        <a:xfrm>
          <a:off x="1714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07EC267-4B73-4D75-A003-A8DF5503E50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7FB26CB-D83A-4ED2-8CFE-CAB574A6601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17CCD61-2A20-417F-B691-6F1C2B5394D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AFA43AB9-09A9-4FC6-BC46-532C4009069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95E59720-0BF6-407D-B1C9-C34E5BE9B42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121467</xdr:rowOff>
    </xdr:from>
    <xdr:to>
      <xdr:col>23</xdr:col>
      <xdr:colOff>136525</xdr:colOff>
      <xdr:row>28</xdr:row>
      <xdr:rowOff>51617</xdr:rowOff>
    </xdr:to>
    <xdr:sp macro="" textlink="">
      <xdr:nvSpPr>
        <xdr:cNvPr id="83" name="楕円 82">
          <a:extLst>
            <a:ext uri="{FF2B5EF4-FFF2-40B4-BE49-F238E27FC236}">
              <a16:creationId xmlns:a16="http://schemas.microsoft.com/office/drawing/2014/main" id="{85B25F52-7D64-4854-9158-9A5E504396D2}"/>
            </a:ext>
          </a:extLst>
        </xdr:cNvPr>
        <xdr:cNvSpPr/>
      </xdr:nvSpPr>
      <xdr:spPr>
        <a:xfrm>
          <a:off x="4711700" y="552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144344</xdr:rowOff>
    </xdr:from>
    <xdr:ext cx="405111" cy="259045"/>
    <xdr:sp macro="" textlink="">
      <xdr:nvSpPr>
        <xdr:cNvPr id="84" name="有形固定資産減価償却率該当値テキスト">
          <a:extLst>
            <a:ext uri="{FF2B5EF4-FFF2-40B4-BE49-F238E27FC236}">
              <a16:creationId xmlns:a16="http://schemas.microsoft.com/office/drawing/2014/main" id="{D5B5CF52-0C33-469B-A48E-27E867B3AC6A}"/>
            </a:ext>
          </a:extLst>
        </xdr:cNvPr>
        <xdr:cNvSpPr txBox="1"/>
      </xdr:nvSpPr>
      <xdr:spPr>
        <a:xfrm>
          <a:off x="4813300" y="5373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106045</xdr:rowOff>
    </xdr:from>
    <xdr:to>
      <xdr:col>19</xdr:col>
      <xdr:colOff>187325</xdr:colOff>
      <xdr:row>28</xdr:row>
      <xdr:rowOff>36195</xdr:rowOff>
    </xdr:to>
    <xdr:sp macro="" textlink="">
      <xdr:nvSpPr>
        <xdr:cNvPr id="85" name="楕円 84">
          <a:extLst>
            <a:ext uri="{FF2B5EF4-FFF2-40B4-BE49-F238E27FC236}">
              <a16:creationId xmlns:a16="http://schemas.microsoft.com/office/drawing/2014/main" id="{A3D3F7A4-B045-427D-BC98-FEF86FF6B717}"/>
            </a:ext>
          </a:extLst>
        </xdr:cNvPr>
        <xdr:cNvSpPr/>
      </xdr:nvSpPr>
      <xdr:spPr>
        <a:xfrm>
          <a:off x="4000500" y="55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156845</xdr:rowOff>
    </xdr:from>
    <xdr:to>
      <xdr:col>23</xdr:col>
      <xdr:colOff>85725</xdr:colOff>
      <xdr:row>28</xdr:row>
      <xdr:rowOff>817</xdr:rowOff>
    </xdr:to>
    <xdr:cxnSp macro="">
      <xdr:nvCxnSpPr>
        <xdr:cNvPr id="86" name="直線コネクタ 85">
          <a:extLst>
            <a:ext uri="{FF2B5EF4-FFF2-40B4-BE49-F238E27FC236}">
              <a16:creationId xmlns:a16="http://schemas.microsoft.com/office/drawing/2014/main" id="{350EA481-CA07-4292-903B-D6DAE6E86957}"/>
            </a:ext>
          </a:extLst>
        </xdr:cNvPr>
        <xdr:cNvCxnSpPr/>
      </xdr:nvCxnSpPr>
      <xdr:spPr>
        <a:xfrm>
          <a:off x="4051300" y="5557520"/>
          <a:ext cx="711200" cy="1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56697</xdr:rowOff>
    </xdr:from>
    <xdr:to>
      <xdr:col>15</xdr:col>
      <xdr:colOff>187325</xdr:colOff>
      <xdr:row>27</xdr:row>
      <xdr:rowOff>158297</xdr:rowOff>
    </xdr:to>
    <xdr:sp macro="" textlink="">
      <xdr:nvSpPr>
        <xdr:cNvPr id="87" name="楕円 86">
          <a:extLst>
            <a:ext uri="{FF2B5EF4-FFF2-40B4-BE49-F238E27FC236}">
              <a16:creationId xmlns:a16="http://schemas.microsoft.com/office/drawing/2014/main" id="{9AD07703-8F65-46DC-92BF-98F0F56674B9}"/>
            </a:ext>
          </a:extLst>
        </xdr:cNvPr>
        <xdr:cNvSpPr/>
      </xdr:nvSpPr>
      <xdr:spPr>
        <a:xfrm>
          <a:off x="3238500" y="545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107497</xdr:rowOff>
    </xdr:from>
    <xdr:to>
      <xdr:col>19</xdr:col>
      <xdr:colOff>136525</xdr:colOff>
      <xdr:row>27</xdr:row>
      <xdr:rowOff>156845</xdr:rowOff>
    </xdr:to>
    <xdr:cxnSp macro="">
      <xdr:nvCxnSpPr>
        <xdr:cNvPr id="88" name="直線コネクタ 87">
          <a:extLst>
            <a:ext uri="{FF2B5EF4-FFF2-40B4-BE49-F238E27FC236}">
              <a16:creationId xmlns:a16="http://schemas.microsoft.com/office/drawing/2014/main" id="{C63B79FB-F613-49C9-BE57-C4097FA55677}"/>
            </a:ext>
          </a:extLst>
        </xdr:cNvPr>
        <xdr:cNvCxnSpPr/>
      </xdr:nvCxnSpPr>
      <xdr:spPr>
        <a:xfrm>
          <a:off x="3289300" y="5508172"/>
          <a:ext cx="7620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78286</xdr:rowOff>
    </xdr:from>
    <xdr:to>
      <xdr:col>11</xdr:col>
      <xdr:colOff>187325</xdr:colOff>
      <xdr:row>28</xdr:row>
      <xdr:rowOff>8436</xdr:rowOff>
    </xdr:to>
    <xdr:sp macro="" textlink="">
      <xdr:nvSpPr>
        <xdr:cNvPr id="89" name="楕円 88">
          <a:extLst>
            <a:ext uri="{FF2B5EF4-FFF2-40B4-BE49-F238E27FC236}">
              <a16:creationId xmlns:a16="http://schemas.microsoft.com/office/drawing/2014/main" id="{59327353-4B9D-4721-AD02-60676AD5BE08}"/>
            </a:ext>
          </a:extLst>
        </xdr:cNvPr>
        <xdr:cNvSpPr/>
      </xdr:nvSpPr>
      <xdr:spPr>
        <a:xfrm>
          <a:off x="2476500" y="547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107497</xdr:rowOff>
    </xdr:from>
    <xdr:to>
      <xdr:col>15</xdr:col>
      <xdr:colOff>136525</xdr:colOff>
      <xdr:row>27</xdr:row>
      <xdr:rowOff>129086</xdr:rowOff>
    </xdr:to>
    <xdr:cxnSp macro="">
      <xdr:nvCxnSpPr>
        <xdr:cNvPr id="90" name="直線コネクタ 89">
          <a:extLst>
            <a:ext uri="{FF2B5EF4-FFF2-40B4-BE49-F238E27FC236}">
              <a16:creationId xmlns:a16="http://schemas.microsoft.com/office/drawing/2014/main" id="{28568BFA-8993-407C-B481-C7D8CC761900}"/>
            </a:ext>
          </a:extLst>
        </xdr:cNvPr>
        <xdr:cNvCxnSpPr/>
      </xdr:nvCxnSpPr>
      <xdr:spPr>
        <a:xfrm flipV="1">
          <a:off x="2527300" y="5508172"/>
          <a:ext cx="762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112214</xdr:rowOff>
    </xdr:from>
    <xdr:to>
      <xdr:col>7</xdr:col>
      <xdr:colOff>187325</xdr:colOff>
      <xdr:row>28</xdr:row>
      <xdr:rowOff>42364</xdr:rowOff>
    </xdr:to>
    <xdr:sp macro="" textlink="">
      <xdr:nvSpPr>
        <xdr:cNvPr id="91" name="楕円 90">
          <a:extLst>
            <a:ext uri="{FF2B5EF4-FFF2-40B4-BE49-F238E27FC236}">
              <a16:creationId xmlns:a16="http://schemas.microsoft.com/office/drawing/2014/main" id="{5AA056B2-FF79-4228-B730-956464B9950C}"/>
            </a:ext>
          </a:extLst>
        </xdr:cNvPr>
        <xdr:cNvSpPr/>
      </xdr:nvSpPr>
      <xdr:spPr>
        <a:xfrm>
          <a:off x="1714500" y="551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129086</xdr:rowOff>
    </xdr:from>
    <xdr:to>
      <xdr:col>11</xdr:col>
      <xdr:colOff>136525</xdr:colOff>
      <xdr:row>27</xdr:row>
      <xdr:rowOff>163014</xdr:rowOff>
    </xdr:to>
    <xdr:cxnSp macro="">
      <xdr:nvCxnSpPr>
        <xdr:cNvPr id="92" name="直線コネクタ 91">
          <a:extLst>
            <a:ext uri="{FF2B5EF4-FFF2-40B4-BE49-F238E27FC236}">
              <a16:creationId xmlns:a16="http://schemas.microsoft.com/office/drawing/2014/main" id="{D557E45B-C24F-4DA9-AEDF-F745BB164427}"/>
            </a:ext>
          </a:extLst>
        </xdr:cNvPr>
        <xdr:cNvCxnSpPr/>
      </xdr:nvCxnSpPr>
      <xdr:spPr>
        <a:xfrm flipV="1">
          <a:off x="1765300" y="5529761"/>
          <a:ext cx="762000" cy="3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32946</xdr:rowOff>
    </xdr:from>
    <xdr:ext cx="405111" cy="259045"/>
    <xdr:sp macro="" textlink="">
      <xdr:nvSpPr>
        <xdr:cNvPr id="93" name="n_1aveValue有形固定資産減価償却率">
          <a:extLst>
            <a:ext uri="{FF2B5EF4-FFF2-40B4-BE49-F238E27FC236}">
              <a16:creationId xmlns:a16="http://schemas.microsoft.com/office/drawing/2014/main" id="{42AD86C3-982E-4306-8DA9-66A0463F4AFE}"/>
            </a:ext>
          </a:extLst>
        </xdr:cNvPr>
        <xdr:cNvSpPr txBox="1"/>
      </xdr:nvSpPr>
      <xdr:spPr>
        <a:xfrm>
          <a:off x="3836044" y="5947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51452</xdr:rowOff>
    </xdr:from>
    <xdr:ext cx="405111" cy="259045"/>
    <xdr:sp macro="" textlink="">
      <xdr:nvSpPr>
        <xdr:cNvPr id="94" name="n_2aveValue有形固定資産減価償却率">
          <a:extLst>
            <a:ext uri="{FF2B5EF4-FFF2-40B4-BE49-F238E27FC236}">
              <a16:creationId xmlns:a16="http://schemas.microsoft.com/office/drawing/2014/main" id="{2742C774-17C1-408F-A2FE-E8618B931AB9}"/>
            </a:ext>
          </a:extLst>
        </xdr:cNvPr>
        <xdr:cNvSpPr txBox="1"/>
      </xdr:nvSpPr>
      <xdr:spPr>
        <a:xfrm>
          <a:off x="3086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17525</xdr:rowOff>
    </xdr:from>
    <xdr:ext cx="405111" cy="259045"/>
    <xdr:sp macro="" textlink="">
      <xdr:nvSpPr>
        <xdr:cNvPr id="95" name="n_3aveValue有形固定資産減価償却率">
          <a:extLst>
            <a:ext uri="{FF2B5EF4-FFF2-40B4-BE49-F238E27FC236}">
              <a16:creationId xmlns:a16="http://schemas.microsoft.com/office/drawing/2014/main" id="{17CAAF10-FD0A-47B7-83A8-EDF774D95974}"/>
            </a:ext>
          </a:extLst>
        </xdr:cNvPr>
        <xdr:cNvSpPr txBox="1"/>
      </xdr:nvSpPr>
      <xdr:spPr>
        <a:xfrm>
          <a:off x="2324744" y="59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158132</xdr:rowOff>
    </xdr:from>
    <xdr:ext cx="405111" cy="259045"/>
    <xdr:sp macro="" textlink="">
      <xdr:nvSpPr>
        <xdr:cNvPr id="96" name="n_4aveValue有形固定資産減価償却率">
          <a:extLst>
            <a:ext uri="{FF2B5EF4-FFF2-40B4-BE49-F238E27FC236}">
              <a16:creationId xmlns:a16="http://schemas.microsoft.com/office/drawing/2014/main" id="{EC09AE54-0561-4659-98A7-FDE35E76B634}"/>
            </a:ext>
          </a:extLst>
        </xdr:cNvPr>
        <xdr:cNvSpPr txBox="1"/>
      </xdr:nvSpPr>
      <xdr:spPr>
        <a:xfrm>
          <a:off x="1562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52722</xdr:rowOff>
    </xdr:from>
    <xdr:ext cx="405111" cy="259045"/>
    <xdr:sp macro="" textlink="">
      <xdr:nvSpPr>
        <xdr:cNvPr id="97" name="n_1mainValue有形固定資産減価償却率">
          <a:extLst>
            <a:ext uri="{FF2B5EF4-FFF2-40B4-BE49-F238E27FC236}">
              <a16:creationId xmlns:a16="http://schemas.microsoft.com/office/drawing/2014/main" id="{06E3B6E5-A33C-4417-BE50-8C53847836D5}"/>
            </a:ext>
          </a:extLst>
        </xdr:cNvPr>
        <xdr:cNvSpPr txBox="1"/>
      </xdr:nvSpPr>
      <xdr:spPr>
        <a:xfrm>
          <a:off x="3836044" y="528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3374</xdr:rowOff>
    </xdr:from>
    <xdr:ext cx="405111" cy="259045"/>
    <xdr:sp macro="" textlink="">
      <xdr:nvSpPr>
        <xdr:cNvPr id="98" name="n_2mainValue有形固定資産減価償却率">
          <a:extLst>
            <a:ext uri="{FF2B5EF4-FFF2-40B4-BE49-F238E27FC236}">
              <a16:creationId xmlns:a16="http://schemas.microsoft.com/office/drawing/2014/main" id="{80D0A09E-B6E9-4DDA-B31D-A7C0E05836A0}"/>
            </a:ext>
          </a:extLst>
        </xdr:cNvPr>
        <xdr:cNvSpPr txBox="1"/>
      </xdr:nvSpPr>
      <xdr:spPr>
        <a:xfrm>
          <a:off x="3086744" y="523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24963</xdr:rowOff>
    </xdr:from>
    <xdr:ext cx="405111" cy="259045"/>
    <xdr:sp macro="" textlink="">
      <xdr:nvSpPr>
        <xdr:cNvPr id="99" name="n_3mainValue有形固定資産減価償却率">
          <a:extLst>
            <a:ext uri="{FF2B5EF4-FFF2-40B4-BE49-F238E27FC236}">
              <a16:creationId xmlns:a16="http://schemas.microsoft.com/office/drawing/2014/main" id="{3F77A9C0-E6F6-474B-81CB-08D4EBCA5502}"/>
            </a:ext>
          </a:extLst>
        </xdr:cNvPr>
        <xdr:cNvSpPr txBox="1"/>
      </xdr:nvSpPr>
      <xdr:spPr>
        <a:xfrm>
          <a:off x="2324744" y="525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58891</xdr:rowOff>
    </xdr:from>
    <xdr:ext cx="405111" cy="259045"/>
    <xdr:sp macro="" textlink="">
      <xdr:nvSpPr>
        <xdr:cNvPr id="100" name="n_4mainValue有形固定資産減価償却率">
          <a:extLst>
            <a:ext uri="{FF2B5EF4-FFF2-40B4-BE49-F238E27FC236}">
              <a16:creationId xmlns:a16="http://schemas.microsoft.com/office/drawing/2014/main" id="{6656C7BC-3793-4290-9187-21FE57F04B9C}"/>
            </a:ext>
          </a:extLst>
        </xdr:cNvPr>
        <xdr:cNvSpPr txBox="1"/>
      </xdr:nvSpPr>
      <xdr:spPr>
        <a:xfrm>
          <a:off x="1562744" y="528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3843A9DB-DF1E-4FA3-A9E2-787A9BC7C10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A54BA70F-2141-4BC4-9A39-D269155DAA2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AD9B1E07-1FC4-4AB1-A02B-58C8988C296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B5CB2D2F-EDE1-4C47-966E-99B80AB84FA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18F59A2A-4A40-4CF3-8138-6C1ED0089FA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41601DC5-3CFD-4B8B-8554-7A17EFB80BA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4EC81F78-5713-4D4E-BFB6-8E4999105D6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BA543329-8CB4-4DE2-AEA2-6348EDC8374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74BCAAEF-BD73-4785-A46B-5F80D3BD327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DC6D75FA-AFB9-4712-97D3-2F695EAD673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A2C13C59-A51E-4EAD-80F6-F176296E849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3D82B823-F5F4-4922-A9D6-A8B961433E9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6F7ABB51-DFFD-4E4D-884D-7F1F59BCEF0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債務償還比率は類似団体平均を大幅に上回っている。主な要因として平成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年度に更新を行った本庁舎及び平成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年度に建築した職員宿舎である。</a:t>
          </a:r>
          <a:endParaRPr lang="ja-JP" altLang="ja-JP">
            <a:effectLst/>
          </a:endParaRPr>
        </a:p>
        <a:p>
          <a:r>
            <a:rPr kumimoji="1" lang="ja-JP" altLang="ja-JP" sz="1100">
              <a:solidFill>
                <a:schemeClr val="dk1"/>
              </a:solidFill>
              <a:effectLst/>
              <a:latin typeface="+mn-lt"/>
              <a:ea typeface="+mn-ea"/>
              <a:cs typeface="+mn-cs"/>
            </a:rPr>
            <a:t>　地方債の発行抑制を図るほか、繰上げ償還を検討するなど債務償還比率の減少に取り組む必要がある。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FFBD72AF-2F75-4C22-86CD-A2AC3650635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BB59286B-56F3-422D-9308-A7D23574BE3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7A2039B4-E932-44A6-954D-F4BA3F47C69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FEBCD975-F989-4810-8F7E-0E88CBBFB2AD}"/>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48CCB1E9-8C5C-4504-ADC5-8C7EC5A73AC8}"/>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F0B3901F-707D-4C06-BDCB-0B0E4B6C40BC}"/>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a:extLst>
            <a:ext uri="{FF2B5EF4-FFF2-40B4-BE49-F238E27FC236}">
              <a16:creationId xmlns:a16="http://schemas.microsoft.com/office/drawing/2014/main" id="{E786518C-6C15-4173-A879-4071B5DC8386}"/>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C6C70AEC-9FE7-42FE-B546-CAA6206E7CC7}"/>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A9892473-8F96-463B-91AB-F602CAAB3E03}"/>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F7060514-D42E-4C3C-BB11-9F774B54236E}"/>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755E6BB6-7A2E-4F63-A562-0C637D88950A}"/>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129C946D-6E5E-48AB-A4A6-D8C394240202}"/>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067DB7A6-E720-4AF2-8A33-73325E19FE9E}"/>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76E24DC0-119D-4984-8A7D-55A590B83676}"/>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287E25FA-732E-4CDC-B395-AE220AEB8179}"/>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ECE3B267-4BC3-45FD-8529-279DFA785E1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5CDEBCAD-B16A-4EA0-A863-F6E71A8E973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117620</xdr:rowOff>
    </xdr:to>
    <xdr:cxnSp macro="">
      <xdr:nvCxnSpPr>
        <xdr:cNvPr id="131" name="直線コネクタ 130">
          <a:extLst>
            <a:ext uri="{FF2B5EF4-FFF2-40B4-BE49-F238E27FC236}">
              <a16:creationId xmlns:a16="http://schemas.microsoft.com/office/drawing/2014/main" id="{9EB8E73A-665F-4B9C-8EC7-87BA4434B996}"/>
            </a:ext>
          </a:extLst>
        </xdr:cNvPr>
        <xdr:cNvCxnSpPr/>
      </xdr:nvCxnSpPr>
      <xdr:spPr>
        <a:xfrm flipV="1">
          <a:off x="14793595" y="5261428"/>
          <a:ext cx="1269" cy="145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121447</xdr:rowOff>
    </xdr:from>
    <xdr:ext cx="469744" cy="259045"/>
    <xdr:sp macro="" textlink="">
      <xdr:nvSpPr>
        <xdr:cNvPr id="132" name="債務償還比率最小値テキスト">
          <a:extLst>
            <a:ext uri="{FF2B5EF4-FFF2-40B4-BE49-F238E27FC236}">
              <a16:creationId xmlns:a16="http://schemas.microsoft.com/office/drawing/2014/main" id="{A57D54C6-4A28-49F1-B28E-CF0B8EEE9668}"/>
            </a:ext>
          </a:extLst>
        </xdr:cNvPr>
        <xdr:cNvSpPr txBox="1"/>
      </xdr:nvSpPr>
      <xdr:spPr>
        <a:xfrm>
          <a:off x="14846300" y="672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117620</xdr:rowOff>
    </xdr:from>
    <xdr:to>
      <xdr:col>76</xdr:col>
      <xdr:colOff>111125</xdr:colOff>
      <xdr:row>34</xdr:row>
      <xdr:rowOff>117620</xdr:rowOff>
    </xdr:to>
    <xdr:cxnSp macro="">
      <xdr:nvCxnSpPr>
        <xdr:cNvPr id="133" name="直線コネクタ 132">
          <a:extLst>
            <a:ext uri="{FF2B5EF4-FFF2-40B4-BE49-F238E27FC236}">
              <a16:creationId xmlns:a16="http://schemas.microsoft.com/office/drawing/2014/main" id="{771B6DC9-424B-4DF1-A6B0-4910A9BF4FF3}"/>
            </a:ext>
          </a:extLst>
        </xdr:cNvPr>
        <xdr:cNvCxnSpPr/>
      </xdr:nvCxnSpPr>
      <xdr:spPr>
        <a:xfrm>
          <a:off x="14706600" y="671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9C3E4FF9-6BFD-4034-ACF9-E02F4FBD92DD}"/>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2017D7E5-5807-40E6-9D91-45EDDE513A64}"/>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109800</xdr:rowOff>
    </xdr:from>
    <xdr:ext cx="469744" cy="259045"/>
    <xdr:sp macro="" textlink="">
      <xdr:nvSpPr>
        <xdr:cNvPr id="136" name="債務償還比率平均値テキスト">
          <a:extLst>
            <a:ext uri="{FF2B5EF4-FFF2-40B4-BE49-F238E27FC236}">
              <a16:creationId xmlns:a16="http://schemas.microsoft.com/office/drawing/2014/main" id="{FB5A46FD-AAF7-4981-A834-223DB36FEB05}"/>
            </a:ext>
          </a:extLst>
        </xdr:cNvPr>
        <xdr:cNvSpPr txBox="1"/>
      </xdr:nvSpPr>
      <xdr:spPr>
        <a:xfrm>
          <a:off x="14846300" y="5339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86923</xdr:rowOff>
    </xdr:from>
    <xdr:to>
      <xdr:col>76</xdr:col>
      <xdr:colOff>73025</xdr:colOff>
      <xdr:row>28</xdr:row>
      <xdr:rowOff>17073</xdr:rowOff>
    </xdr:to>
    <xdr:sp macro="" textlink="">
      <xdr:nvSpPr>
        <xdr:cNvPr id="137" name="フローチャート: 判断 136">
          <a:extLst>
            <a:ext uri="{FF2B5EF4-FFF2-40B4-BE49-F238E27FC236}">
              <a16:creationId xmlns:a16="http://schemas.microsoft.com/office/drawing/2014/main" id="{9148EEAC-8BAC-409F-BD87-5A43A93678C4}"/>
            </a:ext>
          </a:extLst>
        </xdr:cNvPr>
        <xdr:cNvSpPr/>
      </xdr:nvSpPr>
      <xdr:spPr>
        <a:xfrm>
          <a:off x="14744700" y="548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22923</xdr:rowOff>
    </xdr:from>
    <xdr:to>
      <xdr:col>72</xdr:col>
      <xdr:colOff>123825</xdr:colOff>
      <xdr:row>27</xdr:row>
      <xdr:rowOff>124523</xdr:rowOff>
    </xdr:to>
    <xdr:sp macro="" textlink="">
      <xdr:nvSpPr>
        <xdr:cNvPr id="138" name="フローチャート: 判断 137">
          <a:extLst>
            <a:ext uri="{FF2B5EF4-FFF2-40B4-BE49-F238E27FC236}">
              <a16:creationId xmlns:a16="http://schemas.microsoft.com/office/drawing/2014/main" id="{C3AC3BE4-0AF0-41BE-A399-E5320DA2C2C9}"/>
            </a:ext>
          </a:extLst>
        </xdr:cNvPr>
        <xdr:cNvSpPr/>
      </xdr:nvSpPr>
      <xdr:spPr>
        <a:xfrm>
          <a:off x="14033500" y="542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26080</xdr:rowOff>
    </xdr:from>
    <xdr:to>
      <xdr:col>68</xdr:col>
      <xdr:colOff>123825</xdr:colOff>
      <xdr:row>29</xdr:row>
      <xdr:rowOff>127680</xdr:rowOff>
    </xdr:to>
    <xdr:sp macro="" textlink="">
      <xdr:nvSpPr>
        <xdr:cNvPr id="139" name="フローチャート: 判断 138">
          <a:extLst>
            <a:ext uri="{FF2B5EF4-FFF2-40B4-BE49-F238E27FC236}">
              <a16:creationId xmlns:a16="http://schemas.microsoft.com/office/drawing/2014/main" id="{667B4DE7-25F8-4753-BB55-71E9AC0F5BCF}"/>
            </a:ext>
          </a:extLst>
        </xdr:cNvPr>
        <xdr:cNvSpPr/>
      </xdr:nvSpPr>
      <xdr:spPr>
        <a:xfrm>
          <a:off x="13271500" y="576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31169</xdr:rowOff>
    </xdr:from>
    <xdr:to>
      <xdr:col>64</xdr:col>
      <xdr:colOff>123825</xdr:colOff>
      <xdr:row>29</xdr:row>
      <xdr:rowOff>132769</xdr:rowOff>
    </xdr:to>
    <xdr:sp macro="" textlink="">
      <xdr:nvSpPr>
        <xdr:cNvPr id="140" name="フローチャート: 判断 139">
          <a:extLst>
            <a:ext uri="{FF2B5EF4-FFF2-40B4-BE49-F238E27FC236}">
              <a16:creationId xmlns:a16="http://schemas.microsoft.com/office/drawing/2014/main" id="{3A756A1E-45FD-41FA-A389-16AEEB825857}"/>
            </a:ext>
          </a:extLst>
        </xdr:cNvPr>
        <xdr:cNvSpPr/>
      </xdr:nvSpPr>
      <xdr:spPr>
        <a:xfrm>
          <a:off x="12509500" y="5774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94706</xdr:rowOff>
    </xdr:from>
    <xdr:to>
      <xdr:col>60</xdr:col>
      <xdr:colOff>123825</xdr:colOff>
      <xdr:row>30</xdr:row>
      <xdr:rowOff>24856</xdr:rowOff>
    </xdr:to>
    <xdr:sp macro="" textlink="">
      <xdr:nvSpPr>
        <xdr:cNvPr id="141" name="フローチャート: 判断 140">
          <a:extLst>
            <a:ext uri="{FF2B5EF4-FFF2-40B4-BE49-F238E27FC236}">
              <a16:creationId xmlns:a16="http://schemas.microsoft.com/office/drawing/2014/main" id="{44A553C5-FE2D-42D4-A4B5-12DED382A626}"/>
            </a:ext>
          </a:extLst>
        </xdr:cNvPr>
        <xdr:cNvSpPr/>
      </xdr:nvSpPr>
      <xdr:spPr>
        <a:xfrm>
          <a:off x="11747500" y="583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F13B4ECF-5B77-45BF-AD6F-2B7F9ACA02E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58AE7908-D477-4930-8F5D-D30657A4C6F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2FCE4ABA-ECAD-4BC2-90E0-EF63A5C1962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CABBB2B2-D7CA-418C-95A1-5B8016C5487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5CDE54CA-BA1D-424D-A2BC-CEAB498B171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132642</xdr:rowOff>
    </xdr:from>
    <xdr:to>
      <xdr:col>76</xdr:col>
      <xdr:colOff>73025</xdr:colOff>
      <xdr:row>30</xdr:row>
      <xdr:rowOff>62792</xdr:rowOff>
    </xdr:to>
    <xdr:sp macro="" textlink="">
      <xdr:nvSpPr>
        <xdr:cNvPr id="147" name="楕円 146">
          <a:extLst>
            <a:ext uri="{FF2B5EF4-FFF2-40B4-BE49-F238E27FC236}">
              <a16:creationId xmlns:a16="http://schemas.microsoft.com/office/drawing/2014/main" id="{A59075B5-ABBC-4AAC-9A9D-157523B67B94}"/>
            </a:ext>
          </a:extLst>
        </xdr:cNvPr>
        <xdr:cNvSpPr/>
      </xdr:nvSpPr>
      <xdr:spPr>
        <a:xfrm>
          <a:off x="14744700" y="587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111069</xdr:rowOff>
    </xdr:from>
    <xdr:ext cx="469744" cy="259045"/>
    <xdr:sp macro="" textlink="">
      <xdr:nvSpPr>
        <xdr:cNvPr id="148" name="債務償還比率該当値テキスト">
          <a:extLst>
            <a:ext uri="{FF2B5EF4-FFF2-40B4-BE49-F238E27FC236}">
              <a16:creationId xmlns:a16="http://schemas.microsoft.com/office/drawing/2014/main" id="{DAC7EAD0-0D74-4D78-A38C-B43E9722E9D3}"/>
            </a:ext>
          </a:extLst>
        </xdr:cNvPr>
        <xdr:cNvSpPr txBox="1"/>
      </xdr:nvSpPr>
      <xdr:spPr>
        <a:xfrm>
          <a:off x="14846300" y="585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79166</xdr:rowOff>
    </xdr:from>
    <xdr:to>
      <xdr:col>72</xdr:col>
      <xdr:colOff>123825</xdr:colOff>
      <xdr:row>31</xdr:row>
      <xdr:rowOff>9316</xdr:rowOff>
    </xdr:to>
    <xdr:sp macro="" textlink="">
      <xdr:nvSpPr>
        <xdr:cNvPr id="149" name="楕円 148">
          <a:extLst>
            <a:ext uri="{FF2B5EF4-FFF2-40B4-BE49-F238E27FC236}">
              <a16:creationId xmlns:a16="http://schemas.microsoft.com/office/drawing/2014/main" id="{A4F42489-4766-476B-949C-E03B7004E9EE}"/>
            </a:ext>
          </a:extLst>
        </xdr:cNvPr>
        <xdr:cNvSpPr/>
      </xdr:nvSpPr>
      <xdr:spPr>
        <a:xfrm>
          <a:off x="14033500" y="59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11992</xdr:rowOff>
    </xdr:from>
    <xdr:to>
      <xdr:col>76</xdr:col>
      <xdr:colOff>22225</xdr:colOff>
      <xdr:row>30</xdr:row>
      <xdr:rowOff>129966</xdr:rowOff>
    </xdr:to>
    <xdr:cxnSp macro="">
      <xdr:nvCxnSpPr>
        <xdr:cNvPr id="150" name="直線コネクタ 149">
          <a:extLst>
            <a:ext uri="{FF2B5EF4-FFF2-40B4-BE49-F238E27FC236}">
              <a16:creationId xmlns:a16="http://schemas.microsoft.com/office/drawing/2014/main" id="{CEC66DE4-5122-4672-A886-DC5EF12F3603}"/>
            </a:ext>
          </a:extLst>
        </xdr:cNvPr>
        <xdr:cNvCxnSpPr/>
      </xdr:nvCxnSpPr>
      <xdr:spPr>
        <a:xfrm flipV="1">
          <a:off x="14084300" y="5927017"/>
          <a:ext cx="711200" cy="11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79547</xdr:rowOff>
    </xdr:from>
    <xdr:to>
      <xdr:col>68</xdr:col>
      <xdr:colOff>123825</xdr:colOff>
      <xdr:row>33</xdr:row>
      <xdr:rowOff>9697</xdr:rowOff>
    </xdr:to>
    <xdr:sp macro="" textlink="">
      <xdr:nvSpPr>
        <xdr:cNvPr id="151" name="楕円 150">
          <a:extLst>
            <a:ext uri="{FF2B5EF4-FFF2-40B4-BE49-F238E27FC236}">
              <a16:creationId xmlns:a16="http://schemas.microsoft.com/office/drawing/2014/main" id="{021DE40A-8C87-4712-9F05-13A482745F8A}"/>
            </a:ext>
          </a:extLst>
        </xdr:cNvPr>
        <xdr:cNvSpPr/>
      </xdr:nvSpPr>
      <xdr:spPr>
        <a:xfrm>
          <a:off x="13271500" y="633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129966</xdr:rowOff>
    </xdr:from>
    <xdr:to>
      <xdr:col>72</xdr:col>
      <xdr:colOff>73025</xdr:colOff>
      <xdr:row>32</xdr:row>
      <xdr:rowOff>130347</xdr:rowOff>
    </xdr:to>
    <xdr:cxnSp macro="">
      <xdr:nvCxnSpPr>
        <xdr:cNvPr id="152" name="直線コネクタ 151">
          <a:extLst>
            <a:ext uri="{FF2B5EF4-FFF2-40B4-BE49-F238E27FC236}">
              <a16:creationId xmlns:a16="http://schemas.microsoft.com/office/drawing/2014/main" id="{20A2D51A-5609-4B1D-BC32-3C5113962C75}"/>
            </a:ext>
          </a:extLst>
        </xdr:cNvPr>
        <xdr:cNvCxnSpPr/>
      </xdr:nvCxnSpPr>
      <xdr:spPr>
        <a:xfrm flipV="1">
          <a:off x="13322300" y="6044991"/>
          <a:ext cx="762000" cy="34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103296</xdr:rowOff>
    </xdr:from>
    <xdr:to>
      <xdr:col>64</xdr:col>
      <xdr:colOff>123825</xdr:colOff>
      <xdr:row>33</xdr:row>
      <xdr:rowOff>33446</xdr:rowOff>
    </xdr:to>
    <xdr:sp macro="" textlink="">
      <xdr:nvSpPr>
        <xdr:cNvPr id="153" name="楕円 152">
          <a:extLst>
            <a:ext uri="{FF2B5EF4-FFF2-40B4-BE49-F238E27FC236}">
              <a16:creationId xmlns:a16="http://schemas.microsoft.com/office/drawing/2014/main" id="{D1A308D5-E5F1-4727-93F7-59D65DBE31E1}"/>
            </a:ext>
          </a:extLst>
        </xdr:cNvPr>
        <xdr:cNvSpPr/>
      </xdr:nvSpPr>
      <xdr:spPr>
        <a:xfrm>
          <a:off x="12509500" y="636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130347</xdr:rowOff>
    </xdr:from>
    <xdr:to>
      <xdr:col>68</xdr:col>
      <xdr:colOff>73025</xdr:colOff>
      <xdr:row>32</xdr:row>
      <xdr:rowOff>154096</xdr:rowOff>
    </xdr:to>
    <xdr:cxnSp macro="">
      <xdr:nvCxnSpPr>
        <xdr:cNvPr id="154" name="直線コネクタ 153">
          <a:extLst>
            <a:ext uri="{FF2B5EF4-FFF2-40B4-BE49-F238E27FC236}">
              <a16:creationId xmlns:a16="http://schemas.microsoft.com/office/drawing/2014/main" id="{C78F0706-5CF6-4F40-B152-752F481B9094}"/>
            </a:ext>
          </a:extLst>
        </xdr:cNvPr>
        <xdr:cNvCxnSpPr/>
      </xdr:nvCxnSpPr>
      <xdr:spPr>
        <a:xfrm flipV="1">
          <a:off x="12560300" y="6388272"/>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99323</xdr:rowOff>
    </xdr:from>
    <xdr:to>
      <xdr:col>60</xdr:col>
      <xdr:colOff>123825</xdr:colOff>
      <xdr:row>34</xdr:row>
      <xdr:rowOff>29473</xdr:rowOff>
    </xdr:to>
    <xdr:sp macro="" textlink="">
      <xdr:nvSpPr>
        <xdr:cNvPr id="155" name="楕円 154">
          <a:extLst>
            <a:ext uri="{FF2B5EF4-FFF2-40B4-BE49-F238E27FC236}">
              <a16:creationId xmlns:a16="http://schemas.microsoft.com/office/drawing/2014/main" id="{1A9F953D-2755-4C8D-98F7-E3810082E10F}"/>
            </a:ext>
          </a:extLst>
        </xdr:cNvPr>
        <xdr:cNvSpPr/>
      </xdr:nvSpPr>
      <xdr:spPr>
        <a:xfrm>
          <a:off x="11747500" y="652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154096</xdr:rowOff>
    </xdr:from>
    <xdr:to>
      <xdr:col>64</xdr:col>
      <xdr:colOff>73025</xdr:colOff>
      <xdr:row>33</xdr:row>
      <xdr:rowOff>150123</xdr:rowOff>
    </xdr:to>
    <xdr:cxnSp macro="">
      <xdr:nvCxnSpPr>
        <xdr:cNvPr id="156" name="直線コネクタ 155">
          <a:extLst>
            <a:ext uri="{FF2B5EF4-FFF2-40B4-BE49-F238E27FC236}">
              <a16:creationId xmlns:a16="http://schemas.microsoft.com/office/drawing/2014/main" id="{A97207B8-E50F-47F6-817D-2ED0BE09E02C}"/>
            </a:ext>
          </a:extLst>
        </xdr:cNvPr>
        <xdr:cNvCxnSpPr/>
      </xdr:nvCxnSpPr>
      <xdr:spPr>
        <a:xfrm flipV="1">
          <a:off x="11798300" y="6412021"/>
          <a:ext cx="762000" cy="16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25</xdr:row>
      <xdr:rowOff>141050</xdr:rowOff>
    </xdr:from>
    <xdr:ext cx="469744" cy="259045"/>
    <xdr:sp macro="" textlink="">
      <xdr:nvSpPr>
        <xdr:cNvPr id="157" name="n_1aveValue債務償還比率">
          <a:extLst>
            <a:ext uri="{FF2B5EF4-FFF2-40B4-BE49-F238E27FC236}">
              <a16:creationId xmlns:a16="http://schemas.microsoft.com/office/drawing/2014/main" id="{C470AEA1-61D3-469C-827E-967885B6BA05}"/>
            </a:ext>
          </a:extLst>
        </xdr:cNvPr>
        <xdr:cNvSpPr txBox="1"/>
      </xdr:nvSpPr>
      <xdr:spPr>
        <a:xfrm>
          <a:off x="13836727" y="519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144207</xdr:rowOff>
    </xdr:from>
    <xdr:ext cx="469744" cy="259045"/>
    <xdr:sp macro="" textlink="">
      <xdr:nvSpPr>
        <xdr:cNvPr id="158" name="n_2aveValue債務償還比率">
          <a:extLst>
            <a:ext uri="{FF2B5EF4-FFF2-40B4-BE49-F238E27FC236}">
              <a16:creationId xmlns:a16="http://schemas.microsoft.com/office/drawing/2014/main" id="{EABA5C25-0335-4F2D-836A-B8E91F21390D}"/>
            </a:ext>
          </a:extLst>
        </xdr:cNvPr>
        <xdr:cNvSpPr txBox="1"/>
      </xdr:nvSpPr>
      <xdr:spPr>
        <a:xfrm>
          <a:off x="13087427" y="554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149296</xdr:rowOff>
    </xdr:from>
    <xdr:ext cx="469744" cy="259045"/>
    <xdr:sp macro="" textlink="">
      <xdr:nvSpPr>
        <xdr:cNvPr id="159" name="n_3aveValue債務償還比率">
          <a:extLst>
            <a:ext uri="{FF2B5EF4-FFF2-40B4-BE49-F238E27FC236}">
              <a16:creationId xmlns:a16="http://schemas.microsoft.com/office/drawing/2014/main" id="{6C3C9363-81A0-4619-80A1-8D07CF6E7CC7}"/>
            </a:ext>
          </a:extLst>
        </xdr:cNvPr>
        <xdr:cNvSpPr txBox="1"/>
      </xdr:nvSpPr>
      <xdr:spPr>
        <a:xfrm>
          <a:off x="12325427" y="554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41383</xdr:rowOff>
    </xdr:from>
    <xdr:ext cx="469744" cy="259045"/>
    <xdr:sp macro="" textlink="">
      <xdr:nvSpPr>
        <xdr:cNvPr id="160" name="n_4aveValue債務償還比率">
          <a:extLst>
            <a:ext uri="{FF2B5EF4-FFF2-40B4-BE49-F238E27FC236}">
              <a16:creationId xmlns:a16="http://schemas.microsoft.com/office/drawing/2014/main" id="{4284B51D-2F86-4402-A1FB-2EC9AA4B4650}"/>
            </a:ext>
          </a:extLst>
        </xdr:cNvPr>
        <xdr:cNvSpPr txBox="1"/>
      </xdr:nvSpPr>
      <xdr:spPr>
        <a:xfrm>
          <a:off x="11563427" y="561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443</xdr:rowOff>
    </xdr:from>
    <xdr:ext cx="469744" cy="259045"/>
    <xdr:sp macro="" textlink="">
      <xdr:nvSpPr>
        <xdr:cNvPr id="161" name="n_1mainValue債務償還比率">
          <a:extLst>
            <a:ext uri="{FF2B5EF4-FFF2-40B4-BE49-F238E27FC236}">
              <a16:creationId xmlns:a16="http://schemas.microsoft.com/office/drawing/2014/main" id="{16A912C2-6F62-4323-A543-CCBC80151F25}"/>
            </a:ext>
          </a:extLst>
        </xdr:cNvPr>
        <xdr:cNvSpPr txBox="1"/>
      </xdr:nvSpPr>
      <xdr:spPr>
        <a:xfrm>
          <a:off x="13836727" y="608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824</xdr:rowOff>
    </xdr:from>
    <xdr:ext cx="469744" cy="259045"/>
    <xdr:sp macro="" textlink="">
      <xdr:nvSpPr>
        <xdr:cNvPr id="162" name="n_2mainValue債務償還比率">
          <a:extLst>
            <a:ext uri="{FF2B5EF4-FFF2-40B4-BE49-F238E27FC236}">
              <a16:creationId xmlns:a16="http://schemas.microsoft.com/office/drawing/2014/main" id="{885EDAED-5AB9-4833-90C9-C20AA002A683}"/>
            </a:ext>
          </a:extLst>
        </xdr:cNvPr>
        <xdr:cNvSpPr txBox="1"/>
      </xdr:nvSpPr>
      <xdr:spPr>
        <a:xfrm>
          <a:off x="13087427" y="643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24573</xdr:rowOff>
    </xdr:from>
    <xdr:ext cx="469744" cy="259045"/>
    <xdr:sp macro="" textlink="">
      <xdr:nvSpPr>
        <xdr:cNvPr id="163" name="n_3mainValue債務償還比率">
          <a:extLst>
            <a:ext uri="{FF2B5EF4-FFF2-40B4-BE49-F238E27FC236}">
              <a16:creationId xmlns:a16="http://schemas.microsoft.com/office/drawing/2014/main" id="{61D41A92-410A-4968-87DC-80FB5EF6EBF3}"/>
            </a:ext>
          </a:extLst>
        </xdr:cNvPr>
        <xdr:cNvSpPr txBox="1"/>
      </xdr:nvSpPr>
      <xdr:spPr>
        <a:xfrm>
          <a:off x="12325427" y="645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20600</xdr:rowOff>
    </xdr:from>
    <xdr:ext cx="469744" cy="259045"/>
    <xdr:sp macro="" textlink="">
      <xdr:nvSpPr>
        <xdr:cNvPr id="164" name="n_4mainValue債務償還比率">
          <a:extLst>
            <a:ext uri="{FF2B5EF4-FFF2-40B4-BE49-F238E27FC236}">
              <a16:creationId xmlns:a16="http://schemas.microsoft.com/office/drawing/2014/main" id="{B62CF087-047A-4156-9336-CA3A9D9B7CE5}"/>
            </a:ext>
          </a:extLst>
        </xdr:cNvPr>
        <xdr:cNvSpPr txBox="1"/>
      </xdr:nvSpPr>
      <xdr:spPr>
        <a:xfrm>
          <a:off x="11563427" y="662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A08AEC27-3862-401C-8504-DF3B0C6E4F9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408D6134-5A76-407A-90C8-D922883C0D2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11F17D1B-931D-4F12-AA61-9C728AB802E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DA629BCB-0F19-4E86-A538-E7097C58161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5B0ABEC2-8B7F-4859-BBD8-D65A01BF6BA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0ED42011-E711-496A-B6A6-07D1DA4F090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E8C5112-4BC7-451F-9436-92FAD10BDFC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10A3DBD-F5B1-4B14-ADEB-686D6346F90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8531CFA-73C3-4F4C-993E-A9966452875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9C5B3ED-1594-4A58-A8C3-8F44F1F423C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沖縄県座間味村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D681413-92DD-4AA6-9B76-E62E686367E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654847E-682C-466A-ABE4-F3E83F15584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0310822-3ABA-42E1-B144-0B215845D17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5E7BE0D-0C24-4615-9BBC-234FAC06B93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575118D-EDB2-4731-9405-C71FE6CAB0C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48D76D4-087E-48D3-B383-47BA7234A64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895
883
16.74
2,597,951
2,413,192
153,493
1,011,090
1,481,825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D90470B-63F3-4E8A-AAC1-255E13F5B2F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68E0BD1-58DC-4552-952E-B55C548E980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85BEEE8-3471-4D1A-9A47-3D67251CEA1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8114002-2725-4E59-8041-3FF46273038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72133E7-A6CE-4F40-AF46-58CC1421566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6FD2FD1-A468-4224-9168-F3C833B4355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24F58C9-0B6D-4535-8745-66F1B1E4518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6E478D0-4E8F-4C8B-8216-591AACC3767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F37CF1A-F75C-42E7-8FD6-396D1676013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457FB18-7CBE-400E-BA19-7077C623965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1ECB9F6-EB36-4B5D-810B-F7BDDF603EF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7016E84-C7F5-4480-BF0F-48714F07DE3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86A457A-5FC5-441F-8874-DC35A84DB9E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097F9F3-B4E5-4E1C-BD23-7A106298368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584911F-8CDA-4DE5-A863-D773B7F97F8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E30D6CD-D6E1-49CB-A054-3D66C8AF8CE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711BF6D-AAD3-48DB-AB15-9B671B1EA16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46BF175-168A-45FE-BC5E-7F05990EAD0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AB9DD26-EF83-46E6-A1E6-350274F861B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0AB7191-1BA3-4301-A983-12BFC9484D3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FD37EE2-E2A7-4176-B5BE-6AFCE2BCCEA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B73F348-77E2-42E8-986B-EB7E62671C0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3CBA174-5B43-4DED-B972-E717ABD96D5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C73ED78-EAB3-45CC-9AE7-C57E4C9614E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5DC0B7B-8FBD-462D-8332-3AB8A414A72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1ED25A2-6CCE-49EB-9AD6-53D0F63FF79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CE0B6DA-82E2-48BF-9192-0B61D3701B4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C8F897D-442A-455E-B6EE-F1DC8FF758A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721FCC3-C69B-4B6E-AEC7-C4B16121384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EF656B1-9E85-42E3-A9F6-A1A2E41E460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140B601-C0EC-4635-9BDE-E48640FE7BF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8D20443-9DA0-422D-B408-D295EE39E56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F96CE25-33C1-44B6-9597-A38511552E9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215570B-0F59-4A40-8270-7BFBC112F46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22C1F6F-744F-4AF3-ADD6-40C2032F2514}"/>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A374655-8B64-4966-AA68-E19F28D9E77B}"/>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296A9E0-5794-4F8F-AF72-3DCF890DA17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657FE2C-32C2-4450-B11D-39CFF1B3C6EC}"/>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FF1A4D0-5291-48FA-9A94-A4596843C9A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CC15F65-145C-4A27-AE0E-288A654F9E8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43BAF87-8F83-4BC7-8852-A4DD46FFC32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615DA55-9C4C-4AED-A500-805F7530154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572F5A8-4411-4AF9-AEEA-A7A0B2BF32E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FB5DF87-B10A-48F6-BCCD-506EA3D9867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771B821-67D3-465C-9BE2-9EC527A7959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B26B71CE-6D1A-428F-8526-44F3E71601C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22316</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8CEA095F-A3CE-46E7-9AC6-EE577EACEA60}"/>
            </a:ext>
          </a:extLst>
        </xdr:cNvPr>
        <xdr:cNvCxnSpPr/>
      </xdr:nvCxnSpPr>
      <xdr:spPr>
        <a:xfrm flipV="1">
          <a:off x="4634865" y="5851616"/>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道路】&#10;有形固定資産減価償却率最小値テキスト">
          <a:extLst>
            <a:ext uri="{FF2B5EF4-FFF2-40B4-BE49-F238E27FC236}">
              <a16:creationId xmlns:a16="http://schemas.microsoft.com/office/drawing/2014/main" id="{2791A936-B3BD-4E41-9806-880D49331032}"/>
            </a:ext>
          </a:extLst>
        </xdr:cNvPr>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751D94EB-A9B5-4C79-97A1-1A2428BCEF70}"/>
            </a:ext>
          </a:extLst>
        </xdr:cNvPr>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140443</xdr:rowOff>
    </xdr:from>
    <xdr:ext cx="405111" cy="259045"/>
    <xdr:sp macro="" textlink="">
      <xdr:nvSpPr>
        <xdr:cNvPr id="61" name="【道路】&#10;有形固定資産減価償却率最大値テキスト">
          <a:extLst>
            <a:ext uri="{FF2B5EF4-FFF2-40B4-BE49-F238E27FC236}">
              <a16:creationId xmlns:a16="http://schemas.microsoft.com/office/drawing/2014/main" id="{B0DA8DEE-2777-4F59-A272-747F0E600823}"/>
            </a:ext>
          </a:extLst>
        </xdr:cNvPr>
        <xdr:cNvSpPr txBox="1"/>
      </xdr:nvSpPr>
      <xdr:spPr>
        <a:xfrm>
          <a:off x="4673600" y="562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22316</xdr:rowOff>
    </xdr:from>
    <xdr:to>
      <xdr:col>24</xdr:col>
      <xdr:colOff>152400</xdr:colOff>
      <xdr:row>34</xdr:row>
      <xdr:rowOff>22316</xdr:rowOff>
    </xdr:to>
    <xdr:cxnSp macro="">
      <xdr:nvCxnSpPr>
        <xdr:cNvPr id="62" name="直線コネクタ 61">
          <a:extLst>
            <a:ext uri="{FF2B5EF4-FFF2-40B4-BE49-F238E27FC236}">
              <a16:creationId xmlns:a16="http://schemas.microsoft.com/office/drawing/2014/main" id="{9661F6B5-5946-458B-956B-D99E2F8B837B}"/>
            </a:ext>
          </a:extLst>
        </xdr:cNvPr>
        <xdr:cNvCxnSpPr/>
      </xdr:nvCxnSpPr>
      <xdr:spPr>
        <a:xfrm>
          <a:off x="4546600" y="585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158949</xdr:rowOff>
    </xdr:from>
    <xdr:ext cx="405111" cy="259045"/>
    <xdr:sp macro="" textlink="">
      <xdr:nvSpPr>
        <xdr:cNvPr id="63" name="【道路】&#10;有形固定資産減価償却率平均値テキスト">
          <a:extLst>
            <a:ext uri="{FF2B5EF4-FFF2-40B4-BE49-F238E27FC236}">
              <a16:creationId xmlns:a16="http://schemas.microsoft.com/office/drawing/2014/main" id="{1C12F198-E01E-4E71-9AC6-F36E62B2E456}"/>
            </a:ext>
          </a:extLst>
        </xdr:cNvPr>
        <xdr:cNvSpPr txBox="1"/>
      </xdr:nvSpPr>
      <xdr:spPr>
        <a:xfrm>
          <a:off x="4673600" y="6674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9072</xdr:rowOff>
    </xdr:from>
    <xdr:to>
      <xdr:col>24</xdr:col>
      <xdr:colOff>114300</xdr:colOff>
      <xdr:row>39</xdr:row>
      <xdr:rowOff>110672</xdr:rowOff>
    </xdr:to>
    <xdr:sp macro="" textlink="">
      <xdr:nvSpPr>
        <xdr:cNvPr id="64" name="フローチャート: 判断 63">
          <a:extLst>
            <a:ext uri="{FF2B5EF4-FFF2-40B4-BE49-F238E27FC236}">
              <a16:creationId xmlns:a16="http://schemas.microsoft.com/office/drawing/2014/main" id="{A478A356-70D0-4E27-A89F-D4073D291B53}"/>
            </a:ext>
          </a:extLst>
        </xdr:cNvPr>
        <xdr:cNvSpPr/>
      </xdr:nvSpPr>
      <xdr:spPr>
        <a:xfrm>
          <a:off x="45847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a:extLst>
            <a:ext uri="{FF2B5EF4-FFF2-40B4-BE49-F238E27FC236}">
              <a16:creationId xmlns:a16="http://schemas.microsoft.com/office/drawing/2014/main" id="{74E63527-C43C-4F9D-8B60-4551F8573632}"/>
            </a:ext>
          </a:extLst>
        </xdr:cNvPr>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2540</xdr:rowOff>
    </xdr:from>
    <xdr:to>
      <xdr:col>15</xdr:col>
      <xdr:colOff>101600</xdr:colOff>
      <xdr:row>39</xdr:row>
      <xdr:rowOff>104140</xdr:rowOff>
    </xdr:to>
    <xdr:sp macro="" textlink="">
      <xdr:nvSpPr>
        <xdr:cNvPr id="66" name="フローチャート: 判断 65">
          <a:extLst>
            <a:ext uri="{FF2B5EF4-FFF2-40B4-BE49-F238E27FC236}">
              <a16:creationId xmlns:a16="http://schemas.microsoft.com/office/drawing/2014/main" id="{B2CD2C02-96BA-4AEE-BCC0-AE9AD2605137}"/>
            </a:ext>
          </a:extLst>
        </xdr:cNvPr>
        <xdr:cNvSpPr/>
      </xdr:nvSpPr>
      <xdr:spPr>
        <a:xfrm>
          <a:off x="2857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118473</xdr:rowOff>
    </xdr:from>
    <xdr:to>
      <xdr:col>10</xdr:col>
      <xdr:colOff>165100</xdr:colOff>
      <xdr:row>39</xdr:row>
      <xdr:rowOff>48623</xdr:rowOff>
    </xdr:to>
    <xdr:sp macro="" textlink="">
      <xdr:nvSpPr>
        <xdr:cNvPr id="67" name="フローチャート: 判断 66">
          <a:extLst>
            <a:ext uri="{FF2B5EF4-FFF2-40B4-BE49-F238E27FC236}">
              <a16:creationId xmlns:a16="http://schemas.microsoft.com/office/drawing/2014/main" id="{6231C090-9693-48AE-A7D1-AA40CD7B8A61}"/>
            </a:ext>
          </a:extLst>
        </xdr:cNvPr>
        <xdr:cNvSpPr/>
      </xdr:nvSpPr>
      <xdr:spPr>
        <a:xfrm>
          <a:off x="1968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77651</xdr:rowOff>
    </xdr:from>
    <xdr:to>
      <xdr:col>6</xdr:col>
      <xdr:colOff>38100</xdr:colOff>
      <xdr:row>39</xdr:row>
      <xdr:rowOff>7801</xdr:rowOff>
    </xdr:to>
    <xdr:sp macro="" textlink="">
      <xdr:nvSpPr>
        <xdr:cNvPr id="68" name="フローチャート: 判断 67">
          <a:extLst>
            <a:ext uri="{FF2B5EF4-FFF2-40B4-BE49-F238E27FC236}">
              <a16:creationId xmlns:a16="http://schemas.microsoft.com/office/drawing/2014/main" id="{76EA1582-B5EE-426F-98BC-AD7F278F7D0B}"/>
            </a:ext>
          </a:extLst>
        </xdr:cNvPr>
        <xdr:cNvSpPr/>
      </xdr:nvSpPr>
      <xdr:spPr>
        <a:xfrm>
          <a:off x="1079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FCD3E68-0FF3-4C0B-8BF7-719AD96E53D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B79C004-80FA-4CD0-B8A0-D95D684D9B9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09B595D-E0D8-47FF-A50F-874221365DC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54F6008-74D1-4832-8CF6-4CCBD204E1D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DAAC320-903C-4237-B1A8-85C22C9417C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138067</xdr:rowOff>
    </xdr:from>
    <xdr:to>
      <xdr:col>24</xdr:col>
      <xdr:colOff>114300</xdr:colOff>
      <xdr:row>39</xdr:row>
      <xdr:rowOff>68217</xdr:rowOff>
    </xdr:to>
    <xdr:sp macro="" textlink="">
      <xdr:nvSpPr>
        <xdr:cNvPr id="74" name="楕円 73">
          <a:extLst>
            <a:ext uri="{FF2B5EF4-FFF2-40B4-BE49-F238E27FC236}">
              <a16:creationId xmlns:a16="http://schemas.microsoft.com/office/drawing/2014/main" id="{379F22E0-73D0-4654-B3F4-862F783150BD}"/>
            </a:ext>
          </a:extLst>
        </xdr:cNvPr>
        <xdr:cNvSpPr/>
      </xdr:nvSpPr>
      <xdr:spPr>
        <a:xfrm>
          <a:off x="4584700" y="665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160944</xdr:rowOff>
    </xdr:from>
    <xdr:ext cx="405111" cy="259045"/>
    <xdr:sp macro="" textlink="">
      <xdr:nvSpPr>
        <xdr:cNvPr id="75" name="【道路】&#10;有形固定資産減価償却率該当値テキスト">
          <a:extLst>
            <a:ext uri="{FF2B5EF4-FFF2-40B4-BE49-F238E27FC236}">
              <a16:creationId xmlns:a16="http://schemas.microsoft.com/office/drawing/2014/main" id="{5BA5DA9A-1040-4CFE-86A7-2A187EF76ABD}"/>
            </a:ext>
          </a:extLst>
        </xdr:cNvPr>
        <xdr:cNvSpPr txBox="1"/>
      </xdr:nvSpPr>
      <xdr:spPr>
        <a:xfrm>
          <a:off x="4673600" y="6504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111941</xdr:rowOff>
    </xdr:from>
    <xdr:to>
      <xdr:col>20</xdr:col>
      <xdr:colOff>38100</xdr:colOff>
      <xdr:row>39</xdr:row>
      <xdr:rowOff>42091</xdr:rowOff>
    </xdr:to>
    <xdr:sp macro="" textlink="">
      <xdr:nvSpPr>
        <xdr:cNvPr id="76" name="楕円 75">
          <a:extLst>
            <a:ext uri="{FF2B5EF4-FFF2-40B4-BE49-F238E27FC236}">
              <a16:creationId xmlns:a16="http://schemas.microsoft.com/office/drawing/2014/main" id="{26BDCAAD-F503-45C9-93C9-8A75EE0F786E}"/>
            </a:ext>
          </a:extLst>
        </xdr:cNvPr>
        <xdr:cNvSpPr/>
      </xdr:nvSpPr>
      <xdr:spPr>
        <a:xfrm>
          <a:off x="3746500" y="66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162741</xdr:rowOff>
    </xdr:from>
    <xdr:to>
      <xdr:col>24</xdr:col>
      <xdr:colOff>63500</xdr:colOff>
      <xdr:row>39</xdr:row>
      <xdr:rowOff>17417</xdr:rowOff>
    </xdr:to>
    <xdr:cxnSp macro="">
      <xdr:nvCxnSpPr>
        <xdr:cNvPr id="77" name="直線コネクタ 76">
          <a:extLst>
            <a:ext uri="{FF2B5EF4-FFF2-40B4-BE49-F238E27FC236}">
              <a16:creationId xmlns:a16="http://schemas.microsoft.com/office/drawing/2014/main" id="{62D84706-1AF9-4654-B6D0-1DEFDE9132D7}"/>
            </a:ext>
          </a:extLst>
        </xdr:cNvPr>
        <xdr:cNvCxnSpPr/>
      </xdr:nvCxnSpPr>
      <xdr:spPr>
        <a:xfrm>
          <a:off x="3797300" y="667784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84183</xdr:rowOff>
    </xdr:from>
    <xdr:to>
      <xdr:col>15</xdr:col>
      <xdr:colOff>101600</xdr:colOff>
      <xdr:row>39</xdr:row>
      <xdr:rowOff>14333</xdr:rowOff>
    </xdr:to>
    <xdr:sp macro="" textlink="">
      <xdr:nvSpPr>
        <xdr:cNvPr id="78" name="楕円 77">
          <a:extLst>
            <a:ext uri="{FF2B5EF4-FFF2-40B4-BE49-F238E27FC236}">
              <a16:creationId xmlns:a16="http://schemas.microsoft.com/office/drawing/2014/main" id="{3BE8A284-02BE-4DC1-8754-B7045B3C6766}"/>
            </a:ext>
          </a:extLst>
        </xdr:cNvPr>
        <xdr:cNvSpPr/>
      </xdr:nvSpPr>
      <xdr:spPr>
        <a:xfrm>
          <a:off x="2857500" y="65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134983</xdr:rowOff>
    </xdr:from>
    <xdr:to>
      <xdr:col>19</xdr:col>
      <xdr:colOff>177800</xdr:colOff>
      <xdr:row>38</xdr:row>
      <xdr:rowOff>162741</xdr:rowOff>
    </xdr:to>
    <xdr:cxnSp macro="">
      <xdr:nvCxnSpPr>
        <xdr:cNvPr id="79" name="直線コネクタ 78">
          <a:extLst>
            <a:ext uri="{FF2B5EF4-FFF2-40B4-BE49-F238E27FC236}">
              <a16:creationId xmlns:a16="http://schemas.microsoft.com/office/drawing/2014/main" id="{EC319239-C59F-4F60-8D1B-61E346619924}"/>
            </a:ext>
          </a:extLst>
        </xdr:cNvPr>
        <xdr:cNvCxnSpPr/>
      </xdr:nvCxnSpPr>
      <xdr:spPr>
        <a:xfrm>
          <a:off x="2908300" y="665008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54791</xdr:rowOff>
    </xdr:from>
    <xdr:to>
      <xdr:col>10</xdr:col>
      <xdr:colOff>165100</xdr:colOff>
      <xdr:row>38</xdr:row>
      <xdr:rowOff>156391</xdr:rowOff>
    </xdr:to>
    <xdr:sp macro="" textlink="">
      <xdr:nvSpPr>
        <xdr:cNvPr id="80" name="楕円 79">
          <a:extLst>
            <a:ext uri="{FF2B5EF4-FFF2-40B4-BE49-F238E27FC236}">
              <a16:creationId xmlns:a16="http://schemas.microsoft.com/office/drawing/2014/main" id="{E03C54C6-AFE0-46B3-AD62-B42FFB693E01}"/>
            </a:ext>
          </a:extLst>
        </xdr:cNvPr>
        <xdr:cNvSpPr/>
      </xdr:nvSpPr>
      <xdr:spPr>
        <a:xfrm>
          <a:off x="19685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105591</xdr:rowOff>
    </xdr:from>
    <xdr:to>
      <xdr:col>15</xdr:col>
      <xdr:colOff>50800</xdr:colOff>
      <xdr:row>38</xdr:row>
      <xdr:rowOff>134983</xdr:rowOff>
    </xdr:to>
    <xdr:cxnSp macro="">
      <xdr:nvCxnSpPr>
        <xdr:cNvPr id="81" name="直線コネクタ 80">
          <a:extLst>
            <a:ext uri="{FF2B5EF4-FFF2-40B4-BE49-F238E27FC236}">
              <a16:creationId xmlns:a16="http://schemas.microsoft.com/office/drawing/2014/main" id="{6159246D-FEA7-4D07-A930-0DB8571B405B}"/>
            </a:ext>
          </a:extLst>
        </xdr:cNvPr>
        <xdr:cNvCxnSpPr/>
      </xdr:nvCxnSpPr>
      <xdr:spPr>
        <a:xfrm>
          <a:off x="2019300" y="662069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28666</xdr:rowOff>
    </xdr:from>
    <xdr:to>
      <xdr:col>6</xdr:col>
      <xdr:colOff>38100</xdr:colOff>
      <xdr:row>38</xdr:row>
      <xdr:rowOff>130266</xdr:rowOff>
    </xdr:to>
    <xdr:sp macro="" textlink="">
      <xdr:nvSpPr>
        <xdr:cNvPr id="82" name="楕円 81">
          <a:extLst>
            <a:ext uri="{FF2B5EF4-FFF2-40B4-BE49-F238E27FC236}">
              <a16:creationId xmlns:a16="http://schemas.microsoft.com/office/drawing/2014/main" id="{40A84ECE-395E-4FED-8066-D2026EC4BE9C}"/>
            </a:ext>
          </a:extLst>
        </xdr:cNvPr>
        <xdr:cNvSpPr/>
      </xdr:nvSpPr>
      <xdr:spPr>
        <a:xfrm>
          <a:off x="1079500" y="65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79466</xdr:rowOff>
    </xdr:from>
    <xdr:to>
      <xdr:col>10</xdr:col>
      <xdr:colOff>114300</xdr:colOff>
      <xdr:row>38</xdr:row>
      <xdr:rowOff>105591</xdr:rowOff>
    </xdr:to>
    <xdr:cxnSp macro="">
      <xdr:nvCxnSpPr>
        <xdr:cNvPr id="83" name="直線コネクタ 82">
          <a:extLst>
            <a:ext uri="{FF2B5EF4-FFF2-40B4-BE49-F238E27FC236}">
              <a16:creationId xmlns:a16="http://schemas.microsoft.com/office/drawing/2014/main" id="{12D7EC82-04FA-4E92-A1D8-FCD9F734DABE}"/>
            </a:ext>
          </a:extLst>
        </xdr:cNvPr>
        <xdr:cNvCxnSpPr/>
      </xdr:nvCxnSpPr>
      <xdr:spPr>
        <a:xfrm>
          <a:off x="1130300" y="659456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83837</xdr:rowOff>
    </xdr:from>
    <xdr:ext cx="405111" cy="259045"/>
    <xdr:sp macro="" textlink="">
      <xdr:nvSpPr>
        <xdr:cNvPr id="84" name="n_1aveValue【道路】&#10;有形固定資産減価償却率">
          <a:extLst>
            <a:ext uri="{FF2B5EF4-FFF2-40B4-BE49-F238E27FC236}">
              <a16:creationId xmlns:a16="http://schemas.microsoft.com/office/drawing/2014/main" id="{3BB20C32-06B0-484F-92BE-44EF2B0CAE71}"/>
            </a:ext>
          </a:extLst>
        </xdr:cNvPr>
        <xdr:cNvSpPr txBox="1"/>
      </xdr:nvSpPr>
      <xdr:spPr>
        <a:xfrm>
          <a:off x="3582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95267</xdr:rowOff>
    </xdr:from>
    <xdr:ext cx="405111" cy="259045"/>
    <xdr:sp macro="" textlink="">
      <xdr:nvSpPr>
        <xdr:cNvPr id="85" name="n_2aveValue【道路】&#10;有形固定資産減価償却率">
          <a:extLst>
            <a:ext uri="{FF2B5EF4-FFF2-40B4-BE49-F238E27FC236}">
              <a16:creationId xmlns:a16="http://schemas.microsoft.com/office/drawing/2014/main" id="{7ADA2F7B-F2CE-4402-9C3E-2E130D6B266F}"/>
            </a:ext>
          </a:extLst>
        </xdr:cNvPr>
        <xdr:cNvSpPr txBox="1"/>
      </xdr:nvSpPr>
      <xdr:spPr>
        <a:xfrm>
          <a:off x="2705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39750</xdr:rowOff>
    </xdr:from>
    <xdr:ext cx="405111" cy="259045"/>
    <xdr:sp macro="" textlink="">
      <xdr:nvSpPr>
        <xdr:cNvPr id="86" name="n_3aveValue【道路】&#10;有形固定資産減価償却率">
          <a:extLst>
            <a:ext uri="{FF2B5EF4-FFF2-40B4-BE49-F238E27FC236}">
              <a16:creationId xmlns:a16="http://schemas.microsoft.com/office/drawing/2014/main" id="{9B6E3062-3B9D-49BC-860C-2F3BAF446FCF}"/>
            </a:ext>
          </a:extLst>
        </xdr:cNvPr>
        <xdr:cNvSpPr txBox="1"/>
      </xdr:nvSpPr>
      <xdr:spPr>
        <a:xfrm>
          <a:off x="1816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170378</xdr:rowOff>
    </xdr:from>
    <xdr:ext cx="405111" cy="259045"/>
    <xdr:sp macro="" textlink="">
      <xdr:nvSpPr>
        <xdr:cNvPr id="87" name="n_4aveValue【道路】&#10;有形固定資産減価償却率">
          <a:extLst>
            <a:ext uri="{FF2B5EF4-FFF2-40B4-BE49-F238E27FC236}">
              <a16:creationId xmlns:a16="http://schemas.microsoft.com/office/drawing/2014/main" id="{A62661B3-AB35-4814-BA75-61C5154D2440}"/>
            </a:ext>
          </a:extLst>
        </xdr:cNvPr>
        <xdr:cNvSpPr txBox="1"/>
      </xdr:nvSpPr>
      <xdr:spPr>
        <a:xfrm>
          <a:off x="927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58619</xdr:rowOff>
    </xdr:from>
    <xdr:ext cx="405111" cy="259045"/>
    <xdr:sp macro="" textlink="">
      <xdr:nvSpPr>
        <xdr:cNvPr id="88" name="n_1mainValue【道路】&#10;有形固定資産減価償却率">
          <a:extLst>
            <a:ext uri="{FF2B5EF4-FFF2-40B4-BE49-F238E27FC236}">
              <a16:creationId xmlns:a16="http://schemas.microsoft.com/office/drawing/2014/main" id="{025F37DF-9C1D-425C-A376-B5ECCB16E5D2}"/>
            </a:ext>
          </a:extLst>
        </xdr:cNvPr>
        <xdr:cNvSpPr txBox="1"/>
      </xdr:nvSpPr>
      <xdr:spPr>
        <a:xfrm>
          <a:off x="3582044" y="6402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30860</xdr:rowOff>
    </xdr:from>
    <xdr:ext cx="405111" cy="259045"/>
    <xdr:sp macro="" textlink="">
      <xdr:nvSpPr>
        <xdr:cNvPr id="89" name="n_2mainValue【道路】&#10;有形固定資産減価償却率">
          <a:extLst>
            <a:ext uri="{FF2B5EF4-FFF2-40B4-BE49-F238E27FC236}">
              <a16:creationId xmlns:a16="http://schemas.microsoft.com/office/drawing/2014/main" id="{59B27D4C-FF7D-4D02-82E7-9715482F6D0C}"/>
            </a:ext>
          </a:extLst>
        </xdr:cNvPr>
        <xdr:cNvSpPr txBox="1"/>
      </xdr:nvSpPr>
      <xdr:spPr>
        <a:xfrm>
          <a:off x="2705744" y="637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1469</xdr:rowOff>
    </xdr:from>
    <xdr:ext cx="405111" cy="259045"/>
    <xdr:sp macro="" textlink="">
      <xdr:nvSpPr>
        <xdr:cNvPr id="90" name="n_3mainValue【道路】&#10;有形固定資産減価償却率">
          <a:extLst>
            <a:ext uri="{FF2B5EF4-FFF2-40B4-BE49-F238E27FC236}">
              <a16:creationId xmlns:a16="http://schemas.microsoft.com/office/drawing/2014/main" id="{D90D9302-9AFC-4813-818E-A15331D752F2}"/>
            </a:ext>
          </a:extLst>
        </xdr:cNvPr>
        <xdr:cNvSpPr txBox="1"/>
      </xdr:nvSpPr>
      <xdr:spPr>
        <a:xfrm>
          <a:off x="1816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146793</xdr:rowOff>
    </xdr:from>
    <xdr:ext cx="405111" cy="259045"/>
    <xdr:sp macro="" textlink="">
      <xdr:nvSpPr>
        <xdr:cNvPr id="91" name="n_4mainValue【道路】&#10;有形固定資産減価償却率">
          <a:extLst>
            <a:ext uri="{FF2B5EF4-FFF2-40B4-BE49-F238E27FC236}">
              <a16:creationId xmlns:a16="http://schemas.microsoft.com/office/drawing/2014/main" id="{DDEB8B28-EE15-4C81-9FBE-B50B767FABB1}"/>
            </a:ext>
          </a:extLst>
        </xdr:cNvPr>
        <xdr:cNvSpPr txBox="1"/>
      </xdr:nvSpPr>
      <xdr:spPr>
        <a:xfrm>
          <a:off x="927744" y="631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89F4A53-3152-4231-B3CE-A028C4E0000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0ECF245-C0D7-43E5-9D1F-7B2490C10C1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7212BC9-91D1-4F07-A8AB-9B09224EF5C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9899E85C-C681-43E7-8D56-561D9838562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FCB27C57-E88D-4146-B645-6C52D8EC44E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8F3B6A03-5964-4DAE-B3DE-D9815D3ADF6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AB83026-991B-4004-A6B6-D177E70FB96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3C3446C-6A95-491E-9CC6-5216FDBBA86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B784F5E8-7D8E-4EAF-9FC4-1067C990CBF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B5A6E70F-D316-4466-9265-1240FB8F88A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A4858295-7302-4FFE-80A6-E3EBD2FDEE04}"/>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485D203C-E585-48CC-AB03-DB2291669B6D}"/>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EAF99102-E6DE-4203-AF50-7A7F8EC62D5A}"/>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a:extLst>
            <a:ext uri="{FF2B5EF4-FFF2-40B4-BE49-F238E27FC236}">
              <a16:creationId xmlns:a16="http://schemas.microsoft.com/office/drawing/2014/main" id="{A928DA84-4E2E-46FF-A71E-78E33081BA1A}"/>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1B8F05F9-C0FE-405E-AE0E-EA97882023BF}"/>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6B6127C5-4412-47A7-80DE-905148DE35D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793935B8-26F4-431C-B908-D8CDC624F7DD}"/>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5FBB0B6C-A5C6-4519-B815-4874BF98A969}"/>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FFF8C692-E36C-43C0-A11B-2679D3DF3B3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C1AA8E22-7735-49EB-8AD6-FF98C4D68D97}"/>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4D4D6863-E9AD-409D-B453-5EFE87EC433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26667</xdr:rowOff>
    </xdr:from>
    <xdr:to>
      <xdr:col>54</xdr:col>
      <xdr:colOff>189865</xdr:colOff>
      <xdr:row>41</xdr:row>
      <xdr:rowOff>131585</xdr:rowOff>
    </xdr:to>
    <xdr:cxnSp macro="">
      <xdr:nvCxnSpPr>
        <xdr:cNvPr id="113" name="直線コネクタ 112">
          <a:extLst>
            <a:ext uri="{FF2B5EF4-FFF2-40B4-BE49-F238E27FC236}">
              <a16:creationId xmlns:a16="http://schemas.microsoft.com/office/drawing/2014/main" id="{4A1D1A44-399D-4E3C-89E1-F87942902A60}"/>
            </a:ext>
          </a:extLst>
        </xdr:cNvPr>
        <xdr:cNvCxnSpPr/>
      </xdr:nvCxnSpPr>
      <xdr:spPr>
        <a:xfrm flipV="1">
          <a:off x="10476865" y="5855967"/>
          <a:ext cx="0" cy="130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135412</xdr:rowOff>
    </xdr:from>
    <xdr:ext cx="469744" cy="259045"/>
    <xdr:sp macro="" textlink="">
      <xdr:nvSpPr>
        <xdr:cNvPr id="114" name="【道路】&#10;一人当たり延長最小値テキスト">
          <a:extLst>
            <a:ext uri="{FF2B5EF4-FFF2-40B4-BE49-F238E27FC236}">
              <a16:creationId xmlns:a16="http://schemas.microsoft.com/office/drawing/2014/main" id="{14F2E626-48DA-4D44-846D-CC3C67711E75}"/>
            </a:ext>
          </a:extLst>
        </xdr:cNvPr>
        <xdr:cNvSpPr txBox="1"/>
      </xdr:nvSpPr>
      <xdr:spPr>
        <a:xfrm>
          <a:off x="10515600" y="716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131585</xdr:rowOff>
    </xdr:from>
    <xdr:to>
      <xdr:col>55</xdr:col>
      <xdr:colOff>88900</xdr:colOff>
      <xdr:row>41</xdr:row>
      <xdr:rowOff>131585</xdr:rowOff>
    </xdr:to>
    <xdr:cxnSp macro="">
      <xdr:nvCxnSpPr>
        <xdr:cNvPr id="115" name="直線コネクタ 114">
          <a:extLst>
            <a:ext uri="{FF2B5EF4-FFF2-40B4-BE49-F238E27FC236}">
              <a16:creationId xmlns:a16="http://schemas.microsoft.com/office/drawing/2014/main" id="{9586B6C9-8929-4713-A8F6-DA11D2062F6E}"/>
            </a:ext>
          </a:extLst>
        </xdr:cNvPr>
        <xdr:cNvCxnSpPr/>
      </xdr:nvCxnSpPr>
      <xdr:spPr>
        <a:xfrm>
          <a:off x="10388600" y="716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144794</xdr:rowOff>
    </xdr:from>
    <xdr:ext cx="599010" cy="259045"/>
    <xdr:sp macro="" textlink="">
      <xdr:nvSpPr>
        <xdr:cNvPr id="116" name="【道路】&#10;一人当たり延長最大値テキスト">
          <a:extLst>
            <a:ext uri="{FF2B5EF4-FFF2-40B4-BE49-F238E27FC236}">
              <a16:creationId xmlns:a16="http://schemas.microsoft.com/office/drawing/2014/main" id="{86E14788-179F-413E-B0F5-A50916A22998}"/>
            </a:ext>
          </a:extLst>
        </xdr:cNvPr>
        <xdr:cNvSpPr txBox="1"/>
      </xdr:nvSpPr>
      <xdr:spPr>
        <a:xfrm>
          <a:off x="10515600" y="563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26667</xdr:rowOff>
    </xdr:from>
    <xdr:to>
      <xdr:col>55</xdr:col>
      <xdr:colOff>88900</xdr:colOff>
      <xdr:row>34</xdr:row>
      <xdr:rowOff>26667</xdr:rowOff>
    </xdr:to>
    <xdr:cxnSp macro="">
      <xdr:nvCxnSpPr>
        <xdr:cNvPr id="117" name="直線コネクタ 116">
          <a:extLst>
            <a:ext uri="{FF2B5EF4-FFF2-40B4-BE49-F238E27FC236}">
              <a16:creationId xmlns:a16="http://schemas.microsoft.com/office/drawing/2014/main" id="{68ADE5FE-0C3B-400E-83B0-516B8134229E}"/>
            </a:ext>
          </a:extLst>
        </xdr:cNvPr>
        <xdr:cNvCxnSpPr/>
      </xdr:nvCxnSpPr>
      <xdr:spPr>
        <a:xfrm>
          <a:off x="10388600" y="5855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128858</xdr:rowOff>
    </xdr:from>
    <xdr:ext cx="534377" cy="259045"/>
    <xdr:sp macro="" textlink="">
      <xdr:nvSpPr>
        <xdr:cNvPr id="118" name="【道路】&#10;一人当たり延長平均値テキスト">
          <a:extLst>
            <a:ext uri="{FF2B5EF4-FFF2-40B4-BE49-F238E27FC236}">
              <a16:creationId xmlns:a16="http://schemas.microsoft.com/office/drawing/2014/main" id="{45BC2317-C2F2-4ADC-9996-E16E46FECA44}"/>
            </a:ext>
          </a:extLst>
        </xdr:cNvPr>
        <xdr:cNvSpPr txBox="1"/>
      </xdr:nvSpPr>
      <xdr:spPr>
        <a:xfrm>
          <a:off x="10515600" y="6815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105981</xdr:rowOff>
    </xdr:from>
    <xdr:to>
      <xdr:col>55</xdr:col>
      <xdr:colOff>50800</xdr:colOff>
      <xdr:row>41</xdr:row>
      <xdr:rowOff>36131</xdr:rowOff>
    </xdr:to>
    <xdr:sp macro="" textlink="">
      <xdr:nvSpPr>
        <xdr:cNvPr id="119" name="フローチャート: 判断 118">
          <a:extLst>
            <a:ext uri="{FF2B5EF4-FFF2-40B4-BE49-F238E27FC236}">
              <a16:creationId xmlns:a16="http://schemas.microsoft.com/office/drawing/2014/main" id="{CD372B3A-BF0A-45D7-B548-FF2F8CA7056E}"/>
            </a:ext>
          </a:extLst>
        </xdr:cNvPr>
        <xdr:cNvSpPr/>
      </xdr:nvSpPr>
      <xdr:spPr>
        <a:xfrm>
          <a:off x="10426700" y="696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114122</xdr:rowOff>
    </xdr:from>
    <xdr:to>
      <xdr:col>50</xdr:col>
      <xdr:colOff>165100</xdr:colOff>
      <xdr:row>41</xdr:row>
      <xdr:rowOff>44272</xdr:rowOff>
    </xdr:to>
    <xdr:sp macro="" textlink="">
      <xdr:nvSpPr>
        <xdr:cNvPr id="120" name="フローチャート: 判断 119">
          <a:extLst>
            <a:ext uri="{FF2B5EF4-FFF2-40B4-BE49-F238E27FC236}">
              <a16:creationId xmlns:a16="http://schemas.microsoft.com/office/drawing/2014/main" id="{EE46764A-359F-4556-BAD3-03D614E47F68}"/>
            </a:ext>
          </a:extLst>
        </xdr:cNvPr>
        <xdr:cNvSpPr/>
      </xdr:nvSpPr>
      <xdr:spPr>
        <a:xfrm>
          <a:off x="9588500" y="69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136767</xdr:rowOff>
    </xdr:from>
    <xdr:to>
      <xdr:col>46</xdr:col>
      <xdr:colOff>38100</xdr:colOff>
      <xdr:row>41</xdr:row>
      <xdr:rowOff>66917</xdr:rowOff>
    </xdr:to>
    <xdr:sp macro="" textlink="">
      <xdr:nvSpPr>
        <xdr:cNvPr id="121" name="フローチャート: 判断 120">
          <a:extLst>
            <a:ext uri="{FF2B5EF4-FFF2-40B4-BE49-F238E27FC236}">
              <a16:creationId xmlns:a16="http://schemas.microsoft.com/office/drawing/2014/main" id="{7D953A40-1C94-4FE5-9BB4-90C85EB0B378}"/>
            </a:ext>
          </a:extLst>
        </xdr:cNvPr>
        <xdr:cNvSpPr/>
      </xdr:nvSpPr>
      <xdr:spPr>
        <a:xfrm>
          <a:off x="8699500" y="69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126238</xdr:rowOff>
    </xdr:from>
    <xdr:to>
      <xdr:col>41</xdr:col>
      <xdr:colOff>101600</xdr:colOff>
      <xdr:row>41</xdr:row>
      <xdr:rowOff>56388</xdr:rowOff>
    </xdr:to>
    <xdr:sp macro="" textlink="">
      <xdr:nvSpPr>
        <xdr:cNvPr id="122" name="フローチャート: 判断 121">
          <a:extLst>
            <a:ext uri="{FF2B5EF4-FFF2-40B4-BE49-F238E27FC236}">
              <a16:creationId xmlns:a16="http://schemas.microsoft.com/office/drawing/2014/main" id="{257FD5D2-CE7D-4CCF-99C2-D16C2FCEC635}"/>
            </a:ext>
          </a:extLst>
        </xdr:cNvPr>
        <xdr:cNvSpPr/>
      </xdr:nvSpPr>
      <xdr:spPr>
        <a:xfrm>
          <a:off x="7810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131132</xdr:rowOff>
    </xdr:from>
    <xdr:to>
      <xdr:col>36</xdr:col>
      <xdr:colOff>165100</xdr:colOff>
      <xdr:row>41</xdr:row>
      <xdr:rowOff>61282</xdr:rowOff>
    </xdr:to>
    <xdr:sp macro="" textlink="">
      <xdr:nvSpPr>
        <xdr:cNvPr id="123" name="フローチャート: 判断 122">
          <a:extLst>
            <a:ext uri="{FF2B5EF4-FFF2-40B4-BE49-F238E27FC236}">
              <a16:creationId xmlns:a16="http://schemas.microsoft.com/office/drawing/2014/main" id="{2E051175-808E-427C-A64E-CA3D8D658AC2}"/>
            </a:ext>
          </a:extLst>
        </xdr:cNvPr>
        <xdr:cNvSpPr/>
      </xdr:nvSpPr>
      <xdr:spPr>
        <a:xfrm>
          <a:off x="6921500" y="69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905B708-21F7-45E8-B365-00A764D85FF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DB0BA15-0EAF-4E43-BDE1-1DC1B34F047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2AFA7F5-6254-4395-8157-5DE0C5063C9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A019938-2F42-4079-93FF-4941CC274F7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A104AE6-F5C9-4292-B8F1-5238B0766D6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127771</xdr:rowOff>
    </xdr:from>
    <xdr:to>
      <xdr:col>55</xdr:col>
      <xdr:colOff>50800</xdr:colOff>
      <xdr:row>41</xdr:row>
      <xdr:rowOff>57921</xdr:rowOff>
    </xdr:to>
    <xdr:sp macro="" textlink="">
      <xdr:nvSpPr>
        <xdr:cNvPr id="129" name="楕円 128">
          <a:extLst>
            <a:ext uri="{FF2B5EF4-FFF2-40B4-BE49-F238E27FC236}">
              <a16:creationId xmlns:a16="http://schemas.microsoft.com/office/drawing/2014/main" id="{C93573F9-399A-4CAD-AD0C-DB2636623966}"/>
            </a:ext>
          </a:extLst>
        </xdr:cNvPr>
        <xdr:cNvSpPr/>
      </xdr:nvSpPr>
      <xdr:spPr>
        <a:xfrm>
          <a:off x="10426700" y="698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84408</xdr:rowOff>
    </xdr:from>
    <xdr:ext cx="534377" cy="259045"/>
    <xdr:sp macro="" textlink="">
      <xdr:nvSpPr>
        <xdr:cNvPr id="130" name="【道路】&#10;一人当たり延長該当値テキスト">
          <a:extLst>
            <a:ext uri="{FF2B5EF4-FFF2-40B4-BE49-F238E27FC236}">
              <a16:creationId xmlns:a16="http://schemas.microsoft.com/office/drawing/2014/main" id="{2F45C572-8490-4EB5-BD8F-E4CCACB5520B}"/>
            </a:ext>
          </a:extLst>
        </xdr:cNvPr>
        <xdr:cNvSpPr txBox="1"/>
      </xdr:nvSpPr>
      <xdr:spPr>
        <a:xfrm>
          <a:off x="10515600" y="694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131203</xdr:rowOff>
    </xdr:from>
    <xdr:to>
      <xdr:col>50</xdr:col>
      <xdr:colOff>165100</xdr:colOff>
      <xdr:row>41</xdr:row>
      <xdr:rowOff>61353</xdr:rowOff>
    </xdr:to>
    <xdr:sp macro="" textlink="">
      <xdr:nvSpPr>
        <xdr:cNvPr id="131" name="楕円 130">
          <a:extLst>
            <a:ext uri="{FF2B5EF4-FFF2-40B4-BE49-F238E27FC236}">
              <a16:creationId xmlns:a16="http://schemas.microsoft.com/office/drawing/2014/main" id="{E7A3E347-D0C9-475E-904C-DAB94847E0A3}"/>
            </a:ext>
          </a:extLst>
        </xdr:cNvPr>
        <xdr:cNvSpPr/>
      </xdr:nvSpPr>
      <xdr:spPr>
        <a:xfrm>
          <a:off x="9588500" y="698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7121</xdr:rowOff>
    </xdr:from>
    <xdr:to>
      <xdr:col>55</xdr:col>
      <xdr:colOff>0</xdr:colOff>
      <xdr:row>41</xdr:row>
      <xdr:rowOff>10553</xdr:rowOff>
    </xdr:to>
    <xdr:cxnSp macro="">
      <xdr:nvCxnSpPr>
        <xdr:cNvPr id="132" name="直線コネクタ 131">
          <a:extLst>
            <a:ext uri="{FF2B5EF4-FFF2-40B4-BE49-F238E27FC236}">
              <a16:creationId xmlns:a16="http://schemas.microsoft.com/office/drawing/2014/main" id="{D2E4D49D-BD1A-46F4-9C9E-34E1739AEEE1}"/>
            </a:ext>
          </a:extLst>
        </xdr:cNvPr>
        <xdr:cNvCxnSpPr/>
      </xdr:nvCxnSpPr>
      <xdr:spPr>
        <a:xfrm flipV="1">
          <a:off x="9639300" y="7036571"/>
          <a:ext cx="838200" cy="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130531</xdr:rowOff>
    </xdr:from>
    <xdr:to>
      <xdr:col>46</xdr:col>
      <xdr:colOff>38100</xdr:colOff>
      <xdr:row>41</xdr:row>
      <xdr:rowOff>60681</xdr:rowOff>
    </xdr:to>
    <xdr:sp macro="" textlink="">
      <xdr:nvSpPr>
        <xdr:cNvPr id="133" name="楕円 132">
          <a:extLst>
            <a:ext uri="{FF2B5EF4-FFF2-40B4-BE49-F238E27FC236}">
              <a16:creationId xmlns:a16="http://schemas.microsoft.com/office/drawing/2014/main" id="{BC46F00A-78CC-4ADD-AF7E-AB2E48AE04E2}"/>
            </a:ext>
          </a:extLst>
        </xdr:cNvPr>
        <xdr:cNvSpPr/>
      </xdr:nvSpPr>
      <xdr:spPr>
        <a:xfrm>
          <a:off x="8699500" y="698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9881</xdr:rowOff>
    </xdr:from>
    <xdr:to>
      <xdr:col>50</xdr:col>
      <xdr:colOff>114300</xdr:colOff>
      <xdr:row>41</xdr:row>
      <xdr:rowOff>10553</xdr:rowOff>
    </xdr:to>
    <xdr:cxnSp macro="">
      <xdr:nvCxnSpPr>
        <xdr:cNvPr id="134" name="直線コネクタ 133">
          <a:extLst>
            <a:ext uri="{FF2B5EF4-FFF2-40B4-BE49-F238E27FC236}">
              <a16:creationId xmlns:a16="http://schemas.microsoft.com/office/drawing/2014/main" id="{9E85835B-9F19-4929-99A4-056E89A24F2F}"/>
            </a:ext>
          </a:extLst>
        </xdr:cNvPr>
        <xdr:cNvCxnSpPr/>
      </xdr:nvCxnSpPr>
      <xdr:spPr>
        <a:xfrm>
          <a:off x="8750300" y="7039331"/>
          <a:ext cx="889000" cy="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130396</xdr:rowOff>
    </xdr:from>
    <xdr:to>
      <xdr:col>41</xdr:col>
      <xdr:colOff>101600</xdr:colOff>
      <xdr:row>41</xdr:row>
      <xdr:rowOff>60546</xdr:rowOff>
    </xdr:to>
    <xdr:sp macro="" textlink="">
      <xdr:nvSpPr>
        <xdr:cNvPr id="135" name="楕円 134">
          <a:extLst>
            <a:ext uri="{FF2B5EF4-FFF2-40B4-BE49-F238E27FC236}">
              <a16:creationId xmlns:a16="http://schemas.microsoft.com/office/drawing/2014/main" id="{C3455574-9B1C-45C2-A2DB-327AF035944D}"/>
            </a:ext>
          </a:extLst>
        </xdr:cNvPr>
        <xdr:cNvSpPr/>
      </xdr:nvSpPr>
      <xdr:spPr>
        <a:xfrm>
          <a:off x="7810500" y="698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9746</xdr:rowOff>
    </xdr:from>
    <xdr:to>
      <xdr:col>45</xdr:col>
      <xdr:colOff>177800</xdr:colOff>
      <xdr:row>41</xdr:row>
      <xdr:rowOff>9881</xdr:rowOff>
    </xdr:to>
    <xdr:cxnSp macro="">
      <xdr:nvCxnSpPr>
        <xdr:cNvPr id="136" name="直線コネクタ 135">
          <a:extLst>
            <a:ext uri="{FF2B5EF4-FFF2-40B4-BE49-F238E27FC236}">
              <a16:creationId xmlns:a16="http://schemas.microsoft.com/office/drawing/2014/main" id="{5D8DC6B9-2A2C-4F07-ACCE-5E5C4B973B7F}"/>
            </a:ext>
          </a:extLst>
        </xdr:cNvPr>
        <xdr:cNvCxnSpPr/>
      </xdr:nvCxnSpPr>
      <xdr:spPr>
        <a:xfrm>
          <a:off x="7861300" y="7039196"/>
          <a:ext cx="889000" cy="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134493</xdr:rowOff>
    </xdr:from>
    <xdr:to>
      <xdr:col>36</xdr:col>
      <xdr:colOff>165100</xdr:colOff>
      <xdr:row>41</xdr:row>
      <xdr:rowOff>64643</xdr:rowOff>
    </xdr:to>
    <xdr:sp macro="" textlink="">
      <xdr:nvSpPr>
        <xdr:cNvPr id="137" name="楕円 136">
          <a:extLst>
            <a:ext uri="{FF2B5EF4-FFF2-40B4-BE49-F238E27FC236}">
              <a16:creationId xmlns:a16="http://schemas.microsoft.com/office/drawing/2014/main" id="{BE5BF9AC-2A5F-430C-8193-6558C891ED83}"/>
            </a:ext>
          </a:extLst>
        </xdr:cNvPr>
        <xdr:cNvSpPr/>
      </xdr:nvSpPr>
      <xdr:spPr>
        <a:xfrm>
          <a:off x="6921500" y="699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9746</xdr:rowOff>
    </xdr:from>
    <xdr:to>
      <xdr:col>41</xdr:col>
      <xdr:colOff>50800</xdr:colOff>
      <xdr:row>41</xdr:row>
      <xdr:rowOff>13843</xdr:rowOff>
    </xdr:to>
    <xdr:cxnSp macro="">
      <xdr:nvCxnSpPr>
        <xdr:cNvPr id="138" name="直線コネクタ 137">
          <a:extLst>
            <a:ext uri="{FF2B5EF4-FFF2-40B4-BE49-F238E27FC236}">
              <a16:creationId xmlns:a16="http://schemas.microsoft.com/office/drawing/2014/main" id="{7D443C8D-C6F8-42DF-A05F-0CDD2F388BB0}"/>
            </a:ext>
          </a:extLst>
        </xdr:cNvPr>
        <xdr:cNvCxnSpPr/>
      </xdr:nvCxnSpPr>
      <xdr:spPr>
        <a:xfrm flipV="1">
          <a:off x="6972300" y="7039196"/>
          <a:ext cx="889000" cy="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60799</xdr:rowOff>
    </xdr:from>
    <xdr:ext cx="534377" cy="259045"/>
    <xdr:sp macro="" textlink="">
      <xdr:nvSpPr>
        <xdr:cNvPr id="139" name="n_1aveValue【道路】&#10;一人当たり延長">
          <a:extLst>
            <a:ext uri="{FF2B5EF4-FFF2-40B4-BE49-F238E27FC236}">
              <a16:creationId xmlns:a16="http://schemas.microsoft.com/office/drawing/2014/main" id="{9247395D-45F1-41E8-B10B-90FB78855B9B}"/>
            </a:ext>
          </a:extLst>
        </xdr:cNvPr>
        <xdr:cNvSpPr txBox="1"/>
      </xdr:nvSpPr>
      <xdr:spPr>
        <a:xfrm>
          <a:off x="9359411" y="674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58044</xdr:rowOff>
    </xdr:from>
    <xdr:ext cx="534377" cy="259045"/>
    <xdr:sp macro="" textlink="">
      <xdr:nvSpPr>
        <xdr:cNvPr id="140" name="n_2aveValue【道路】&#10;一人当たり延長">
          <a:extLst>
            <a:ext uri="{FF2B5EF4-FFF2-40B4-BE49-F238E27FC236}">
              <a16:creationId xmlns:a16="http://schemas.microsoft.com/office/drawing/2014/main" id="{3940004E-618E-4694-8875-5A362E76187A}"/>
            </a:ext>
          </a:extLst>
        </xdr:cNvPr>
        <xdr:cNvSpPr txBox="1"/>
      </xdr:nvSpPr>
      <xdr:spPr>
        <a:xfrm>
          <a:off x="8483111" y="708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72915</xdr:rowOff>
    </xdr:from>
    <xdr:ext cx="534377" cy="259045"/>
    <xdr:sp macro="" textlink="">
      <xdr:nvSpPr>
        <xdr:cNvPr id="141" name="n_3aveValue【道路】&#10;一人当たり延長">
          <a:extLst>
            <a:ext uri="{FF2B5EF4-FFF2-40B4-BE49-F238E27FC236}">
              <a16:creationId xmlns:a16="http://schemas.microsoft.com/office/drawing/2014/main" id="{D5C10504-4FD1-4511-B617-7CD33EEB41C8}"/>
            </a:ext>
          </a:extLst>
        </xdr:cNvPr>
        <xdr:cNvSpPr txBox="1"/>
      </xdr:nvSpPr>
      <xdr:spPr>
        <a:xfrm>
          <a:off x="7594111" y="675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77809</xdr:rowOff>
    </xdr:from>
    <xdr:ext cx="534377" cy="259045"/>
    <xdr:sp macro="" textlink="">
      <xdr:nvSpPr>
        <xdr:cNvPr id="142" name="n_4aveValue【道路】&#10;一人当たり延長">
          <a:extLst>
            <a:ext uri="{FF2B5EF4-FFF2-40B4-BE49-F238E27FC236}">
              <a16:creationId xmlns:a16="http://schemas.microsoft.com/office/drawing/2014/main" id="{E196A102-872E-4675-8A97-33EFE5FE689C}"/>
            </a:ext>
          </a:extLst>
        </xdr:cNvPr>
        <xdr:cNvSpPr txBox="1"/>
      </xdr:nvSpPr>
      <xdr:spPr>
        <a:xfrm>
          <a:off x="6705111" y="67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52480</xdr:rowOff>
    </xdr:from>
    <xdr:ext cx="534377" cy="259045"/>
    <xdr:sp macro="" textlink="">
      <xdr:nvSpPr>
        <xdr:cNvPr id="143" name="n_1mainValue【道路】&#10;一人当たり延長">
          <a:extLst>
            <a:ext uri="{FF2B5EF4-FFF2-40B4-BE49-F238E27FC236}">
              <a16:creationId xmlns:a16="http://schemas.microsoft.com/office/drawing/2014/main" id="{6E09EA4A-9ECD-4812-9CFF-F9FFF87D4B39}"/>
            </a:ext>
          </a:extLst>
        </xdr:cNvPr>
        <xdr:cNvSpPr txBox="1"/>
      </xdr:nvSpPr>
      <xdr:spPr>
        <a:xfrm>
          <a:off x="9359411" y="7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77208</xdr:rowOff>
    </xdr:from>
    <xdr:ext cx="534377" cy="259045"/>
    <xdr:sp macro="" textlink="">
      <xdr:nvSpPr>
        <xdr:cNvPr id="144" name="n_2mainValue【道路】&#10;一人当たり延長">
          <a:extLst>
            <a:ext uri="{FF2B5EF4-FFF2-40B4-BE49-F238E27FC236}">
              <a16:creationId xmlns:a16="http://schemas.microsoft.com/office/drawing/2014/main" id="{3C4F1130-EFE0-4086-946D-6C5D06755706}"/>
            </a:ext>
          </a:extLst>
        </xdr:cNvPr>
        <xdr:cNvSpPr txBox="1"/>
      </xdr:nvSpPr>
      <xdr:spPr>
        <a:xfrm>
          <a:off x="8483111" y="676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51673</xdr:rowOff>
    </xdr:from>
    <xdr:ext cx="534377" cy="259045"/>
    <xdr:sp macro="" textlink="">
      <xdr:nvSpPr>
        <xdr:cNvPr id="145" name="n_3mainValue【道路】&#10;一人当たり延長">
          <a:extLst>
            <a:ext uri="{FF2B5EF4-FFF2-40B4-BE49-F238E27FC236}">
              <a16:creationId xmlns:a16="http://schemas.microsoft.com/office/drawing/2014/main" id="{4EA1DB21-E8A5-46E3-9DCD-1FE10F4F0D95}"/>
            </a:ext>
          </a:extLst>
        </xdr:cNvPr>
        <xdr:cNvSpPr txBox="1"/>
      </xdr:nvSpPr>
      <xdr:spPr>
        <a:xfrm>
          <a:off x="7594111" y="708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55770</xdr:rowOff>
    </xdr:from>
    <xdr:ext cx="534377" cy="259045"/>
    <xdr:sp macro="" textlink="">
      <xdr:nvSpPr>
        <xdr:cNvPr id="146" name="n_4mainValue【道路】&#10;一人当たり延長">
          <a:extLst>
            <a:ext uri="{FF2B5EF4-FFF2-40B4-BE49-F238E27FC236}">
              <a16:creationId xmlns:a16="http://schemas.microsoft.com/office/drawing/2014/main" id="{923DD4FF-E751-43AE-9515-B7627D4C1E38}"/>
            </a:ext>
          </a:extLst>
        </xdr:cNvPr>
        <xdr:cNvSpPr txBox="1"/>
      </xdr:nvSpPr>
      <xdr:spPr>
        <a:xfrm>
          <a:off x="6705111" y="708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2C5C5D65-F96A-44C7-9C24-E1F6AB7960F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A054144F-63D8-4254-94C6-87D49CAA15E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3A84DD9F-F2C5-4E95-97BF-8D329AD3529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2546290B-53C7-4B15-95CF-6F050E44777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5C181EBB-3C69-447C-9637-33C82C63BFC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3115225E-9D32-4CC1-BC8E-90779F93FFE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78A906DB-4F92-4CC4-A4FA-2439D4D0D96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31C19F84-96D3-4C36-A9B7-9CBE53FE51B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B78F2CA-A728-4BE5-B7B4-F181C96F7EC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E2E0D8F2-9805-45A6-8F56-1DBE56A0F23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DC802F6-DE76-4348-984B-E0569437558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7852C200-9AF9-413F-998E-418111FE4D6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9AF3AF63-4165-419A-BCF5-CB9B6ABFFF13}"/>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FC7792F2-6FFF-43AF-9D72-A2F6CDEAB55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856EECD2-3FFA-4560-A99F-E8D1A810C8F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87C0B226-8DA0-4304-BF5A-3B717E23D46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EDDCD2CB-18C9-458E-A369-A87AF0A8BEB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9F6F598E-EFB1-45E8-931B-D6D064186F8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37771ADA-C3AF-4B60-B239-BEEA8358B0B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F5A9C105-6F1E-4ECF-853E-C58A8887E3B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a:extLst>
            <a:ext uri="{FF2B5EF4-FFF2-40B4-BE49-F238E27FC236}">
              <a16:creationId xmlns:a16="http://schemas.microsoft.com/office/drawing/2014/main" id="{AACD039C-DA1B-48D6-AE50-F4B15A13B5C4}"/>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8D6A0F74-3F7D-4E9C-8BBE-89A4D7CB6EB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FCA07E49-FEB3-4708-95E4-67E59C4FC54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70" name="直線コネクタ 169">
          <a:extLst>
            <a:ext uri="{FF2B5EF4-FFF2-40B4-BE49-F238E27FC236}">
              <a16:creationId xmlns:a16="http://schemas.microsoft.com/office/drawing/2014/main" id="{EC5FB9F7-146D-4291-9DCC-9F77DE10A77C}"/>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1" name="【橋りょう・トンネル】&#10;有形固定資産減価償却率最小値テキスト">
          <a:extLst>
            <a:ext uri="{FF2B5EF4-FFF2-40B4-BE49-F238E27FC236}">
              <a16:creationId xmlns:a16="http://schemas.microsoft.com/office/drawing/2014/main" id="{9EEE35C0-88EF-4EEA-BDC4-CC0B25A69489}"/>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2" name="直線コネクタ 171">
          <a:extLst>
            <a:ext uri="{FF2B5EF4-FFF2-40B4-BE49-F238E27FC236}">
              <a16:creationId xmlns:a16="http://schemas.microsoft.com/office/drawing/2014/main" id="{2A591A88-F2DC-4BF6-ADCC-725969307521}"/>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3" name="【橋りょう・トンネル】&#10;有形固定資産減価償却率最大値テキスト">
          <a:extLst>
            <a:ext uri="{FF2B5EF4-FFF2-40B4-BE49-F238E27FC236}">
              <a16:creationId xmlns:a16="http://schemas.microsoft.com/office/drawing/2014/main" id="{71336AE8-3A60-438D-AD9F-D0700E8F1F8A}"/>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4" name="直線コネクタ 173">
          <a:extLst>
            <a:ext uri="{FF2B5EF4-FFF2-40B4-BE49-F238E27FC236}">
              <a16:creationId xmlns:a16="http://schemas.microsoft.com/office/drawing/2014/main" id="{B638B72A-C126-4C5C-A22D-3FB308F2B916}"/>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165117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A620E701-2119-4975-8A58-285B71E81B46}"/>
            </a:ext>
          </a:extLst>
        </xdr:cNvPr>
        <xdr:cNvSpPr txBox="1"/>
      </xdr:nvSpPr>
      <xdr:spPr>
        <a:xfrm>
          <a:off x="4673600" y="10280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15240</xdr:rowOff>
    </xdr:from>
    <xdr:to>
      <xdr:col>24</xdr:col>
      <xdr:colOff>114300</xdr:colOff>
      <xdr:row>60</xdr:row>
      <xdr:rowOff>116840</xdr:rowOff>
    </xdr:to>
    <xdr:sp macro="" textlink="">
      <xdr:nvSpPr>
        <xdr:cNvPr id="176" name="フローチャート: 判断 175">
          <a:extLst>
            <a:ext uri="{FF2B5EF4-FFF2-40B4-BE49-F238E27FC236}">
              <a16:creationId xmlns:a16="http://schemas.microsoft.com/office/drawing/2014/main" id="{47B192CC-CB96-48D6-A002-F018FA4D125B}"/>
            </a:ext>
          </a:extLst>
        </xdr:cNvPr>
        <xdr:cNvSpPr/>
      </xdr:nvSpPr>
      <xdr:spPr>
        <a:xfrm>
          <a:off x="4584700" y="1030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0</xdr:rowOff>
    </xdr:from>
    <xdr:to>
      <xdr:col>20</xdr:col>
      <xdr:colOff>38100</xdr:colOff>
      <xdr:row>60</xdr:row>
      <xdr:rowOff>101600</xdr:rowOff>
    </xdr:to>
    <xdr:sp macro="" textlink="">
      <xdr:nvSpPr>
        <xdr:cNvPr id="177" name="フローチャート: 判断 176">
          <a:extLst>
            <a:ext uri="{FF2B5EF4-FFF2-40B4-BE49-F238E27FC236}">
              <a16:creationId xmlns:a16="http://schemas.microsoft.com/office/drawing/2014/main" id="{9B71F54B-9659-44E2-9777-4994A46B68D1}"/>
            </a:ext>
          </a:extLst>
        </xdr:cNvPr>
        <xdr:cNvSpPr/>
      </xdr:nvSpPr>
      <xdr:spPr>
        <a:xfrm>
          <a:off x="3746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17780</xdr:rowOff>
    </xdr:from>
    <xdr:to>
      <xdr:col>15</xdr:col>
      <xdr:colOff>101600</xdr:colOff>
      <xdr:row>60</xdr:row>
      <xdr:rowOff>119380</xdr:rowOff>
    </xdr:to>
    <xdr:sp macro="" textlink="">
      <xdr:nvSpPr>
        <xdr:cNvPr id="178" name="フローチャート: 判断 177">
          <a:extLst>
            <a:ext uri="{FF2B5EF4-FFF2-40B4-BE49-F238E27FC236}">
              <a16:creationId xmlns:a16="http://schemas.microsoft.com/office/drawing/2014/main" id="{D67E9A40-4ED8-46BB-A22E-A4D3221CF0EA}"/>
            </a:ext>
          </a:extLst>
        </xdr:cNvPr>
        <xdr:cNvSpPr/>
      </xdr:nvSpPr>
      <xdr:spPr>
        <a:xfrm>
          <a:off x="2857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153670</xdr:rowOff>
    </xdr:from>
    <xdr:to>
      <xdr:col>10</xdr:col>
      <xdr:colOff>165100</xdr:colOff>
      <xdr:row>60</xdr:row>
      <xdr:rowOff>83820</xdr:rowOff>
    </xdr:to>
    <xdr:sp macro="" textlink="">
      <xdr:nvSpPr>
        <xdr:cNvPr id="179" name="フローチャート: 判断 178">
          <a:extLst>
            <a:ext uri="{FF2B5EF4-FFF2-40B4-BE49-F238E27FC236}">
              <a16:creationId xmlns:a16="http://schemas.microsoft.com/office/drawing/2014/main" id="{F23DDB8B-9906-444D-9D7E-8A647E757DAC}"/>
            </a:ext>
          </a:extLst>
        </xdr:cNvPr>
        <xdr:cNvSpPr/>
      </xdr:nvSpPr>
      <xdr:spPr>
        <a:xfrm>
          <a:off x="19685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147320</xdr:rowOff>
    </xdr:from>
    <xdr:to>
      <xdr:col>6</xdr:col>
      <xdr:colOff>38100</xdr:colOff>
      <xdr:row>60</xdr:row>
      <xdr:rowOff>77470</xdr:rowOff>
    </xdr:to>
    <xdr:sp macro="" textlink="">
      <xdr:nvSpPr>
        <xdr:cNvPr id="180" name="フローチャート: 判断 179">
          <a:extLst>
            <a:ext uri="{FF2B5EF4-FFF2-40B4-BE49-F238E27FC236}">
              <a16:creationId xmlns:a16="http://schemas.microsoft.com/office/drawing/2014/main" id="{F7F2E6A5-E3AD-4F68-B323-DA75127623B7}"/>
            </a:ext>
          </a:extLst>
        </xdr:cNvPr>
        <xdr:cNvSpPr/>
      </xdr:nvSpPr>
      <xdr:spPr>
        <a:xfrm>
          <a:off x="1079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16FCDC0B-71F4-4CC4-9082-CA80B5287D4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59D095F-2343-4BB5-8E02-F477270874E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EC89ED2-3F34-462E-85CC-9B05241046A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09067B3-C3EF-44D4-BD8C-A09E9E3CDAC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C47736B-8074-4F97-8B94-7AEE0D89637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118110</xdr:rowOff>
    </xdr:from>
    <xdr:to>
      <xdr:col>24</xdr:col>
      <xdr:colOff>114300</xdr:colOff>
      <xdr:row>59</xdr:row>
      <xdr:rowOff>48260</xdr:rowOff>
    </xdr:to>
    <xdr:sp macro="" textlink="">
      <xdr:nvSpPr>
        <xdr:cNvPr id="186" name="楕円 185">
          <a:extLst>
            <a:ext uri="{FF2B5EF4-FFF2-40B4-BE49-F238E27FC236}">
              <a16:creationId xmlns:a16="http://schemas.microsoft.com/office/drawing/2014/main" id="{2D9553B3-1A1B-4C52-8D24-BFE5EA15A49D}"/>
            </a:ext>
          </a:extLst>
        </xdr:cNvPr>
        <xdr:cNvSpPr/>
      </xdr:nvSpPr>
      <xdr:spPr>
        <a:xfrm>
          <a:off x="4584700" y="1006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140987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7871C573-5953-4851-903B-60DCF251F0FA}"/>
            </a:ext>
          </a:extLst>
        </xdr:cNvPr>
        <xdr:cNvSpPr txBox="1"/>
      </xdr:nvSpPr>
      <xdr:spPr>
        <a:xfrm>
          <a:off x="4673600" y="991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96520</xdr:rowOff>
    </xdr:from>
    <xdr:to>
      <xdr:col>20</xdr:col>
      <xdr:colOff>38100</xdr:colOff>
      <xdr:row>59</xdr:row>
      <xdr:rowOff>26670</xdr:rowOff>
    </xdr:to>
    <xdr:sp macro="" textlink="">
      <xdr:nvSpPr>
        <xdr:cNvPr id="188" name="楕円 187">
          <a:extLst>
            <a:ext uri="{FF2B5EF4-FFF2-40B4-BE49-F238E27FC236}">
              <a16:creationId xmlns:a16="http://schemas.microsoft.com/office/drawing/2014/main" id="{34181E3F-8B0E-4C88-9F74-B04518DDE957}"/>
            </a:ext>
          </a:extLst>
        </xdr:cNvPr>
        <xdr:cNvSpPr/>
      </xdr:nvSpPr>
      <xdr:spPr>
        <a:xfrm>
          <a:off x="3746500" y="100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147320</xdr:rowOff>
    </xdr:from>
    <xdr:to>
      <xdr:col>24</xdr:col>
      <xdr:colOff>63500</xdr:colOff>
      <xdr:row>58</xdr:row>
      <xdr:rowOff>168910</xdr:rowOff>
    </xdr:to>
    <xdr:cxnSp macro="">
      <xdr:nvCxnSpPr>
        <xdr:cNvPr id="189" name="直線コネクタ 188">
          <a:extLst>
            <a:ext uri="{FF2B5EF4-FFF2-40B4-BE49-F238E27FC236}">
              <a16:creationId xmlns:a16="http://schemas.microsoft.com/office/drawing/2014/main" id="{217C85BB-89FB-445B-B2AD-970E7D4BD8C1}"/>
            </a:ext>
          </a:extLst>
        </xdr:cNvPr>
        <xdr:cNvCxnSpPr/>
      </xdr:nvCxnSpPr>
      <xdr:spPr>
        <a:xfrm>
          <a:off x="3797300" y="10091420"/>
          <a:ext cx="838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74930</xdr:rowOff>
    </xdr:from>
    <xdr:to>
      <xdr:col>15</xdr:col>
      <xdr:colOff>101600</xdr:colOff>
      <xdr:row>59</xdr:row>
      <xdr:rowOff>5080</xdr:rowOff>
    </xdr:to>
    <xdr:sp macro="" textlink="">
      <xdr:nvSpPr>
        <xdr:cNvPr id="190" name="楕円 189">
          <a:extLst>
            <a:ext uri="{FF2B5EF4-FFF2-40B4-BE49-F238E27FC236}">
              <a16:creationId xmlns:a16="http://schemas.microsoft.com/office/drawing/2014/main" id="{1FA27327-1E56-48AB-ACC8-606E89E21F12}"/>
            </a:ext>
          </a:extLst>
        </xdr:cNvPr>
        <xdr:cNvSpPr/>
      </xdr:nvSpPr>
      <xdr:spPr>
        <a:xfrm>
          <a:off x="2857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125730</xdr:rowOff>
    </xdr:from>
    <xdr:to>
      <xdr:col>19</xdr:col>
      <xdr:colOff>177800</xdr:colOff>
      <xdr:row>58</xdr:row>
      <xdr:rowOff>147320</xdr:rowOff>
    </xdr:to>
    <xdr:cxnSp macro="">
      <xdr:nvCxnSpPr>
        <xdr:cNvPr id="191" name="直線コネクタ 190">
          <a:extLst>
            <a:ext uri="{FF2B5EF4-FFF2-40B4-BE49-F238E27FC236}">
              <a16:creationId xmlns:a16="http://schemas.microsoft.com/office/drawing/2014/main" id="{07F9AB73-AFEA-41EB-BA9B-85D2C5569BF5}"/>
            </a:ext>
          </a:extLst>
        </xdr:cNvPr>
        <xdr:cNvCxnSpPr/>
      </xdr:nvCxnSpPr>
      <xdr:spPr>
        <a:xfrm>
          <a:off x="2908300" y="1006983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53340</xdr:rowOff>
    </xdr:from>
    <xdr:to>
      <xdr:col>10</xdr:col>
      <xdr:colOff>165100</xdr:colOff>
      <xdr:row>58</xdr:row>
      <xdr:rowOff>154940</xdr:rowOff>
    </xdr:to>
    <xdr:sp macro="" textlink="">
      <xdr:nvSpPr>
        <xdr:cNvPr id="192" name="楕円 191">
          <a:extLst>
            <a:ext uri="{FF2B5EF4-FFF2-40B4-BE49-F238E27FC236}">
              <a16:creationId xmlns:a16="http://schemas.microsoft.com/office/drawing/2014/main" id="{1B08CA4D-D251-4D44-92E0-32732511AD48}"/>
            </a:ext>
          </a:extLst>
        </xdr:cNvPr>
        <xdr:cNvSpPr/>
      </xdr:nvSpPr>
      <xdr:spPr>
        <a:xfrm>
          <a:off x="19685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104140</xdr:rowOff>
    </xdr:from>
    <xdr:to>
      <xdr:col>15</xdr:col>
      <xdr:colOff>50800</xdr:colOff>
      <xdr:row>58</xdr:row>
      <xdr:rowOff>125730</xdr:rowOff>
    </xdr:to>
    <xdr:cxnSp macro="">
      <xdr:nvCxnSpPr>
        <xdr:cNvPr id="193" name="直線コネクタ 192">
          <a:extLst>
            <a:ext uri="{FF2B5EF4-FFF2-40B4-BE49-F238E27FC236}">
              <a16:creationId xmlns:a16="http://schemas.microsoft.com/office/drawing/2014/main" id="{1E47A1D8-C11E-4D0D-BF97-5C43AB8015DF}"/>
            </a:ext>
          </a:extLst>
        </xdr:cNvPr>
        <xdr:cNvCxnSpPr/>
      </xdr:nvCxnSpPr>
      <xdr:spPr>
        <a:xfrm>
          <a:off x="2019300" y="1004824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31750</xdr:rowOff>
    </xdr:from>
    <xdr:to>
      <xdr:col>6</xdr:col>
      <xdr:colOff>38100</xdr:colOff>
      <xdr:row>58</xdr:row>
      <xdr:rowOff>133350</xdr:rowOff>
    </xdr:to>
    <xdr:sp macro="" textlink="">
      <xdr:nvSpPr>
        <xdr:cNvPr id="194" name="楕円 193">
          <a:extLst>
            <a:ext uri="{FF2B5EF4-FFF2-40B4-BE49-F238E27FC236}">
              <a16:creationId xmlns:a16="http://schemas.microsoft.com/office/drawing/2014/main" id="{ABFA1F3D-4C0A-4F75-9D2B-0CB10110891B}"/>
            </a:ext>
          </a:extLst>
        </xdr:cNvPr>
        <xdr:cNvSpPr/>
      </xdr:nvSpPr>
      <xdr:spPr>
        <a:xfrm>
          <a:off x="1079500" y="997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82550</xdr:rowOff>
    </xdr:from>
    <xdr:to>
      <xdr:col>10</xdr:col>
      <xdr:colOff>114300</xdr:colOff>
      <xdr:row>58</xdr:row>
      <xdr:rowOff>104140</xdr:rowOff>
    </xdr:to>
    <xdr:cxnSp macro="">
      <xdr:nvCxnSpPr>
        <xdr:cNvPr id="195" name="直線コネクタ 194">
          <a:extLst>
            <a:ext uri="{FF2B5EF4-FFF2-40B4-BE49-F238E27FC236}">
              <a16:creationId xmlns:a16="http://schemas.microsoft.com/office/drawing/2014/main" id="{4034E1B5-B55B-41F8-9E55-7FCBDB987309}"/>
            </a:ext>
          </a:extLst>
        </xdr:cNvPr>
        <xdr:cNvCxnSpPr/>
      </xdr:nvCxnSpPr>
      <xdr:spPr>
        <a:xfrm>
          <a:off x="1130300" y="1002665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92727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83F483E1-02CE-481F-97D0-C6164FE8522E}"/>
            </a:ext>
          </a:extLst>
        </xdr:cNvPr>
        <xdr:cNvSpPr txBox="1"/>
      </xdr:nvSpPr>
      <xdr:spPr>
        <a:xfrm>
          <a:off x="3582044"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110507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061143FD-AC3E-44F5-951B-E783F940C351}"/>
            </a:ext>
          </a:extLst>
        </xdr:cNvPr>
        <xdr:cNvSpPr txBox="1"/>
      </xdr:nvSpPr>
      <xdr:spPr>
        <a:xfrm>
          <a:off x="2705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74947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6B2A138E-B554-401B-A556-A8F0CB6AFEB4}"/>
            </a:ext>
          </a:extLst>
        </xdr:cNvPr>
        <xdr:cNvSpPr txBox="1"/>
      </xdr:nvSpPr>
      <xdr:spPr>
        <a:xfrm>
          <a:off x="1816744" y="1036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68597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0F072952-84F0-45D6-8D73-24A93F1048A8}"/>
            </a:ext>
          </a:extLst>
        </xdr:cNvPr>
        <xdr:cNvSpPr txBox="1"/>
      </xdr:nvSpPr>
      <xdr:spPr>
        <a:xfrm>
          <a:off x="927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43197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FCF59B6B-0CE6-4916-A4A3-06B641F444CC}"/>
            </a:ext>
          </a:extLst>
        </xdr:cNvPr>
        <xdr:cNvSpPr txBox="1"/>
      </xdr:nvSpPr>
      <xdr:spPr>
        <a:xfrm>
          <a:off x="3582044" y="9815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21607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F16A8EE2-FE5C-4331-A117-EFFF2D3B5C10}"/>
            </a:ext>
          </a:extLst>
        </xdr:cNvPr>
        <xdr:cNvSpPr txBox="1"/>
      </xdr:nvSpPr>
      <xdr:spPr>
        <a:xfrm>
          <a:off x="2705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EB96DF9C-EA57-4855-95F7-F906FF41E84B}"/>
            </a:ext>
          </a:extLst>
        </xdr:cNvPr>
        <xdr:cNvSpPr txBox="1"/>
      </xdr:nvSpPr>
      <xdr:spPr>
        <a:xfrm>
          <a:off x="1816744" y="9772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149877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B85E1F26-2DB7-4552-BD5E-B413950D7405}"/>
            </a:ext>
          </a:extLst>
        </xdr:cNvPr>
        <xdr:cNvSpPr txBox="1"/>
      </xdr:nvSpPr>
      <xdr:spPr>
        <a:xfrm>
          <a:off x="927744" y="9751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F4A3908D-8841-44EB-A375-D7CE38EF260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B25DCC2-5409-4DBF-B723-7D20C7A1B27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3E475756-0251-4244-BB75-AEBDF6330C2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67124DB6-543F-4015-8A19-3AF4797103C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AD1703E-7E13-4D34-AA81-E1451E6F420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96CADD24-961A-48F8-A194-312E38CBAD2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16B0129F-57F8-4275-91DF-56EC9CE2C85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C77D25C7-937E-4CCA-BF22-CBB9E6FA574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1B0538E9-3CF7-4D1A-AC3A-3C17CAE1148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4E5A08F2-CEE3-45B9-BA54-07125794DDF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48C2D0FC-C1C9-4DF8-B634-5CCF033BAF4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a:extLst>
            <a:ext uri="{FF2B5EF4-FFF2-40B4-BE49-F238E27FC236}">
              <a16:creationId xmlns:a16="http://schemas.microsoft.com/office/drawing/2014/main" id="{3D51683B-7274-49D6-B495-0E36F179BC44}"/>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E02D8996-4F9D-4A78-935B-7C6A0EA8C45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a:extLst>
            <a:ext uri="{FF2B5EF4-FFF2-40B4-BE49-F238E27FC236}">
              <a16:creationId xmlns:a16="http://schemas.microsoft.com/office/drawing/2014/main" id="{D5EBE927-512C-4147-8678-F3DE8941E414}"/>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1A6A15FF-4681-4734-873A-F08E4512D55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a:extLst>
            <a:ext uri="{FF2B5EF4-FFF2-40B4-BE49-F238E27FC236}">
              <a16:creationId xmlns:a16="http://schemas.microsoft.com/office/drawing/2014/main" id="{EB3822D7-D7E4-4846-BD87-CE3FAF79962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8F0B2D16-3444-4758-8769-D5410583AD6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a:extLst>
            <a:ext uri="{FF2B5EF4-FFF2-40B4-BE49-F238E27FC236}">
              <a16:creationId xmlns:a16="http://schemas.microsoft.com/office/drawing/2014/main" id="{C8A0047D-F262-41ED-843E-12CEED2EC0A3}"/>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AF378DEC-FD93-4630-8310-E63782098C9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3" name="テキスト ボックス 222">
          <a:extLst>
            <a:ext uri="{FF2B5EF4-FFF2-40B4-BE49-F238E27FC236}">
              <a16:creationId xmlns:a16="http://schemas.microsoft.com/office/drawing/2014/main" id="{A9A2B25E-2008-4F11-94FF-DF0FE25F5C24}"/>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5B238158-F434-4BCF-9BCF-FCD9BA50C6F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5" name="テキスト ボックス 224">
          <a:extLst>
            <a:ext uri="{FF2B5EF4-FFF2-40B4-BE49-F238E27FC236}">
              <a16:creationId xmlns:a16="http://schemas.microsoft.com/office/drawing/2014/main" id="{DCE622EE-DF08-4137-B8D7-CC93E68C6DA7}"/>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3AE4C676-86EE-4C81-AE6C-3E5187A97F9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113074</xdr:rowOff>
    </xdr:from>
    <xdr:to>
      <xdr:col>54</xdr:col>
      <xdr:colOff>189865</xdr:colOff>
      <xdr:row>64</xdr:row>
      <xdr:rowOff>76200</xdr:rowOff>
    </xdr:to>
    <xdr:cxnSp macro="">
      <xdr:nvCxnSpPr>
        <xdr:cNvPr id="227" name="直線コネクタ 226">
          <a:extLst>
            <a:ext uri="{FF2B5EF4-FFF2-40B4-BE49-F238E27FC236}">
              <a16:creationId xmlns:a16="http://schemas.microsoft.com/office/drawing/2014/main" id="{7ADCB331-11B7-4DDC-A0A9-5462F5D3EFD3}"/>
            </a:ext>
          </a:extLst>
        </xdr:cNvPr>
        <xdr:cNvCxnSpPr/>
      </xdr:nvCxnSpPr>
      <xdr:spPr>
        <a:xfrm flipV="1">
          <a:off x="10476865" y="9542824"/>
          <a:ext cx="0" cy="150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8" name="【橋りょう・トンネル】&#10;一人当たり有形固定資産（償却資産）額最小値テキスト">
          <a:extLst>
            <a:ext uri="{FF2B5EF4-FFF2-40B4-BE49-F238E27FC236}">
              <a16:creationId xmlns:a16="http://schemas.microsoft.com/office/drawing/2014/main" id="{DFEF786F-9419-40A3-9E44-0CA4E0124A0C}"/>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9" name="直線コネクタ 228">
          <a:extLst>
            <a:ext uri="{FF2B5EF4-FFF2-40B4-BE49-F238E27FC236}">
              <a16:creationId xmlns:a16="http://schemas.microsoft.com/office/drawing/2014/main" id="{19955812-B6A6-434E-BB3F-492D475A3D22}"/>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59751</xdr:rowOff>
    </xdr:from>
    <xdr:ext cx="754822" cy="259045"/>
    <xdr:sp macro="" textlink="">
      <xdr:nvSpPr>
        <xdr:cNvPr id="230" name="【橋りょう・トンネル】&#10;一人当たり有形固定資産（償却資産）額最大値テキスト">
          <a:extLst>
            <a:ext uri="{FF2B5EF4-FFF2-40B4-BE49-F238E27FC236}">
              <a16:creationId xmlns:a16="http://schemas.microsoft.com/office/drawing/2014/main" id="{27985473-6474-41BD-8F4E-A200B7B64475}"/>
            </a:ext>
          </a:extLst>
        </xdr:cNvPr>
        <xdr:cNvSpPr txBox="1"/>
      </xdr:nvSpPr>
      <xdr:spPr>
        <a:xfrm>
          <a:off x="10515600" y="9318051"/>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11,859,653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113074</xdr:rowOff>
    </xdr:from>
    <xdr:to>
      <xdr:col>55</xdr:col>
      <xdr:colOff>88900</xdr:colOff>
      <xdr:row>55</xdr:row>
      <xdr:rowOff>113074</xdr:rowOff>
    </xdr:to>
    <xdr:cxnSp macro="">
      <xdr:nvCxnSpPr>
        <xdr:cNvPr id="231" name="直線コネクタ 230">
          <a:extLst>
            <a:ext uri="{FF2B5EF4-FFF2-40B4-BE49-F238E27FC236}">
              <a16:creationId xmlns:a16="http://schemas.microsoft.com/office/drawing/2014/main" id="{E1DBD664-EFBF-435D-9132-2BFD0A3D47AC}"/>
            </a:ext>
          </a:extLst>
        </xdr:cNvPr>
        <xdr:cNvCxnSpPr/>
      </xdr:nvCxnSpPr>
      <xdr:spPr>
        <a:xfrm>
          <a:off x="10388600" y="954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9096</xdr:rowOff>
    </xdr:from>
    <xdr:ext cx="690189" cy="259045"/>
    <xdr:sp macro="" textlink="">
      <xdr:nvSpPr>
        <xdr:cNvPr id="232" name="【橋りょう・トンネル】&#10;一人当たり有形固定資産（償却資産）額平均値テキスト">
          <a:extLst>
            <a:ext uri="{FF2B5EF4-FFF2-40B4-BE49-F238E27FC236}">
              <a16:creationId xmlns:a16="http://schemas.microsoft.com/office/drawing/2014/main" id="{B57E363A-CD7D-4F31-A648-2255D13ABD1D}"/>
            </a:ext>
          </a:extLst>
        </xdr:cNvPr>
        <xdr:cNvSpPr txBox="1"/>
      </xdr:nvSpPr>
      <xdr:spPr>
        <a:xfrm>
          <a:off x="10515600" y="10810446"/>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30669</xdr:rowOff>
    </xdr:from>
    <xdr:to>
      <xdr:col>55</xdr:col>
      <xdr:colOff>50800</xdr:colOff>
      <xdr:row>63</xdr:row>
      <xdr:rowOff>132269</xdr:rowOff>
    </xdr:to>
    <xdr:sp macro="" textlink="">
      <xdr:nvSpPr>
        <xdr:cNvPr id="233" name="フローチャート: 判断 232">
          <a:extLst>
            <a:ext uri="{FF2B5EF4-FFF2-40B4-BE49-F238E27FC236}">
              <a16:creationId xmlns:a16="http://schemas.microsoft.com/office/drawing/2014/main" id="{8C47484E-9FBD-4B18-8707-B5D081EBF23A}"/>
            </a:ext>
          </a:extLst>
        </xdr:cNvPr>
        <xdr:cNvSpPr/>
      </xdr:nvSpPr>
      <xdr:spPr>
        <a:xfrm>
          <a:off x="10426700" y="1083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41925</xdr:rowOff>
    </xdr:from>
    <xdr:to>
      <xdr:col>50</xdr:col>
      <xdr:colOff>165100</xdr:colOff>
      <xdr:row>63</xdr:row>
      <xdr:rowOff>143525</xdr:rowOff>
    </xdr:to>
    <xdr:sp macro="" textlink="">
      <xdr:nvSpPr>
        <xdr:cNvPr id="234" name="フローチャート: 判断 233">
          <a:extLst>
            <a:ext uri="{FF2B5EF4-FFF2-40B4-BE49-F238E27FC236}">
              <a16:creationId xmlns:a16="http://schemas.microsoft.com/office/drawing/2014/main" id="{F476D5DA-C621-43A9-BEEB-9D137E2AC7B7}"/>
            </a:ext>
          </a:extLst>
        </xdr:cNvPr>
        <xdr:cNvSpPr/>
      </xdr:nvSpPr>
      <xdr:spPr>
        <a:xfrm>
          <a:off x="9588500" y="108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20458</xdr:rowOff>
    </xdr:from>
    <xdr:to>
      <xdr:col>46</xdr:col>
      <xdr:colOff>38100</xdr:colOff>
      <xdr:row>63</xdr:row>
      <xdr:rowOff>122058</xdr:rowOff>
    </xdr:to>
    <xdr:sp macro="" textlink="">
      <xdr:nvSpPr>
        <xdr:cNvPr id="235" name="フローチャート: 判断 234">
          <a:extLst>
            <a:ext uri="{FF2B5EF4-FFF2-40B4-BE49-F238E27FC236}">
              <a16:creationId xmlns:a16="http://schemas.microsoft.com/office/drawing/2014/main" id="{A8A9D87F-5C45-4EC1-83C6-2F5621F9B1BB}"/>
            </a:ext>
          </a:extLst>
        </xdr:cNvPr>
        <xdr:cNvSpPr/>
      </xdr:nvSpPr>
      <xdr:spPr>
        <a:xfrm>
          <a:off x="8699500" y="1082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153653</xdr:rowOff>
    </xdr:from>
    <xdr:to>
      <xdr:col>41</xdr:col>
      <xdr:colOff>101600</xdr:colOff>
      <xdr:row>63</xdr:row>
      <xdr:rowOff>83803</xdr:rowOff>
    </xdr:to>
    <xdr:sp macro="" textlink="">
      <xdr:nvSpPr>
        <xdr:cNvPr id="236" name="フローチャート: 判断 235">
          <a:extLst>
            <a:ext uri="{FF2B5EF4-FFF2-40B4-BE49-F238E27FC236}">
              <a16:creationId xmlns:a16="http://schemas.microsoft.com/office/drawing/2014/main" id="{8CBE4E62-4E68-4890-BC15-78842D4336C0}"/>
            </a:ext>
          </a:extLst>
        </xdr:cNvPr>
        <xdr:cNvSpPr/>
      </xdr:nvSpPr>
      <xdr:spPr>
        <a:xfrm>
          <a:off x="7810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154923</xdr:rowOff>
    </xdr:from>
    <xdr:to>
      <xdr:col>36</xdr:col>
      <xdr:colOff>165100</xdr:colOff>
      <xdr:row>63</xdr:row>
      <xdr:rowOff>85073</xdr:rowOff>
    </xdr:to>
    <xdr:sp macro="" textlink="">
      <xdr:nvSpPr>
        <xdr:cNvPr id="237" name="フローチャート: 判断 236">
          <a:extLst>
            <a:ext uri="{FF2B5EF4-FFF2-40B4-BE49-F238E27FC236}">
              <a16:creationId xmlns:a16="http://schemas.microsoft.com/office/drawing/2014/main" id="{0DBA9CF9-265E-45B5-AA7A-F582F418124F}"/>
            </a:ext>
          </a:extLst>
        </xdr:cNvPr>
        <xdr:cNvSpPr/>
      </xdr:nvSpPr>
      <xdr:spPr>
        <a:xfrm>
          <a:off x="6921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69BF3A54-D49D-48FC-8F1F-DA1AFAD2603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C9BDA00-37E8-4184-A663-9C0678A5A68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197D7C0-633C-4CDB-BA90-5BE2B4D92D3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8B6AF45-40D8-4B3D-BFD3-3AEE2947DF4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1162959-6711-46D1-B2D7-A2A4CC602F7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19842</xdr:rowOff>
    </xdr:from>
    <xdr:to>
      <xdr:col>55</xdr:col>
      <xdr:colOff>50800</xdr:colOff>
      <xdr:row>59</xdr:row>
      <xdr:rowOff>121442</xdr:rowOff>
    </xdr:to>
    <xdr:sp macro="" textlink="">
      <xdr:nvSpPr>
        <xdr:cNvPr id="243" name="楕円 242">
          <a:extLst>
            <a:ext uri="{FF2B5EF4-FFF2-40B4-BE49-F238E27FC236}">
              <a16:creationId xmlns:a16="http://schemas.microsoft.com/office/drawing/2014/main" id="{0BBA8F47-532C-4BC5-9D84-789B80E16255}"/>
            </a:ext>
          </a:extLst>
        </xdr:cNvPr>
        <xdr:cNvSpPr/>
      </xdr:nvSpPr>
      <xdr:spPr>
        <a:xfrm>
          <a:off x="10426700" y="1013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42719</xdr:rowOff>
    </xdr:from>
    <xdr:ext cx="690189" cy="259045"/>
    <xdr:sp macro="" textlink="">
      <xdr:nvSpPr>
        <xdr:cNvPr id="244" name="【橋りょう・トンネル】&#10;一人当たり有形固定資産（償却資産）額該当値テキスト">
          <a:extLst>
            <a:ext uri="{FF2B5EF4-FFF2-40B4-BE49-F238E27FC236}">
              <a16:creationId xmlns:a16="http://schemas.microsoft.com/office/drawing/2014/main" id="{802AD095-4DF4-457B-944C-2F609F2F365B}"/>
            </a:ext>
          </a:extLst>
        </xdr:cNvPr>
        <xdr:cNvSpPr txBox="1"/>
      </xdr:nvSpPr>
      <xdr:spPr>
        <a:xfrm>
          <a:off x="10515600" y="99868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43288</xdr:rowOff>
    </xdr:from>
    <xdr:to>
      <xdr:col>50</xdr:col>
      <xdr:colOff>165100</xdr:colOff>
      <xdr:row>59</xdr:row>
      <xdr:rowOff>144888</xdr:rowOff>
    </xdr:to>
    <xdr:sp macro="" textlink="">
      <xdr:nvSpPr>
        <xdr:cNvPr id="245" name="楕円 244">
          <a:extLst>
            <a:ext uri="{FF2B5EF4-FFF2-40B4-BE49-F238E27FC236}">
              <a16:creationId xmlns:a16="http://schemas.microsoft.com/office/drawing/2014/main" id="{7EBF48DA-99A3-4284-97F2-40171A3EAE23}"/>
            </a:ext>
          </a:extLst>
        </xdr:cNvPr>
        <xdr:cNvSpPr/>
      </xdr:nvSpPr>
      <xdr:spPr>
        <a:xfrm>
          <a:off x="9588500" y="1015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70642</xdr:rowOff>
    </xdr:from>
    <xdr:to>
      <xdr:col>55</xdr:col>
      <xdr:colOff>0</xdr:colOff>
      <xdr:row>59</xdr:row>
      <xdr:rowOff>94088</xdr:rowOff>
    </xdr:to>
    <xdr:cxnSp macro="">
      <xdr:nvCxnSpPr>
        <xdr:cNvPr id="246" name="直線コネクタ 245">
          <a:extLst>
            <a:ext uri="{FF2B5EF4-FFF2-40B4-BE49-F238E27FC236}">
              <a16:creationId xmlns:a16="http://schemas.microsoft.com/office/drawing/2014/main" id="{C308E8E7-9B24-464F-9A34-1FED3B4080E2}"/>
            </a:ext>
          </a:extLst>
        </xdr:cNvPr>
        <xdr:cNvCxnSpPr/>
      </xdr:nvCxnSpPr>
      <xdr:spPr>
        <a:xfrm flipV="1">
          <a:off x="9639300" y="10186192"/>
          <a:ext cx="838200" cy="2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38702</xdr:rowOff>
    </xdr:from>
    <xdr:to>
      <xdr:col>46</xdr:col>
      <xdr:colOff>38100</xdr:colOff>
      <xdr:row>59</xdr:row>
      <xdr:rowOff>140302</xdr:rowOff>
    </xdr:to>
    <xdr:sp macro="" textlink="">
      <xdr:nvSpPr>
        <xdr:cNvPr id="247" name="楕円 246">
          <a:extLst>
            <a:ext uri="{FF2B5EF4-FFF2-40B4-BE49-F238E27FC236}">
              <a16:creationId xmlns:a16="http://schemas.microsoft.com/office/drawing/2014/main" id="{6EBBECEF-0791-4D8A-8304-D5F4B6965DAF}"/>
            </a:ext>
          </a:extLst>
        </xdr:cNvPr>
        <xdr:cNvSpPr/>
      </xdr:nvSpPr>
      <xdr:spPr>
        <a:xfrm>
          <a:off x="8699500" y="1015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89502</xdr:rowOff>
    </xdr:from>
    <xdr:to>
      <xdr:col>50</xdr:col>
      <xdr:colOff>114300</xdr:colOff>
      <xdr:row>59</xdr:row>
      <xdr:rowOff>94088</xdr:rowOff>
    </xdr:to>
    <xdr:cxnSp macro="">
      <xdr:nvCxnSpPr>
        <xdr:cNvPr id="248" name="直線コネクタ 247">
          <a:extLst>
            <a:ext uri="{FF2B5EF4-FFF2-40B4-BE49-F238E27FC236}">
              <a16:creationId xmlns:a16="http://schemas.microsoft.com/office/drawing/2014/main" id="{53E78E3A-86FF-4F9A-BA7F-3C22D2185771}"/>
            </a:ext>
          </a:extLst>
        </xdr:cNvPr>
        <xdr:cNvCxnSpPr/>
      </xdr:nvCxnSpPr>
      <xdr:spPr>
        <a:xfrm>
          <a:off x="8750300" y="10205052"/>
          <a:ext cx="889000" cy="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37778</xdr:rowOff>
    </xdr:from>
    <xdr:to>
      <xdr:col>41</xdr:col>
      <xdr:colOff>101600</xdr:colOff>
      <xdr:row>59</xdr:row>
      <xdr:rowOff>139378</xdr:rowOff>
    </xdr:to>
    <xdr:sp macro="" textlink="">
      <xdr:nvSpPr>
        <xdr:cNvPr id="249" name="楕円 248">
          <a:extLst>
            <a:ext uri="{FF2B5EF4-FFF2-40B4-BE49-F238E27FC236}">
              <a16:creationId xmlns:a16="http://schemas.microsoft.com/office/drawing/2014/main" id="{46DF6BE0-A21E-45BC-A738-3921B1780960}"/>
            </a:ext>
          </a:extLst>
        </xdr:cNvPr>
        <xdr:cNvSpPr/>
      </xdr:nvSpPr>
      <xdr:spPr>
        <a:xfrm>
          <a:off x="7810500" y="1015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88578</xdr:rowOff>
    </xdr:from>
    <xdr:to>
      <xdr:col>45</xdr:col>
      <xdr:colOff>177800</xdr:colOff>
      <xdr:row>59</xdr:row>
      <xdr:rowOff>89502</xdr:rowOff>
    </xdr:to>
    <xdr:cxnSp macro="">
      <xdr:nvCxnSpPr>
        <xdr:cNvPr id="250" name="直線コネクタ 249">
          <a:extLst>
            <a:ext uri="{FF2B5EF4-FFF2-40B4-BE49-F238E27FC236}">
              <a16:creationId xmlns:a16="http://schemas.microsoft.com/office/drawing/2014/main" id="{3D443451-CB87-4672-9056-CC28BCB985D0}"/>
            </a:ext>
          </a:extLst>
        </xdr:cNvPr>
        <xdr:cNvCxnSpPr/>
      </xdr:nvCxnSpPr>
      <xdr:spPr>
        <a:xfrm>
          <a:off x="7861300" y="10204128"/>
          <a:ext cx="889000" cy="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62891</xdr:rowOff>
    </xdr:from>
    <xdr:to>
      <xdr:col>36</xdr:col>
      <xdr:colOff>165100</xdr:colOff>
      <xdr:row>59</xdr:row>
      <xdr:rowOff>164491</xdr:rowOff>
    </xdr:to>
    <xdr:sp macro="" textlink="">
      <xdr:nvSpPr>
        <xdr:cNvPr id="251" name="楕円 250">
          <a:extLst>
            <a:ext uri="{FF2B5EF4-FFF2-40B4-BE49-F238E27FC236}">
              <a16:creationId xmlns:a16="http://schemas.microsoft.com/office/drawing/2014/main" id="{C15C2B5E-30E9-4C62-98F0-75132B400D2A}"/>
            </a:ext>
          </a:extLst>
        </xdr:cNvPr>
        <xdr:cNvSpPr/>
      </xdr:nvSpPr>
      <xdr:spPr>
        <a:xfrm>
          <a:off x="6921500" y="1017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88578</xdr:rowOff>
    </xdr:from>
    <xdr:to>
      <xdr:col>41</xdr:col>
      <xdr:colOff>50800</xdr:colOff>
      <xdr:row>59</xdr:row>
      <xdr:rowOff>113691</xdr:rowOff>
    </xdr:to>
    <xdr:cxnSp macro="">
      <xdr:nvCxnSpPr>
        <xdr:cNvPr id="252" name="直線コネクタ 251">
          <a:extLst>
            <a:ext uri="{FF2B5EF4-FFF2-40B4-BE49-F238E27FC236}">
              <a16:creationId xmlns:a16="http://schemas.microsoft.com/office/drawing/2014/main" id="{610CFE69-E630-496C-832A-4887D019505C}"/>
            </a:ext>
          </a:extLst>
        </xdr:cNvPr>
        <xdr:cNvCxnSpPr/>
      </xdr:nvCxnSpPr>
      <xdr:spPr>
        <a:xfrm flipV="1">
          <a:off x="6972300" y="10204128"/>
          <a:ext cx="889000" cy="2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134652</xdr:rowOff>
    </xdr:from>
    <xdr:ext cx="690189" cy="259045"/>
    <xdr:sp macro="" textlink="">
      <xdr:nvSpPr>
        <xdr:cNvPr id="253" name="n_1aveValue【橋りょう・トンネル】&#10;一人当たり有形固定資産（償却資産）額">
          <a:extLst>
            <a:ext uri="{FF2B5EF4-FFF2-40B4-BE49-F238E27FC236}">
              <a16:creationId xmlns:a16="http://schemas.microsoft.com/office/drawing/2014/main" id="{432CBC09-FE2E-4AE8-B834-86187B45A0FD}"/>
            </a:ext>
          </a:extLst>
        </xdr:cNvPr>
        <xdr:cNvSpPr txBox="1"/>
      </xdr:nvSpPr>
      <xdr:spPr>
        <a:xfrm>
          <a:off x="9281505" y="109360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113185</xdr:rowOff>
    </xdr:from>
    <xdr:ext cx="690189" cy="259045"/>
    <xdr:sp macro="" textlink="">
      <xdr:nvSpPr>
        <xdr:cNvPr id="254" name="n_2aveValue【橋りょう・トンネル】&#10;一人当たり有形固定資産（償却資産）額">
          <a:extLst>
            <a:ext uri="{FF2B5EF4-FFF2-40B4-BE49-F238E27FC236}">
              <a16:creationId xmlns:a16="http://schemas.microsoft.com/office/drawing/2014/main" id="{049841A6-D88C-4F3C-A3DC-8CD87E92E89A}"/>
            </a:ext>
          </a:extLst>
        </xdr:cNvPr>
        <xdr:cNvSpPr txBox="1"/>
      </xdr:nvSpPr>
      <xdr:spPr>
        <a:xfrm>
          <a:off x="8405205" y="109145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74930</xdr:rowOff>
    </xdr:from>
    <xdr:ext cx="690189" cy="259045"/>
    <xdr:sp macro="" textlink="">
      <xdr:nvSpPr>
        <xdr:cNvPr id="255" name="n_3aveValue【橋りょう・トンネル】&#10;一人当たり有形固定資産（償却資産）額">
          <a:extLst>
            <a:ext uri="{FF2B5EF4-FFF2-40B4-BE49-F238E27FC236}">
              <a16:creationId xmlns:a16="http://schemas.microsoft.com/office/drawing/2014/main" id="{3C577178-E3C3-41B9-AF2D-704B8D8C3454}"/>
            </a:ext>
          </a:extLst>
        </xdr:cNvPr>
        <xdr:cNvSpPr txBox="1"/>
      </xdr:nvSpPr>
      <xdr:spPr>
        <a:xfrm>
          <a:off x="7516205" y="108762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76200</xdr:rowOff>
    </xdr:from>
    <xdr:ext cx="690189" cy="259045"/>
    <xdr:sp macro="" textlink="">
      <xdr:nvSpPr>
        <xdr:cNvPr id="256" name="n_4aveValue【橋りょう・トンネル】&#10;一人当たり有形固定資産（償却資産）額">
          <a:extLst>
            <a:ext uri="{FF2B5EF4-FFF2-40B4-BE49-F238E27FC236}">
              <a16:creationId xmlns:a16="http://schemas.microsoft.com/office/drawing/2014/main" id="{0ECE6389-4628-4365-98C9-41CA3AC3B3F6}"/>
            </a:ext>
          </a:extLst>
        </xdr:cNvPr>
        <xdr:cNvSpPr txBox="1"/>
      </xdr:nvSpPr>
      <xdr:spPr>
        <a:xfrm>
          <a:off x="6627205" y="10877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57</xdr:row>
      <xdr:rowOff>161415</xdr:rowOff>
    </xdr:from>
    <xdr:ext cx="690189" cy="259045"/>
    <xdr:sp macro="" textlink="">
      <xdr:nvSpPr>
        <xdr:cNvPr id="257" name="n_1mainValue【橋りょう・トンネル】&#10;一人当たり有形固定資産（償却資産）額">
          <a:extLst>
            <a:ext uri="{FF2B5EF4-FFF2-40B4-BE49-F238E27FC236}">
              <a16:creationId xmlns:a16="http://schemas.microsoft.com/office/drawing/2014/main" id="{968DE433-B838-475D-9849-8AE26B193CA7}"/>
            </a:ext>
          </a:extLst>
        </xdr:cNvPr>
        <xdr:cNvSpPr txBox="1"/>
      </xdr:nvSpPr>
      <xdr:spPr>
        <a:xfrm>
          <a:off x="9281505" y="99340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57</xdr:row>
      <xdr:rowOff>156829</xdr:rowOff>
    </xdr:from>
    <xdr:ext cx="690189" cy="259045"/>
    <xdr:sp macro="" textlink="">
      <xdr:nvSpPr>
        <xdr:cNvPr id="258" name="n_2mainValue【橋りょう・トンネル】&#10;一人当たり有形固定資産（償却資産）額">
          <a:extLst>
            <a:ext uri="{FF2B5EF4-FFF2-40B4-BE49-F238E27FC236}">
              <a16:creationId xmlns:a16="http://schemas.microsoft.com/office/drawing/2014/main" id="{B9E2A67A-917C-43CD-B9BA-2DCAAF08F823}"/>
            </a:ext>
          </a:extLst>
        </xdr:cNvPr>
        <xdr:cNvSpPr txBox="1"/>
      </xdr:nvSpPr>
      <xdr:spPr>
        <a:xfrm>
          <a:off x="8405205" y="99294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57</xdr:row>
      <xdr:rowOff>155905</xdr:rowOff>
    </xdr:from>
    <xdr:ext cx="690189" cy="259045"/>
    <xdr:sp macro="" textlink="">
      <xdr:nvSpPr>
        <xdr:cNvPr id="259" name="n_3mainValue【橋りょう・トンネル】&#10;一人当たり有形固定資産（償却資産）額">
          <a:extLst>
            <a:ext uri="{FF2B5EF4-FFF2-40B4-BE49-F238E27FC236}">
              <a16:creationId xmlns:a16="http://schemas.microsoft.com/office/drawing/2014/main" id="{BF4FD320-AE96-42EF-A4FB-5D2DDEF2F601}"/>
            </a:ext>
          </a:extLst>
        </xdr:cNvPr>
        <xdr:cNvSpPr txBox="1"/>
      </xdr:nvSpPr>
      <xdr:spPr>
        <a:xfrm>
          <a:off x="7516205" y="99285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58</xdr:row>
      <xdr:rowOff>9568</xdr:rowOff>
    </xdr:from>
    <xdr:ext cx="690189" cy="259045"/>
    <xdr:sp macro="" textlink="">
      <xdr:nvSpPr>
        <xdr:cNvPr id="260" name="n_4mainValue【橋りょう・トンネル】&#10;一人当たり有形固定資産（償却資産）額">
          <a:extLst>
            <a:ext uri="{FF2B5EF4-FFF2-40B4-BE49-F238E27FC236}">
              <a16:creationId xmlns:a16="http://schemas.microsoft.com/office/drawing/2014/main" id="{6CFEA027-8108-4484-AE78-37D28205D8BA}"/>
            </a:ext>
          </a:extLst>
        </xdr:cNvPr>
        <xdr:cNvSpPr txBox="1"/>
      </xdr:nvSpPr>
      <xdr:spPr>
        <a:xfrm>
          <a:off x="6627205" y="99536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29582F21-F83E-40FB-80C7-708747E3898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C47E0855-83ED-4482-BD6E-CCBF170EC15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B7159BA3-54B0-4B55-A6D2-074487EEF6A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AC0FB092-3C6D-4562-AF61-A8B5FFBF091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2548D5F7-1808-4D4B-9F87-754471B0FD8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3E9110CA-5183-4A3D-8D20-58C2DEDF59B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3CAA9707-0ADE-43C4-BFAB-78A09DFAFE5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0A9901A6-6519-4B57-8FED-027F16AF7B7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2B3C6882-C5CB-47FA-9352-37DA5B51161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94F8E5D5-5795-4F27-A76A-46D382ACB8F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FC613A84-2EC3-4B48-8E28-06617F55AA8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E566ED69-5102-4E89-A0C1-10436C1DE125}"/>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66A43C3F-D4F2-404C-AA7A-265F2EB37DF4}"/>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84CA660B-075A-4D3C-8170-BDBA25BF7F69}"/>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B5E510B2-48F0-40E5-889B-B8E5897B19CA}"/>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0E72CE86-35B4-4130-BED8-17C92D5EC052}"/>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8C382326-261A-4C99-94F9-7B90A87F330D}"/>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990A4166-7DD9-4F8E-A9AB-F79F30EB5EA4}"/>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F92E6028-DCB4-4154-A676-31DC7F692E4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C5D735AD-05E7-44E6-8078-A4F77A1ABC59}"/>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FDEF9B24-0570-4B5C-84DB-62E595DC2AB2}"/>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DDF4539D-9E54-4305-B58B-197A59DAC2E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B840B419-BE70-4EB0-9DC0-DFF8B5597ED1}"/>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D38E4554-BB2E-469C-AA29-1DBAEDC2616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4961C006-44EB-4D51-944E-05AE834E11F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109945</xdr:rowOff>
    </xdr:from>
    <xdr:to>
      <xdr:col>24</xdr:col>
      <xdr:colOff>62865</xdr:colOff>
      <xdr:row>86</xdr:row>
      <xdr:rowOff>168729</xdr:rowOff>
    </xdr:to>
    <xdr:cxnSp macro="">
      <xdr:nvCxnSpPr>
        <xdr:cNvPr id="286" name="直線コネクタ 285">
          <a:extLst>
            <a:ext uri="{FF2B5EF4-FFF2-40B4-BE49-F238E27FC236}">
              <a16:creationId xmlns:a16="http://schemas.microsoft.com/office/drawing/2014/main" id="{00F44055-A11E-49F6-99D4-00E84EEED666}"/>
            </a:ext>
          </a:extLst>
        </xdr:cNvPr>
        <xdr:cNvCxnSpPr/>
      </xdr:nvCxnSpPr>
      <xdr:spPr>
        <a:xfrm flipV="1">
          <a:off x="4634865"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9AFC8C98-7C49-4DAD-8CCF-602A2CFD3AAB}"/>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8" name="直線コネクタ 287">
          <a:extLst>
            <a:ext uri="{FF2B5EF4-FFF2-40B4-BE49-F238E27FC236}">
              <a16:creationId xmlns:a16="http://schemas.microsoft.com/office/drawing/2014/main" id="{DDB949FE-9E0A-43D5-B241-D6C0941C0C24}"/>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56622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0C976169-6B8C-4076-B5A6-C3452A456942}"/>
            </a:ext>
          </a:extLst>
        </xdr:cNvPr>
        <xdr:cNvSpPr txBox="1"/>
      </xdr:nvSpPr>
      <xdr:spPr>
        <a:xfrm>
          <a:off x="4673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109945</xdr:rowOff>
    </xdr:from>
    <xdr:to>
      <xdr:col>24</xdr:col>
      <xdr:colOff>152400</xdr:colOff>
      <xdr:row>78</xdr:row>
      <xdr:rowOff>109945</xdr:rowOff>
    </xdr:to>
    <xdr:cxnSp macro="">
      <xdr:nvCxnSpPr>
        <xdr:cNvPr id="290" name="直線コネクタ 289">
          <a:extLst>
            <a:ext uri="{FF2B5EF4-FFF2-40B4-BE49-F238E27FC236}">
              <a16:creationId xmlns:a16="http://schemas.microsoft.com/office/drawing/2014/main" id="{716F4C22-6811-4777-8843-F1D35A716F84}"/>
            </a:ext>
          </a:extLst>
        </xdr:cNvPr>
        <xdr:cNvCxnSpPr/>
      </xdr:nvCxnSpPr>
      <xdr:spPr>
        <a:xfrm>
          <a:off x="4546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6548</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F6D2326F-B862-4078-9F65-07A7E2C543A8}"/>
            </a:ext>
          </a:extLst>
        </xdr:cNvPr>
        <xdr:cNvSpPr txBox="1"/>
      </xdr:nvSpPr>
      <xdr:spPr>
        <a:xfrm>
          <a:off x="4673600" y="14236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292" name="フローチャート: 判断 291">
          <a:extLst>
            <a:ext uri="{FF2B5EF4-FFF2-40B4-BE49-F238E27FC236}">
              <a16:creationId xmlns:a16="http://schemas.microsoft.com/office/drawing/2014/main" id="{3FE44E35-2117-490F-9005-EEB07980687F}"/>
            </a:ext>
          </a:extLst>
        </xdr:cNvPr>
        <xdr:cNvSpPr/>
      </xdr:nvSpPr>
      <xdr:spPr>
        <a:xfrm>
          <a:off x="4584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3" name="フローチャート: 判断 292">
          <a:extLst>
            <a:ext uri="{FF2B5EF4-FFF2-40B4-BE49-F238E27FC236}">
              <a16:creationId xmlns:a16="http://schemas.microsoft.com/office/drawing/2014/main" id="{169F13A9-05C7-40A7-AA95-BA8D0124D28E}"/>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168548</xdr:rowOff>
    </xdr:from>
    <xdr:to>
      <xdr:col>15</xdr:col>
      <xdr:colOff>101600</xdr:colOff>
      <xdr:row>83</xdr:row>
      <xdr:rowOff>98698</xdr:rowOff>
    </xdr:to>
    <xdr:sp macro="" textlink="">
      <xdr:nvSpPr>
        <xdr:cNvPr id="294" name="フローチャート: 判断 293">
          <a:extLst>
            <a:ext uri="{FF2B5EF4-FFF2-40B4-BE49-F238E27FC236}">
              <a16:creationId xmlns:a16="http://schemas.microsoft.com/office/drawing/2014/main" id="{E199926D-FB80-458A-95DB-F14DA777CFF3}"/>
            </a:ext>
          </a:extLst>
        </xdr:cNvPr>
        <xdr:cNvSpPr/>
      </xdr:nvSpPr>
      <xdr:spPr>
        <a:xfrm>
          <a:off x="2857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363</xdr:rowOff>
    </xdr:from>
    <xdr:to>
      <xdr:col>10</xdr:col>
      <xdr:colOff>165100</xdr:colOff>
      <xdr:row>83</xdr:row>
      <xdr:rowOff>101963</xdr:rowOff>
    </xdr:to>
    <xdr:sp macro="" textlink="">
      <xdr:nvSpPr>
        <xdr:cNvPr id="295" name="フローチャート: 判断 294">
          <a:extLst>
            <a:ext uri="{FF2B5EF4-FFF2-40B4-BE49-F238E27FC236}">
              <a16:creationId xmlns:a16="http://schemas.microsoft.com/office/drawing/2014/main" id="{EA2F1D88-9898-4D6D-A5FC-679DBC425141}"/>
            </a:ext>
          </a:extLst>
        </xdr:cNvPr>
        <xdr:cNvSpPr/>
      </xdr:nvSpPr>
      <xdr:spPr>
        <a:xfrm>
          <a:off x="1968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57513</xdr:rowOff>
    </xdr:from>
    <xdr:to>
      <xdr:col>6</xdr:col>
      <xdr:colOff>38100</xdr:colOff>
      <xdr:row>83</xdr:row>
      <xdr:rowOff>159113</xdr:rowOff>
    </xdr:to>
    <xdr:sp macro="" textlink="">
      <xdr:nvSpPr>
        <xdr:cNvPr id="296" name="フローチャート: 判断 295">
          <a:extLst>
            <a:ext uri="{FF2B5EF4-FFF2-40B4-BE49-F238E27FC236}">
              <a16:creationId xmlns:a16="http://schemas.microsoft.com/office/drawing/2014/main" id="{4DCA927A-A2F4-4403-B80F-CEFB3F26AD12}"/>
            </a:ext>
          </a:extLst>
        </xdr:cNvPr>
        <xdr:cNvSpPr/>
      </xdr:nvSpPr>
      <xdr:spPr>
        <a:xfrm>
          <a:off x="1079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60ECAF94-5F13-40EB-B81C-0D20D6A839C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A75485A-C358-4D72-905F-AA76E8F36B3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F61D4B2-5DAB-4FE8-BF3D-FF1745DBD1D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3EEA670-747C-49A4-8619-FCB9484CE91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278DB94-BD37-4DD4-A1AC-35E6D593CC1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60779</xdr:rowOff>
    </xdr:from>
    <xdr:to>
      <xdr:col>24</xdr:col>
      <xdr:colOff>114300</xdr:colOff>
      <xdr:row>81</xdr:row>
      <xdr:rowOff>162379</xdr:rowOff>
    </xdr:to>
    <xdr:sp macro="" textlink="">
      <xdr:nvSpPr>
        <xdr:cNvPr id="302" name="楕円 301">
          <a:extLst>
            <a:ext uri="{FF2B5EF4-FFF2-40B4-BE49-F238E27FC236}">
              <a16:creationId xmlns:a16="http://schemas.microsoft.com/office/drawing/2014/main" id="{5F46EA90-F311-4974-AB33-254460D8AF70}"/>
            </a:ext>
          </a:extLst>
        </xdr:cNvPr>
        <xdr:cNvSpPr/>
      </xdr:nvSpPr>
      <xdr:spPr>
        <a:xfrm>
          <a:off x="45847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83656</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9120B7AD-1C48-41AA-A389-3C287B189748}"/>
            </a:ext>
          </a:extLst>
        </xdr:cNvPr>
        <xdr:cNvSpPr txBox="1"/>
      </xdr:nvSpPr>
      <xdr:spPr>
        <a:xfrm>
          <a:off x="4673600" y="13799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18324</xdr:rowOff>
    </xdr:from>
    <xdr:to>
      <xdr:col>20</xdr:col>
      <xdr:colOff>38100</xdr:colOff>
      <xdr:row>81</xdr:row>
      <xdr:rowOff>119924</xdr:rowOff>
    </xdr:to>
    <xdr:sp macro="" textlink="">
      <xdr:nvSpPr>
        <xdr:cNvPr id="304" name="楕円 303">
          <a:extLst>
            <a:ext uri="{FF2B5EF4-FFF2-40B4-BE49-F238E27FC236}">
              <a16:creationId xmlns:a16="http://schemas.microsoft.com/office/drawing/2014/main" id="{DB009724-7B2E-402A-ADA0-13F7A9ACB49D}"/>
            </a:ext>
          </a:extLst>
        </xdr:cNvPr>
        <xdr:cNvSpPr/>
      </xdr:nvSpPr>
      <xdr:spPr>
        <a:xfrm>
          <a:off x="3746500" y="1390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69124</xdr:rowOff>
    </xdr:from>
    <xdr:to>
      <xdr:col>24</xdr:col>
      <xdr:colOff>63500</xdr:colOff>
      <xdr:row>81</xdr:row>
      <xdr:rowOff>111579</xdr:rowOff>
    </xdr:to>
    <xdr:cxnSp macro="">
      <xdr:nvCxnSpPr>
        <xdr:cNvPr id="305" name="直線コネクタ 304">
          <a:extLst>
            <a:ext uri="{FF2B5EF4-FFF2-40B4-BE49-F238E27FC236}">
              <a16:creationId xmlns:a16="http://schemas.microsoft.com/office/drawing/2014/main" id="{4396E69D-4258-4E67-9D52-D4877C0D38D3}"/>
            </a:ext>
          </a:extLst>
        </xdr:cNvPr>
        <xdr:cNvCxnSpPr/>
      </xdr:nvCxnSpPr>
      <xdr:spPr>
        <a:xfrm>
          <a:off x="3797300" y="13956574"/>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148952</xdr:rowOff>
    </xdr:from>
    <xdr:to>
      <xdr:col>15</xdr:col>
      <xdr:colOff>101600</xdr:colOff>
      <xdr:row>81</xdr:row>
      <xdr:rowOff>79102</xdr:rowOff>
    </xdr:to>
    <xdr:sp macro="" textlink="">
      <xdr:nvSpPr>
        <xdr:cNvPr id="306" name="楕円 305">
          <a:extLst>
            <a:ext uri="{FF2B5EF4-FFF2-40B4-BE49-F238E27FC236}">
              <a16:creationId xmlns:a16="http://schemas.microsoft.com/office/drawing/2014/main" id="{1E82CB5F-751F-45E3-9862-3808F7C2CE06}"/>
            </a:ext>
          </a:extLst>
        </xdr:cNvPr>
        <xdr:cNvSpPr/>
      </xdr:nvSpPr>
      <xdr:spPr>
        <a:xfrm>
          <a:off x="2857500" y="1386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28302</xdr:rowOff>
    </xdr:from>
    <xdr:to>
      <xdr:col>19</xdr:col>
      <xdr:colOff>177800</xdr:colOff>
      <xdr:row>81</xdr:row>
      <xdr:rowOff>69124</xdr:rowOff>
    </xdr:to>
    <xdr:cxnSp macro="">
      <xdr:nvCxnSpPr>
        <xdr:cNvPr id="307" name="直線コネクタ 306">
          <a:extLst>
            <a:ext uri="{FF2B5EF4-FFF2-40B4-BE49-F238E27FC236}">
              <a16:creationId xmlns:a16="http://schemas.microsoft.com/office/drawing/2014/main" id="{853A3D6E-81C0-4A29-B752-9B4235B0B576}"/>
            </a:ext>
          </a:extLst>
        </xdr:cNvPr>
        <xdr:cNvCxnSpPr/>
      </xdr:nvCxnSpPr>
      <xdr:spPr>
        <a:xfrm>
          <a:off x="2908300" y="13915752"/>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59145</xdr:rowOff>
    </xdr:from>
    <xdr:to>
      <xdr:col>10</xdr:col>
      <xdr:colOff>165100</xdr:colOff>
      <xdr:row>81</xdr:row>
      <xdr:rowOff>160745</xdr:rowOff>
    </xdr:to>
    <xdr:sp macro="" textlink="">
      <xdr:nvSpPr>
        <xdr:cNvPr id="308" name="楕円 307">
          <a:extLst>
            <a:ext uri="{FF2B5EF4-FFF2-40B4-BE49-F238E27FC236}">
              <a16:creationId xmlns:a16="http://schemas.microsoft.com/office/drawing/2014/main" id="{5D04C1C5-CB83-4F13-9F49-AD53D28123FF}"/>
            </a:ext>
          </a:extLst>
        </xdr:cNvPr>
        <xdr:cNvSpPr/>
      </xdr:nvSpPr>
      <xdr:spPr>
        <a:xfrm>
          <a:off x="1968500" y="1394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28302</xdr:rowOff>
    </xdr:from>
    <xdr:to>
      <xdr:col>15</xdr:col>
      <xdr:colOff>50800</xdr:colOff>
      <xdr:row>81</xdr:row>
      <xdr:rowOff>109945</xdr:rowOff>
    </xdr:to>
    <xdr:cxnSp macro="">
      <xdr:nvCxnSpPr>
        <xdr:cNvPr id="309" name="直線コネクタ 308">
          <a:extLst>
            <a:ext uri="{FF2B5EF4-FFF2-40B4-BE49-F238E27FC236}">
              <a16:creationId xmlns:a16="http://schemas.microsoft.com/office/drawing/2014/main" id="{25AE8B0C-3C8F-4B01-8387-A4EFF635E707}"/>
            </a:ext>
          </a:extLst>
        </xdr:cNvPr>
        <xdr:cNvCxnSpPr/>
      </xdr:nvCxnSpPr>
      <xdr:spPr>
        <a:xfrm flipV="1">
          <a:off x="2019300" y="1391575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145687</xdr:rowOff>
    </xdr:from>
    <xdr:to>
      <xdr:col>6</xdr:col>
      <xdr:colOff>38100</xdr:colOff>
      <xdr:row>82</xdr:row>
      <xdr:rowOff>75837</xdr:rowOff>
    </xdr:to>
    <xdr:sp macro="" textlink="">
      <xdr:nvSpPr>
        <xdr:cNvPr id="310" name="楕円 309">
          <a:extLst>
            <a:ext uri="{FF2B5EF4-FFF2-40B4-BE49-F238E27FC236}">
              <a16:creationId xmlns:a16="http://schemas.microsoft.com/office/drawing/2014/main" id="{551B04B7-5213-46E2-86C4-B8AB24542B5D}"/>
            </a:ext>
          </a:extLst>
        </xdr:cNvPr>
        <xdr:cNvSpPr/>
      </xdr:nvSpPr>
      <xdr:spPr>
        <a:xfrm>
          <a:off x="1079500" y="1403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109945</xdr:rowOff>
    </xdr:from>
    <xdr:to>
      <xdr:col>10</xdr:col>
      <xdr:colOff>114300</xdr:colOff>
      <xdr:row>82</xdr:row>
      <xdr:rowOff>25037</xdr:rowOff>
    </xdr:to>
    <xdr:cxnSp macro="">
      <xdr:nvCxnSpPr>
        <xdr:cNvPr id="311" name="直線コネクタ 310">
          <a:extLst>
            <a:ext uri="{FF2B5EF4-FFF2-40B4-BE49-F238E27FC236}">
              <a16:creationId xmlns:a16="http://schemas.microsoft.com/office/drawing/2014/main" id="{D00F1CDC-13A0-4CDB-93C2-643F1AF81303}"/>
            </a:ext>
          </a:extLst>
        </xdr:cNvPr>
        <xdr:cNvCxnSpPr/>
      </xdr:nvCxnSpPr>
      <xdr:spPr>
        <a:xfrm flipV="1">
          <a:off x="1130300" y="13997395"/>
          <a:ext cx="8890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312" name="n_1aveValue【公営住宅】&#10;有形固定資産減価償却率">
          <a:extLst>
            <a:ext uri="{FF2B5EF4-FFF2-40B4-BE49-F238E27FC236}">
              <a16:creationId xmlns:a16="http://schemas.microsoft.com/office/drawing/2014/main" id="{6E032130-629F-4254-A94D-679E1BECAD12}"/>
            </a:ext>
          </a:extLst>
        </xdr:cNvPr>
        <xdr:cNvSpPr txBox="1"/>
      </xdr:nvSpPr>
      <xdr:spPr>
        <a:xfrm>
          <a:off x="3582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89825</xdr:rowOff>
    </xdr:from>
    <xdr:ext cx="405111" cy="259045"/>
    <xdr:sp macro="" textlink="">
      <xdr:nvSpPr>
        <xdr:cNvPr id="313" name="n_2aveValue【公営住宅】&#10;有形固定資産減価償却率">
          <a:extLst>
            <a:ext uri="{FF2B5EF4-FFF2-40B4-BE49-F238E27FC236}">
              <a16:creationId xmlns:a16="http://schemas.microsoft.com/office/drawing/2014/main" id="{89AD694B-54E4-47B6-9F9E-0B24D15C72F1}"/>
            </a:ext>
          </a:extLst>
        </xdr:cNvPr>
        <xdr:cNvSpPr txBox="1"/>
      </xdr:nvSpPr>
      <xdr:spPr>
        <a:xfrm>
          <a:off x="2705744"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93090</xdr:rowOff>
    </xdr:from>
    <xdr:ext cx="405111" cy="259045"/>
    <xdr:sp macro="" textlink="">
      <xdr:nvSpPr>
        <xdr:cNvPr id="314" name="n_3aveValue【公営住宅】&#10;有形固定資産減価償却率">
          <a:extLst>
            <a:ext uri="{FF2B5EF4-FFF2-40B4-BE49-F238E27FC236}">
              <a16:creationId xmlns:a16="http://schemas.microsoft.com/office/drawing/2014/main" id="{B9BA37BC-307D-492B-B262-BF39D27477C4}"/>
            </a:ext>
          </a:extLst>
        </xdr:cNvPr>
        <xdr:cNvSpPr txBox="1"/>
      </xdr:nvSpPr>
      <xdr:spPr>
        <a:xfrm>
          <a:off x="1816744" y="143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150240</xdr:rowOff>
    </xdr:from>
    <xdr:ext cx="405111" cy="259045"/>
    <xdr:sp macro="" textlink="">
      <xdr:nvSpPr>
        <xdr:cNvPr id="315" name="n_4aveValue【公営住宅】&#10;有形固定資産減価償却率">
          <a:extLst>
            <a:ext uri="{FF2B5EF4-FFF2-40B4-BE49-F238E27FC236}">
              <a16:creationId xmlns:a16="http://schemas.microsoft.com/office/drawing/2014/main" id="{33E44C46-0F92-449B-BC12-7CAC523C431A}"/>
            </a:ext>
          </a:extLst>
        </xdr:cNvPr>
        <xdr:cNvSpPr txBox="1"/>
      </xdr:nvSpPr>
      <xdr:spPr>
        <a:xfrm>
          <a:off x="927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136451</xdr:rowOff>
    </xdr:from>
    <xdr:ext cx="405111" cy="259045"/>
    <xdr:sp macro="" textlink="">
      <xdr:nvSpPr>
        <xdr:cNvPr id="316" name="n_1mainValue【公営住宅】&#10;有形固定資産減価償却率">
          <a:extLst>
            <a:ext uri="{FF2B5EF4-FFF2-40B4-BE49-F238E27FC236}">
              <a16:creationId xmlns:a16="http://schemas.microsoft.com/office/drawing/2014/main" id="{672B66D5-DFE9-4423-8E26-C1DB20E61682}"/>
            </a:ext>
          </a:extLst>
        </xdr:cNvPr>
        <xdr:cNvSpPr txBox="1"/>
      </xdr:nvSpPr>
      <xdr:spPr>
        <a:xfrm>
          <a:off x="3582044" y="1368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95629</xdr:rowOff>
    </xdr:from>
    <xdr:ext cx="405111" cy="259045"/>
    <xdr:sp macro="" textlink="">
      <xdr:nvSpPr>
        <xdr:cNvPr id="317" name="n_2mainValue【公営住宅】&#10;有形固定資産減価償却率">
          <a:extLst>
            <a:ext uri="{FF2B5EF4-FFF2-40B4-BE49-F238E27FC236}">
              <a16:creationId xmlns:a16="http://schemas.microsoft.com/office/drawing/2014/main" id="{A5639D20-9FD6-43E0-A52A-983EC015699C}"/>
            </a:ext>
          </a:extLst>
        </xdr:cNvPr>
        <xdr:cNvSpPr txBox="1"/>
      </xdr:nvSpPr>
      <xdr:spPr>
        <a:xfrm>
          <a:off x="2705744" y="13640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5822</xdr:rowOff>
    </xdr:from>
    <xdr:ext cx="405111" cy="259045"/>
    <xdr:sp macro="" textlink="">
      <xdr:nvSpPr>
        <xdr:cNvPr id="318" name="n_3mainValue【公営住宅】&#10;有形固定資産減価償却率">
          <a:extLst>
            <a:ext uri="{FF2B5EF4-FFF2-40B4-BE49-F238E27FC236}">
              <a16:creationId xmlns:a16="http://schemas.microsoft.com/office/drawing/2014/main" id="{34B95120-8910-4341-8C8E-44CFB377D93E}"/>
            </a:ext>
          </a:extLst>
        </xdr:cNvPr>
        <xdr:cNvSpPr txBox="1"/>
      </xdr:nvSpPr>
      <xdr:spPr>
        <a:xfrm>
          <a:off x="1816744" y="137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92364</xdr:rowOff>
    </xdr:from>
    <xdr:ext cx="405111" cy="259045"/>
    <xdr:sp macro="" textlink="">
      <xdr:nvSpPr>
        <xdr:cNvPr id="319" name="n_4mainValue【公営住宅】&#10;有形固定資産減価償却率">
          <a:extLst>
            <a:ext uri="{FF2B5EF4-FFF2-40B4-BE49-F238E27FC236}">
              <a16:creationId xmlns:a16="http://schemas.microsoft.com/office/drawing/2014/main" id="{6976173D-DEEE-4E99-8FEB-0E3C0BF24F89}"/>
            </a:ext>
          </a:extLst>
        </xdr:cNvPr>
        <xdr:cNvSpPr txBox="1"/>
      </xdr:nvSpPr>
      <xdr:spPr>
        <a:xfrm>
          <a:off x="9277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9E4196CD-D046-4629-BA29-5E72E249628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E544F776-26CD-4C23-B4DC-53E723E4E39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4939379D-D22D-481C-B261-3AB6BE7FCEC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4E0837E0-A6EC-4D6A-BC65-DE7C2463082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B377327D-3F68-480A-AA29-9BF8A06A21D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1B8449FC-E431-4EA3-920B-CA9B6786CE3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C48C824E-7DD6-4AFF-AA17-E302B20F841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F3703E3C-E862-4D4B-B61D-5C403FD6FBF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D2861D14-7975-49EC-9C25-5D419770E00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21878106-7571-451A-A3B0-0BA08268A02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88B9959E-9135-480F-949C-FACA24F3553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290C2903-7C4E-4CE4-85F3-E1BB9B35949E}"/>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BBBF77AB-31FB-4E13-95DE-7282FDB54ECD}"/>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E63A46F1-1664-479A-9236-D01CE1913188}"/>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3677BDF7-8342-400D-BB2D-F1A53CCA8623}"/>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D90184FB-26F8-4ED5-85D7-FD990C1DE006}"/>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33CBDAC3-77CE-435E-A54F-515A1A7C4579}"/>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53C9136F-B56F-4D02-B994-FCBD4691C49E}"/>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39CB497D-E85E-425F-AEF8-2B367ECE07B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319EC38A-5284-4989-8304-197AA516B463}"/>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923F50F3-CB43-458C-801C-E276684066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159624</xdr:rowOff>
    </xdr:from>
    <xdr:to>
      <xdr:col>54</xdr:col>
      <xdr:colOff>189865</xdr:colOff>
      <xdr:row>86</xdr:row>
      <xdr:rowOff>22236</xdr:rowOff>
    </xdr:to>
    <xdr:cxnSp macro="">
      <xdr:nvCxnSpPr>
        <xdr:cNvPr id="341" name="直線コネクタ 340">
          <a:extLst>
            <a:ext uri="{FF2B5EF4-FFF2-40B4-BE49-F238E27FC236}">
              <a16:creationId xmlns:a16="http://schemas.microsoft.com/office/drawing/2014/main" id="{CB33B3CF-AAA6-432C-A273-D69B3B543427}"/>
            </a:ext>
          </a:extLst>
        </xdr:cNvPr>
        <xdr:cNvCxnSpPr/>
      </xdr:nvCxnSpPr>
      <xdr:spPr>
        <a:xfrm flipV="1">
          <a:off x="10476865" y="13361274"/>
          <a:ext cx="0" cy="1405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26063</xdr:rowOff>
    </xdr:from>
    <xdr:ext cx="469744" cy="259045"/>
    <xdr:sp macro="" textlink="">
      <xdr:nvSpPr>
        <xdr:cNvPr id="342" name="【公営住宅】&#10;一人当たり面積最小値テキスト">
          <a:extLst>
            <a:ext uri="{FF2B5EF4-FFF2-40B4-BE49-F238E27FC236}">
              <a16:creationId xmlns:a16="http://schemas.microsoft.com/office/drawing/2014/main" id="{9C10E813-C288-4DCA-9855-39639E9A3A91}"/>
            </a:ext>
          </a:extLst>
        </xdr:cNvPr>
        <xdr:cNvSpPr txBox="1"/>
      </xdr:nvSpPr>
      <xdr:spPr>
        <a:xfrm>
          <a:off x="10515600" y="1477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22236</xdr:rowOff>
    </xdr:from>
    <xdr:to>
      <xdr:col>55</xdr:col>
      <xdr:colOff>88900</xdr:colOff>
      <xdr:row>86</xdr:row>
      <xdr:rowOff>22236</xdr:rowOff>
    </xdr:to>
    <xdr:cxnSp macro="">
      <xdr:nvCxnSpPr>
        <xdr:cNvPr id="343" name="直線コネクタ 342">
          <a:extLst>
            <a:ext uri="{FF2B5EF4-FFF2-40B4-BE49-F238E27FC236}">
              <a16:creationId xmlns:a16="http://schemas.microsoft.com/office/drawing/2014/main" id="{F518D106-DF62-447F-ABE2-E7E361F7080B}"/>
            </a:ext>
          </a:extLst>
        </xdr:cNvPr>
        <xdr:cNvCxnSpPr/>
      </xdr:nvCxnSpPr>
      <xdr:spPr>
        <a:xfrm>
          <a:off x="10388600" y="1476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106301</xdr:rowOff>
    </xdr:from>
    <xdr:ext cx="534377" cy="259045"/>
    <xdr:sp macro="" textlink="">
      <xdr:nvSpPr>
        <xdr:cNvPr id="344" name="【公営住宅】&#10;一人当たり面積最大値テキスト">
          <a:extLst>
            <a:ext uri="{FF2B5EF4-FFF2-40B4-BE49-F238E27FC236}">
              <a16:creationId xmlns:a16="http://schemas.microsoft.com/office/drawing/2014/main" id="{DB7EDA64-10A9-46CE-B47A-B83179271A46}"/>
            </a:ext>
          </a:extLst>
        </xdr:cNvPr>
        <xdr:cNvSpPr txBox="1"/>
      </xdr:nvSpPr>
      <xdr:spPr>
        <a:xfrm>
          <a:off x="10515600" y="1313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159624</xdr:rowOff>
    </xdr:from>
    <xdr:to>
      <xdr:col>55</xdr:col>
      <xdr:colOff>88900</xdr:colOff>
      <xdr:row>77</xdr:row>
      <xdr:rowOff>159624</xdr:rowOff>
    </xdr:to>
    <xdr:cxnSp macro="">
      <xdr:nvCxnSpPr>
        <xdr:cNvPr id="345" name="直線コネクタ 344">
          <a:extLst>
            <a:ext uri="{FF2B5EF4-FFF2-40B4-BE49-F238E27FC236}">
              <a16:creationId xmlns:a16="http://schemas.microsoft.com/office/drawing/2014/main" id="{30CB76DB-03DC-4931-B0C3-608EE29EAC6A}"/>
            </a:ext>
          </a:extLst>
        </xdr:cNvPr>
        <xdr:cNvCxnSpPr/>
      </xdr:nvCxnSpPr>
      <xdr:spPr>
        <a:xfrm>
          <a:off x="10388600" y="13361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126570</xdr:rowOff>
    </xdr:from>
    <xdr:ext cx="469744" cy="259045"/>
    <xdr:sp macro="" textlink="">
      <xdr:nvSpPr>
        <xdr:cNvPr id="346" name="【公営住宅】&#10;一人当たり面積平均値テキスト">
          <a:extLst>
            <a:ext uri="{FF2B5EF4-FFF2-40B4-BE49-F238E27FC236}">
              <a16:creationId xmlns:a16="http://schemas.microsoft.com/office/drawing/2014/main" id="{10F692F2-5A8F-4083-8314-3F6AB4CD22AC}"/>
            </a:ext>
          </a:extLst>
        </xdr:cNvPr>
        <xdr:cNvSpPr txBox="1"/>
      </xdr:nvSpPr>
      <xdr:spPr>
        <a:xfrm>
          <a:off x="10515600" y="14528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148143</xdr:rowOff>
    </xdr:from>
    <xdr:to>
      <xdr:col>55</xdr:col>
      <xdr:colOff>50800</xdr:colOff>
      <xdr:row>85</xdr:row>
      <xdr:rowOff>78293</xdr:rowOff>
    </xdr:to>
    <xdr:sp macro="" textlink="">
      <xdr:nvSpPr>
        <xdr:cNvPr id="347" name="フローチャート: 判断 346">
          <a:extLst>
            <a:ext uri="{FF2B5EF4-FFF2-40B4-BE49-F238E27FC236}">
              <a16:creationId xmlns:a16="http://schemas.microsoft.com/office/drawing/2014/main" id="{C66D7E60-0B4E-4F8D-BA72-DF551462049F}"/>
            </a:ext>
          </a:extLst>
        </xdr:cNvPr>
        <xdr:cNvSpPr/>
      </xdr:nvSpPr>
      <xdr:spPr>
        <a:xfrm>
          <a:off x="10426700" y="14549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152853</xdr:rowOff>
    </xdr:from>
    <xdr:to>
      <xdr:col>50</xdr:col>
      <xdr:colOff>165100</xdr:colOff>
      <xdr:row>85</xdr:row>
      <xdr:rowOff>83003</xdr:rowOff>
    </xdr:to>
    <xdr:sp macro="" textlink="">
      <xdr:nvSpPr>
        <xdr:cNvPr id="348" name="フローチャート: 判断 347">
          <a:extLst>
            <a:ext uri="{FF2B5EF4-FFF2-40B4-BE49-F238E27FC236}">
              <a16:creationId xmlns:a16="http://schemas.microsoft.com/office/drawing/2014/main" id="{A45CF0D2-4410-453F-8EB4-DD8D87DBD61B}"/>
            </a:ext>
          </a:extLst>
        </xdr:cNvPr>
        <xdr:cNvSpPr/>
      </xdr:nvSpPr>
      <xdr:spPr>
        <a:xfrm>
          <a:off x="9588500" y="145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148098</xdr:rowOff>
    </xdr:from>
    <xdr:to>
      <xdr:col>46</xdr:col>
      <xdr:colOff>38100</xdr:colOff>
      <xdr:row>85</xdr:row>
      <xdr:rowOff>78248</xdr:rowOff>
    </xdr:to>
    <xdr:sp macro="" textlink="">
      <xdr:nvSpPr>
        <xdr:cNvPr id="349" name="フローチャート: 判断 348">
          <a:extLst>
            <a:ext uri="{FF2B5EF4-FFF2-40B4-BE49-F238E27FC236}">
              <a16:creationId xmlns:a16="http://schemas.microsoft.com/office/drawing/2014/main" id="{206EA166-03C8-4BA2-BA37-AA0C2C4A087E}"/>
            </a:ext>
          </a:extLst>
        </xdr:cNvPr>
        <xdr:cNvSpPr/>
      </xdr:nvSpPr>
      <xdr:spPr>
        <a:xfrm>
          <a:off x="8699500" y="145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121946</xdr:rowOff>
    </xdr:from>
    <xdr:to>
      <xdr:col>41</xdr:col>
      <xdr:colOff>101600</xdr:colOff>
      <xdr:row>85</xdr:row>
      <xdr:rowOff>52096</xdr:rowOff>
    </xdr:to>
    <xdr:sp macro="" textlink="">
      <xdr:nvSpPr>
        <xdr:cNvPr id="350" name="フローチャート: 判断 349">
          <a:extLst>
            <a:ext uri="{FF2B5EF4-FFF2-40B4-BE49-F238E27FC236}">
              <a16:creationId xmlns:a16="http://schemas.microsoft.com/office/drawing/2014/main" id="{C245715F-DFE5-49F2-9A76-85F72940D452}"/>
            </a:ext>
          </a:extLst>
        </xdr:cNvPr>
        <xdr:cNvSpPr/>
      </xdr:nvSpPr>
      <xdr:spPr>
        <a:xfrm>
          <a:off x="7810500" y="145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134107</xdr:rowOff>
    </xdr:from>
    <xdr:to>
      <xdr:col>36</xdr:col>
      <xdr:colOff>165100</xdr:colOff>
      <xdr:row>85</xdr:row>
      <xdr:rowOff>64257</xdr:rowOff>
    </xdr:to>
    <xdr:sp macro="" textlink="">
      <xdr:nvSpPr>
        <xdr:cNvPr id="351" name="フローチャート: 判断 350">
          <a:extLst>
            <a:ext uri="{FF2B5EF4-FFF2-40B4-BE49-F238E27FC236}">
              <a16:creationId xmlns:a16="http://schemas.microsoft.com/office/drawing/2014/main" id="{121B958C-085B-44EE-8FF4-5EE0D24050F1}"/>
            </a:ext>
          </a:extLst>
        </xdr:cNvPr>
        <xdr:cNvSpPr/>
      </xdr:nvSpPr>
      <xdr:spPr>
        <a:xfrm>
          <a:off x="6921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772D6962-8876-47D8-B3B5-989229AC01A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2FF6F325-54BB-4CEC-9855-8EDD49BFC8F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430BA8D4-1B16-42DD-BFE6-DE083C5E70A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62C18F3-36B6-4062-BDB2-C4635628C85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5C19B82-AF08-4AB9-AFC0-076922A74B5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64522</xdr:rowOff>
    </xdr:from>
    <xdr:to>
      <xdr:col>55</xdr:col>
      <xdr:colOff>50800</xdr:colOff>
      <xdr:row>83</xdr:row>
      <xdr:rowOff>166122</xdr:rowOff>
    </xdr:to>
    <xdr:sp macro="" textlink="">
      <xdr:nvSpPr>
        <xdr:cNvPr id="357" name="楕円 356">
          <a:extLst>
            <a:ext uri="{FF2B5EF4-FFF2-40B4-BE49-F238E27FC236}">
              <a16:creationId xmlns:a16="http://schemas.microsoft.com/office/drawing/2014/main" id="{D24BC47B-F0B7-4310-B1D5-CF6B2A99EB54}"/>
            </a:ext>
          </a:extLst>
        </xdr:cNvPr>
        <xdr:cNvSpPr/>
      </xdr:nvSpPr>
      <xdr:spPr>
        <a:xfrm>
          <a:off x="10426700" y="1429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87399</xdr:rowOff>
    </xdr:from>
    <xdr:ext cx="469744" cy="259045"/>
    <xdr:sp macro="" textlink="">
      <xdr:nvSpPr>
        <xdr:cNvPr id="358" name="【公営住宅】&#10;一人当たり面積該当値テキスト">
          <a:extLst>
            <a:ext uri="{FF2B5EF4-FFF2-40B4-BE49-F238E27FC236}">
              <a16:creationId xmlns:a16="http://schemas.microsoft.com/office/drawing/2014/main" id="{6AFC7CF2-E6AE-4877-B3DD-BDED75CFC91D}"/>
            </a:ext>
          </a:extLst>
        </xdr:cNvPr>
        <xdr:cNvSpPr txBox="1"/>
      </xdr:nvSpPr>
      <xdr:spPr>
        <a:xfrm>
          <a:off x="10515600" y="14146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76408</xdr:rowOff>
    </xdr:from>
    <xdr:to>
      <xdr:col>50</xdr:col>
      <xdr:colOff>165100</xdr:colOff>
      <xdr:row>84</xdr:row>
      <xdr:rowOff>6558</xdr:rowOff>
    </xdr:to>
    <xdr:sp macro="" textlink="">
      <xdr:nvSpPr>
        <xdr:cNvPr id="359" name="楕円 358">
          <a:extLst>
            <a:ext uri="{FF2B5EF4-FFF2-40B4-BE49-F238E27FC236}">
              <a16:creationId xmlns:a16="http://schemas.microsoft.com/office/drawing/2014/main" id="{0F264E76-B21D-4058-9264-EF6DEEAA29BB}"/>
            </a:ext>
          </a:extLst>
        </xdr:cNvPr>
        <xdr:cNvSpPr/>
      </xdr:nvSpPr>
      <xdr:spPr>
        <a:xfrm>
          <a:off x="9588500" y="1430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115322</xdr:rowOff>
    </xdr:from>
    <xdr:to>
      <xdr:col>55</xdr:col>
      <xdr:colOff>0</xdr:colOff>
      <xdr:row>83</xdr:row>
      <xdr:rowOff>127208</xdr:rowOff>
    </xdr:to>
    <xdr:cxnSp macro="">
      <xdr:nvCxnSpPr>
        <xdr:cNvPr id="360" name="直線コネクタ 359">
          <a:extLst>
            <a:ext uri="{FF2B5EF4-FFF2-40B4-BE49-F238E27FC236}">
              <a16:creationId xmlns:a16="http://schemas.microsoft.com/office/drawing/2014/main" id="{EEDB6E51-4BD5-4420-A429-CEA3C74EBC30}"/>
            </a:ext>
          </a:extLst>
        </xdr:cNvPr>
        <xdr:cNvCxnSpPr/>
      </xdr:nvCxnSpPr>
      <xdr:spPr>
        <a:xfrm flipV="1">
          <a:off x="9639300" y="14345672"/>
          <a:ext cx="838200" cy="1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74076</xdr:rowOff>
    </xdr:from>
    <xdr:to>
      <xdr:col>46</xdr:col>
      <xdr:colOff>38100</xdr:colOff>
      <xdr:row>84</xdr:row>
      <xdr:rowOff>4226</xdr:rowOff>
    </xdr:to>
    <xdr:sp macro="" textlink="">
      <xdr:nvSpPr>
        <xdr:cNvPr id="361" name="楕円 360">
          <a:extLst>
            <a:ext uri="{FF2B5EF4-FFF2-40B4-BE49-F238E27FC236}">
              <a16:creationId xmlns:a16="http://schemas.microsoft.com/office/drawing/2014/main" id="{3138BC9E-4939-4B82-BF45-830B4B50F43B}"/>
            </a:ext>
          </a:extLst>
        </xdr:cNvPr>
        <xdr:cNvSpPr/>
      </xdr:nvSpPr>
      <xdr:spPr>
        <a:xfrm>
          <a:off x="8699500" y="1430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124876</xdr:rowOff>
    </xdr:from>
    <xdr:to>
      <xdr:col>50</xdr:col>
      <xdr:colOff>114300</xdr:colOff>
      <xdr:row>83</xdr:row>
      <xdr:rowOff>127208</xdr:rowOff>
    </xdr:to>
    <xdr:cxnSp macro="">
      <xdr:nvCxnSpPr>
        <xdr:cNvPr id="362" name="直線コネクタ 361">
          <a:extLst>
            <a:ext uri="{FF2B5EF4-FFF2-40B4-BE49-F238E27FC236}">
              <a16:creationId xmlns:a16="http://schemas.microsoft.com/office/drawing/2014/main" id="{DE936491-4E88-41DE-AAEE-D310F21D80CD}"/>
            </a:ext>
          </a:extLst>
        </xdr:cNvPr>
        <xdr:cNvCxnSpPr/>
      </xdr:nvCxnSpPr>
      <xdr:spPr>
        <a:xfrm>
          <a:off x="8750300" y="14355226"/>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117464</xdr:rowOff>
    </xdr:from>
    <xdr:to>
      <xdr:col>41</xdr:col>
      <xdr:colOff>101600</xdr:colOff>
      <xdr:row>84</xdr:row>
      <xdr:rowOff>47614</xdr:rowOff>
    </xdr:to>
    <xdr:sp macro="" textlink="">
      <xdr:nvSpPr>
        <xdr:cNvPr id="363" name="楕円 362">
          <a:extLst>
            <a:ext uri="{FF2B5EF4-FFF2-40B4-BE49-F238E27FC236}">
              <a16:creationId xmlns:a16="http://schemas.microsoft.com/office/drawing/2014/main" id="{9EC25B7F-50DC-484A-BD44-24E38EAABBA8}"/>
            </a:ext>
          </a:extLst>
        </xdr:cNvPr>
        <xdr:cNvSpPr/>
      </xdr:nvSpPr>
      <xdr:spPr>
        <a:xfrm>
          <a:off x="7810500" y="1434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124876</xdr:rowOff>
    </xdr:from>
    <xdr:to>
      <xdr:col>45</xdr:col>
      <xdr:colOff>177800</xdr:colOff>
      <xdr:row>83</xdr:row>
      <xdr:rowOff>168264</xdr:rowOff>
    </xdr:to>
    <xdr:cxnSp macro="">
      <xdr:nvCxnSpPr>
        <xdr:cNvPr id="364" name="直線コネクタ 363">
          <a:extLst>
            <a:ext uri="{FF2B5EF4-FFF2-40B4-BE49-F238E27FC236}">
              <a16:creationId xmlns:a16="http://schemas.microsoft.com/office/drawing/2014/main" id="{10503B70-DCF5-46A0-A20C-36C96AD834E6}"/>
            </a:ext>
          </a:extLst>
        </xdr:cNvPr>
        <xdr:cNvCxnSpPr/>
      </xdr:nvCxnSpPr>
      <xdr:spPr>
        <a:xfrm flipV="1">
          <a:off x="7861300" y="14355226"/>
          <a:ext cx="889000" cy="4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146314</xdr:rowOff>
    </xdr:from>
    <xdr:to>
      <xdr:col>36</xdr:col>
      <xdr:colOff>165100</xdr:colOff>
      <xdr:row>84</xdr:row>
      <xdr:rowOff>76464</xdr:rowOff>
    </xdr:to>
    <xdr:sp macro="" textlink="">
      <xdr:nvSpPr>
        <xdr:cNvPr id="365" name="楕円 364">
          <a:extLst>
            <a:ext uri="{FF2B5EF4-FFF2-40B4-BE49-F238E27FC236}">
              <a16:creationId xmlns:a16="http://schemas.microsoft.com/office/drawing/2014/main" id="{702B5DB0-CB52-4C64-BA53-F9EB30E36A36}"/>
            </a:ext>
          </a:extLst>
        </xdr:cNvPr>
        <xdr:cNvSpPr/>
      </xdr:nvSpPr>
      <xdr:spPr>
        <a:xfrm>
          <a:off x="6921500" y="1437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168264</xdr:rowOff>
    </xdr:from>
    <xdr:to>
      <xdr:col>41</xdr:col>
      <xdr:colOff>50800</xdr:colOff>
      <xdr:row>84</xdr:row>
      <xdr:rowOff>25664</xdr:rowOff>
    </xdr:to>
    <xdr:cxnSp macro="">
      <xdr:nvCxnSpPr>
        <xdr:cNvPr id="366" name="直線コネクタ 365">
          <a:extLst>
            <a:ext uri="{FF2B5EF4-FFF2-40B4-BE49-F238E27FC236}">
              <a16:creationId xmlns:a16="http://schemas.microsoft.com/office/drawing/2014/main" id="{088297A9-895C-47BB-9483-CDFD4426156F}"/>
            </a:ext>
          </a:extLst>
        </xdr:cNvPr>
        <xdr:cNvCxnSpPr/>
      </xdr:nvCxnSpPr>
      <xdr:spPr>
        <a:xfrm flipV="1">
          <a:off x="6972300" y="14398614"/>
          <a:ext cx="889000" cy="2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74130</xdr:rowOff>
    </xdr:from>
    <xdr:ext cx="469744" cy="259045"/>
    <xdr:sp macro="" textlink="">
      <xdr:nvSpPr>
        <xdr:cNvPr id="367" name="n_1aveValue【公営住宅】&#10;一人当たり面積">
          <a:extLst>
            <a:ext uri="{FF2B5EF4-FFF2-40B4-BE49-F238E27FC236}">
              <a16:creationId xmlns:a16="http://schemas.microsoft.com/office/drawing/2014/main" id="{AC982E40-27C7-465A-B9C4-3EF631CB274F}"/>
            </a:ext>
          </a:extLst>
        </xdr:cNvPr>
        <xdr:cNvSpPr txBox="1"/>
      </xdr:nvSpPr>
      <xdr:spPr>
        <a:xfrm>
          <a:off x="9391727" y="1464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69375</xdr:rowOff>
    </xdr:from>
    <xdr:ext cx="469744" cy="259045"/>
    <xdr:sp macro="" textlink="">
      <xdr:nvSpPr>
        <xdr:cNvPr id="368" name="n_2aveValue【公営住宅】&#10;一人当たり面積">
          <a:extLst>
            <a:ext uri="{FF2B5EF4-FFF2-40B4-BE49-F238E27FC236}">
              <a16:creationId xmlns:a16="http://schemas.microsoft.com/office/drawing/2014/main" id="{D1501BB6-C403-4FD7-8786-80A8DD179B44}"/>
            </a:ext>
          </a:extLst>
        </xdr:cNvPr>
        <xdr:cNvSpPr txBox="1"/>
      </xdr:nvSpPr>
      <xdr:spPr>
        <a:xfrm>
          <a:off x="8515427" y="1464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43223</xdr:rowOff>
    </xdr:from>
    <xdr:ext cx="469744" cy="259045"/>
    <xdr:sp macro="" textlink="">
      <xdr:nvSpPr>
        <xdr:cNvPr id="369" name="n_3aveValue【公営住宅】&#10;一人当たり面積">
          <a:extLst>
            <a:ext uri="{FF2B5EF4-FFF2-40B4-BE49-F238E27FC236}">
              <a16:creationId xmlns:a16="http://schemas.microsoft.com/office/drawing/2014/main" id="{6A5F689B-F861-4826-BA8D-CCCCF1242C5B}"/>
            </a:ext>
          </a:extLst>
        </xdr:cNvPr>
        <xdr:cNvSpPr txBox="1"/>
      </xdr:nvSpPr>
      <xdr:spPr>
        <a:xfrm>
          <a:off x="7626427" y="1461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55384</xdr:rowOff>
    </xdr:from>
    <xdr:ext cx="469744" cy="259045"/>
    <xdr:sp macro="" textlink="">
      <xdr:nvSpPr>
        <xdr:cNvPr id="370" name="n_4aveValue【公営住宅】&#10;一人当たり面積">
          <a:extLst>
            <a:ext uri="{FF2B5EF4-FFF2-40B4-BE49-F238E27FC236}">
              <a16:creationId xmlns:a16="http://schemas.microsoft.com/office/drawing/2014/main" id="{C8BE393E-DF6C-4B3B-AAFF-FCE4FC29FDB4}"/>
            </a:ext>
          </a:extLst>
        </xdr:cNvPr>
        <xdr:cNvSpPr txBox="1"/>
      </xdr:nvSpPr>
      <xdr:spPr>
        <a:xfrm>
          <a:off x="6737427" y="14628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23085</xdr:rowOff>
    </xdr:from>
    <xdr:ext cx="469744" cy="259045"/>
    <xdr:sp macro="" textlink="">
      <xdr:nvSpPr>
        <xdr:cNvPr id="371" name="n_1mainValue【公営住宅】&#10;一人当たり面積">
          <a:extLst>
            <a:ext uri="{FF2B5EF4-FFF2-40B4-BE49-F238E27FC236}">
              <a16:creationId xmlns:a16="http://schemas.microsoft.com/office/drawing/2014/main" id="{FB012D53-9F85-44F9-964F-F502C4B4D842}"/>
            </a:ext>
          </a:extLst>
        </xdr:cNvPr>
        <xdr:cNvSpPr txBox="1"/>
      </xdr:nvSpPr>
      <xdr:spPr>
        <a:xfrm>
          <a:off x="9391727" y="1408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20753</xdr:rowOff>
    </xdr:from>
    <xdr:ext cx="469744" cy="259045"/>
    <xdr:sp macro="" textlink="">
      <xdr:nvSpPr>
        <xdr:cNvPr id="372" name="n_2mainValue【公営住宅】&#10;一人当たり面積">
          <a:extLst>
            <a:ext uri="{FF2B5EF4-FFF2-40B4-BE49-F238E27FC236}">
              <a16:creationId xmlns:a16="http://schemas.microsoft.com/office/drawing/2014/main" id="{07EA7067-40AA-4ED2-B044-F6B5E837A998}"/>
            </a:ext>
          </a:extLst>
        </xdr:cNvPr>
        <xdr:cNvSpPr txBox="1"/>
      </xdr:nvSpPr>
      <xdr:spPr>
        <a:xfrm>
          <a:off x="8515427" y="14079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64141</xdr:rowOff>
    </xdr:from>
    <xdr:ext cx="469744" cy="259045"/>
    <xdr:sp macro="" textlink="">
      <xdr:nvSpPr>
        <xdr:cNvPr id="373" name="n_3mainValue【公営住宅】&#10;一人当たり面積">
          <a:extLst>
            <a:ext uri="{FF2B5EF4-FFF2-40B4-BE49-F238E27FC236}">
              <a16:creationId xmlns:a16="http://schemas.microsoft.com/office/drawing/2014/main" id="{8C77D5BC-2D21-457F-863F-69FE511642AE}"/>
            </a:ext>
          </a:extLst>
        </xdr:cNvPr>
        <xdr:cNvSpPr txBox="1"/>
      </xdr:nvSpPr>
      <xdr:spPr>
        <a:xfrm>
          <a:off x="7626427" y="14123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92991</xdr:rowOff>
    </xdr:from>
    <xdr:ext cx="469744" cy="259045"/>
    <xdr:sp macro="" textlink="">
      <xdr:nvSpPr>
        <xdr:cNvPr id="374" name="n_4mainValue【公営住宅】&#10;一人当たり面積">
          <a:extLst>
            <a:ext uri="{FF2B5EF4-FFF2-40B4-BE49-F238E27FC236}">
              <a16:creationId xmlns:a16="http://schemas.microsoft.com/office/drawing/2014/main" id="{761A7CBF-E389-484E-A348-11712F72C530}"/>
            </a:ext>
          </a:extLst>
        </xdr:cNvPr>
        <xdr:cNvSpPr txBox="1"/>
      </xdr:nvSpPr>
      <xdr:spPr>
        <a:xfrm>
          <a:off x="6737427" y="14151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92F36559-BE86-4974-8498-06717B66916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8275B02-AFE6-49D5-9172-5B67DFE3286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F5DA03F4-5D55-4D01-AD35-6875579CDF3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144F78DC-74F8-42FC-8F41-D9050F183A1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7FCE0C79-20CF-4316-8912-E1854A6D01B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FF4FB2D-1110-439E-B9B3-1428595C1CF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71473AD-907C-457C-A7E8-4210DE3D046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93FA0E10-A197-4719-A3A0-D06EA7308C8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E52D931D-F77A-4989-9F06-89BED293FF3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619E8347-2237-45C3-B502-00E2246986D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D469E3AB-09E7-404C-8B1F-40A0470EE06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D50FA38B-2349-4150-A99C-1872A5A69B44}"/>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3E0095FF-97BA-4393-AAFD-22E10B42FB5F}"/>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FF6C7C53-B3C4-464D-8A51-0D71DBA401F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E77FA9EE-30C3-4B47-8D95-DCB3E11B5C7F}"/>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19B81CD5-9010-466E-AC44-379B7CAC5B07}"/>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207A86A1-79BA-4B00-9DBF-8663689E4271}"/>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3561D3C5-CE94-4882-8591-EE082A8EA225}"/>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CA134E09-6D7F-45B9-B691-68C5C12977BC}"/>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7FE7AB77-250F-40D6-B90B-A496C39C8E1D}"/>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BC8BC33B-CE2E-4F92-8C59-246AA138CE03}"/>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4CA3ABD8-E3CC-485C-9D8A-5509DA6252D3}"/>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7B9FBD39-AD90-4977-BEDE-A95CF994855E}"/>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A595E78B-82CE-4151-867C-EFE64CBB740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a:extLst>
            <a:ext uri="{FF2B5EF4-FFF2-40B4-BE49-F238E27FC236}">
              <a16:creationId xmlns:a16="http://schemas.microsoft.com/office/drawing/2014/main" id="{0A6BA940-31CE-4486-AED7-C76439FD9CE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109</xdr:row>
      <xdr:rowOff>33745</xdr:rowOff>
    </xdr:to>
    <xdr:cxnSp macro="">
      <xdr:nvCxnSpPr>
        <xdr:cNvPr id="400" name="直線コネクタ 399">
          <a:extLst>
            <a:ext uri="{FF2B5EF4-FFF2-40B4-BE49-F238E27FC236}">
              <a16:creationId xmlns:a16="http://schemas.microsoft.com/office/drawing/2014/main" id="{12B47CD8-F931-4338-9809-5BC7B6F585A5}"/>
            </a:ext>
          </a:extLst>
        </xdr:cNvPr>
        <xdr:cNvCxnSpPr/>
      </xdr:nvCxnSpPr>
      <xdr:spPr>
        <a:xfrm flipV="1">
          <a:off x="4634865" y="17286514"/>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37572</xdr:rowOff>
    </xdr:from>
    <xdr:ext cx="405111" cy="259045"/>
    <xdr:sp macro="" textlink="">
      <xdr:nvSpPr>
        <xdr:cNvPr id="401" name="【港湾・漁港】&#10;有形固定資産減価償却率最小値テキスト">
          <a:extLst>
            <a:ext uri="{FF2B5EF4-FFF2-40B4-BE49-F238E27FC236}">
              <a16:creationId xmlns:a16="http://schemas.microsoft.com/office/drawing/2014/main" id="{5173E1F7-68CF-4B96-9F56-37AF598EE24C}"/>
            </a:ext>
          </a:extLst>
        </xdr:cNvPr>
        <xdr:cNvSpPr txBox="1"/>
      </xdr:nvSpPr>
      <xdr:spPr>
        <a:xfrm>
          <a:off x="4673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33745</xdr:rowOff>
    </xdr:from>
    <xdr:to>
      <xdr:col>24</xdr:col>
      <xdr:colOff>152400</xdr:colOff>
      <xdr:row>109</xdr:row>
      <xdr:rowOff>33745</xdr:rowOff>
    </xdr:to>
    <xdr:cxnSp macro="">
      <xdr:nvCxnSpPr>
        <xdr:cNvPr id="402" name="直線コネクタ 401">
          <a:extLst>
            <a:ext uri="{FF2B5EF4-FFF2-40B4-BE49-F238E27FC236}">
              <a16:creationId xmlns:a16="http://schemas.microsoft.com/office/drawing/2014/main" id="{65365BE7-0D94-49BF-98D7-8371F9DEA30C}"/>
            </a:ext>
          </a:extLst>
        </xdr:cNvPr>
        <xdr:cNvCxnSpPr/>
      </xdr:nvCxnSpPr>
      <xdr:spPr>
        <a:xfrm>
          <a:off x="4546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403" name="【港湾・漁港】&#10;有形固定資産減価償却率最大値テキスト">
          <a:extLst>
            <a:ext uri="{FF2B5EF4-FFF2-40B4-BE49-F238E27FC236}">
              <a16:creationId xmlns:a16="http://schemas.microsoft.com/office/drawing/2014/main" id="{2A4C2FC0-A86C-414D-8372-15E154C5A35D}"/>
            </a:ext>
          </a:extLst>
        </xdr:cNvPr>
        <xdr:cNvSpPr txBox="1"/>
      </xdr:nvSpPr>
      <xdr:spPr>
        <a:xfrm>
          <a:off x="4673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404" name="直線コネクタ 403">
          <a:extLst>
            <a:ext uri="{FF2B5EF4-FFF2-40B4-BE49-F238E27FC236}">
              <a16:creationId xmlns:a16="http://schemas.microsoft.com/office/drawing/2014/main" id="{4BBA9638-4AB9-42FF-8C8E-BFDFE3B3D8A7}"/>
            </a:ext>
          </a:extLst>
        </xdr:cNvPr>
        <xdr:cNvCxnSpPr/>
      </xdr:nvCxnSpPr>
      <xdr:spPr>
        <a:xfrm>
          <a:off x="4546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139354</xdr:rowOff>
    </xdr:from>
    <xdr:ext cx="405111" cy="259045"/>
    <xdr:sp macro="" textlink="">
      <xdr:nvSpPr>
        <xdr:cNvPr id="405" name="【港湾・漁港】&#10;有形固定資産減価償却率平均値テキスト">
          <a:extLst>
            <a:ext uri="{FF2B5EF4-FFF2-40B4-BE49-F238E27FC236}">
              <a16:creationId xmlns:a16="http://schemas.microsoft.com/office/drawing/2014/main" id="{447AAE2E-B2CA-4EA6-BE94-C703FF66DD8C}"/>
            </a:ext>
          </a:extLst>
        </xdr:cNvPr>
        <xdr:cNvSpPr txBox="1"/>
      </xdr:nvSpPr>
      <xdr:spPr>
        <a:xfrm>
          <a:off x="4673600" y="179701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160927</xdr:rowOff>
    </xdr:from>
    <xdr:to>
      <xdr:col>24</xdr:col>
      <xdr:colOff>114300</xdr:colOff>
      <xdr:row>105</xdr:row>
      <xdr:rowOff>91077</xdr:rowOff>
    </xdr:to>
    <xdr:sp macro="" textlink="">
      <xdr:nvSpPr>
        <xdr:cNvPr id="406" name="フローチャート: 判断 405">
          <a:extLst>
            <a:ext uri="{FF2B5EF4-FFF2-40B4-BE49-F238E27FC236}">
              <a16:creationId xmlns:a16="http://schemas.microsoft.com/office/drawing/2014/main" id="{2B4B6922-D435-4FE6-8235-16BEEDF9EAC0}"/>
            </a:ext>
          </a:extLst>
        </xdr:cNvPr>
        <xdr:cNvSpPr/>
      </xdr:nvSpPr>
      <xdr:spPr>
        <a:xfrm>
          <a:off x="45847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129902</xdr:rowOff>
    </xdr:from>
    <xdr:to>
      <xdr:col>20</xdr:col>
      <xdr:colOff>38100</xdr:colOff>
      <xdr:row>105</xdr:row>
      <xdr:rowOff>60052</xdr:rowOff>
    </xdr:to>
    <xdr:sp macro="" textlink="">
      <xdr:nvSpPr>
        <xdr:cNvPr id="407" name="フローチャート: 判断 406">
          <a:extLst>
            <a:ext uri="{FF2B5EF4-FFF2-40B4-BE49-F238E27FC236}">
              <a16:creationId xmlns:a16="http://schemas.microsoft.com/office/drawing/2014/main" id="{B045E6C3-00D2-419C-BC27-A327566565EA}"/>
            </a:ext>
          </a:extLst>
        </xdr:cNvPr>
        <xdr:cNvSpPr/>
      </xdr:nvSpPr>
      <xdr:spPr>
        <a:xfrm>
          <a:off x="3746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08F3AB0F-4D40-455C-9B53-0B1F168BDD1B}"/>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33564</xdr:rowOff>
    </xdr:from>
    <xdr:to>
      <xdr:col>10</xdr:col>
      <xdr:colOff>165100</xdr:colOff>
      <xdr:row>104</xdr:row>
      <xdr:rowOff>135164</xdr:rowOff>
    </xdr:to>
    <xdr:sp macro="" textlink="">
      <xdr:nvSpPr>
        <xdr:cNvPr id="409" name="フローチャート: 判断 408">
          <a:extLst>
            <a:ext uri="{FF2B5EF4-FFF2-40B4-BE49-F238E27FC236}">
              <a16:creationId xmlns:a16="http://schemas.microsoft.com/office/drawing/2014/main" id="{8091F0DD-95E8-41B9-8054-87B5E595113E}"/>
            </a:ext>
          </a:extLst>
        </xdr:cNvPr>
        <xdr:cNvSpPr/>
      </xdr:nvSpPr>
      <xdr:spPr>
        <a:xfrm>
          <a:off x="1968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22134</xdr:rowOff>
    </xdr:from>
    <xdr:to>
      <xdr:col>6</xdr:col>
      <xdr:colOff>38100</xdr:colOff>
      <xdr:row>104</xdr:row>
      <xdr:rowOff>123734</xdr:rowOff>
    </xdr:to>
    <xdr:sp macro="" textlink="">
      <xdr:nvSpPr>
        <xdr:cNvPr id="410" name="フローチャート: 判断 409">
          <a:extLst>
            <a:ext uri="{FF2B5EF4-FFF2-40B4-BE49-F238E27FC236}">
              <a16:creationId xmlns:a16="http://schemas.microsoft.com/office/drawing/2014/main" id="{3C411D5D-6484-49F5-B080-594879761073}"/>
            </a:ext>
          </a:extLst>
        </xdr:cNvPr>
        <xdr:cNvSpPr/>
      </xdr:nvSpPr>
      <xdr:spPr>
        <a:xfrm>
          <a:off x="1079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A3693505-F7F7-4787-BF39-C8DC77CF377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94358B1C-F181-4F4A-BCDB-F091D22D650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890350FA-1440-4E23-9890-D1481BB0A87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8BF480F0-89CE-4B5E-87E1-78308D2D986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D6B06B44-E488-43E9-BC14-AA0DC7966C5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160927</xdr:rowOff>
    </xdr:from>
    <xdr:to>
      <xdr:col>24</xdr:col>
      <xdr:colOff>114300</xdr:colOff>
      <xdr:row>104</xdr:row>
      <xdr:rowOff>91077</xdr:rowOff>
    </xdr:to>
    <xdr:sp macro="" textlink="">
      <xdr:nvSpPr>
        <xdr:cNvPr id="416" name="楕円 415">
          <a:extLst>
            <a:ext uri="{FF2B5EF4-FFF2-40B4-BE49-F238E27FC236}">
              <a16:creationId xmlns:a16="http://schemas.microsoft.com/office/drawing/2014/main" id="{1AF37457-C64E-40CD-8A43-3FEA4E98E98F}"/>
            </a:ext>
          </a:extLst>
        </xdr:cNvPr>
        <xdr:cNvSpPr/>
      </xdr:nvSpPr>
      <xdr:spPr>
        <a:xfrm>
          <a:off x="45847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12354</xdr:rowOff>
    </xdr:from>
    <xdr:ext cx="405111" cy="259045"/>
    <xdr:sp macro="" textlink="">
      <xdr:nvSpPr>
        <xdr:cNvPr id="417" name="【港湾・漁港】&#10;有形固定資産減価償却率該当値テキスト">
          <a:extLst>
            <a:ext uri="{FF2B5EF4-FFF2-40B4-BE49-F238E27FC236}">
              <a16:creationId xmlns:a16="http://schemas.microsoft.com/office/drawing/2014/main" id="{8A7D90D2-8205-4EC2-A366-343EA05DC6C9}"/>
            </a:ext>
          </a:extLst>
        </xdr:cNvPr>
        <xdr:cNvSpPr txBox="1"/>
      </xdr:nvSpPr>
      <xdr:spPr>
        <a:xfrm>
          <a:off x="4673600" y="17671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123371</xdr:rowOff>
    </xdr:from>
    <xdr:to>
      <xdr:col>20</xdr:col>
      <xdr:colOff>38100</xdr:colOff>
      <xdr:row>104</xdr:row>
      <xdr:rowOff>53521</xdr:rowOff>
    </xdr:to>
    <xdr:sp macro="" textlink="">
      <xdr:nvSpPr>
        <xdr:cNvPr id="418" name="楕円 417">
          <a:extLst>
            <a:ext uri="{FF2B5EF4-FFF2-40B4-BE49-F238E27FC236}">
              <a16:creationId xmlns:a16="http://schemas.microsoft.com/office/drawing/2014/main" id="{E1BCD4CC-6E51-4983-B3DE-677FEB661065}"/>
            </a:ext>
          </a:extLst>
        </xdr:cNvPr>
        <xdr:cNvSpPr/>
      </xdr:nvSpPr>
      <xdr:spPr>
        <a:xfrm>
          <a:off x="3746500" y="1778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2721</xdr:rowOff>
    </xdr:from>
    <xdr:to>
      <xdr:col>24</xdr:col>
      <xdr:colOff>63500</xdr:colOff>
      <xdr:row>104</xdr:row>
      <xdr:rowOff>40277</xdr:rowOff>
    </xdr:to>
    <xdr:cxnSp macro="">
      <xdr:nvCxnSpPr>
        <xdr:cNvPr id="419" name="直線コネクタ 418">
          <a:extLst>
            <a:ext uri="{FF2B5EF4-FFF2-40B4-BE49-F238E27FC236}">
              <a16:creationId xmlns:a16="http://schemas.microsoft.com/office/drawing/2014/main" id="{F3A629BB-F4EA-4715-82C2-5070119682F3}"/>
            </a:ext>
          </a:extLst>
        </xdr:cNvPr>
        <xdr:cNvCxnSpPr/>
      </xdr:nvCxnSpPr>
      <xdr:spPr>
        <a:xfrm>
          <a:off x="3797300" y="1783352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85816</xdr:rowOff>
    </xdr:from>
    <xdr:to>
      <xdr:col>15</xdr:col>
      <xdr:colOff>101600</xdr:colOff>
      <xdr:row>104</xdr:row>
      <xdr:rowOff>15966</xdr:rowOff>
    </xdr:to>
    <xdr:sp macro="" textlink="">
      <xdr:nvSpPr>
        <xdr:cNvPr id="420" name="楕円 419">
          <a:extLst>
            <a:ext uri="{FF2B5EF4-FFF2-40B4-BE49-F238E27FC236}">
              <a16:creationId xmlns:a16="http://schemas.microsoft.com/office/drawing/2014/main" id="{FEE52D49-A066-4BAE-AB17-09A96ABCC2FD}"/>
            </a:ext>
          </a:extLst>
        </xdr:cNvPr>
        <xdr:cNvSpPr/>
      </xdr:nvSpPr>
      <xdr:spPr>
        <a:xfrm>
          <a:off x="2857500" y="177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136616</xdr:rowOff>
    </xdr:from>
    <xdr:to>
      <xdr:col>19</xdr:col>
      <xdr:colOff>177800</xdr:colOff>
      <xdr:row>104</xdr:row>
      <xdr:rowOff>2721</xdr:rowOff>
    </xdr:to>
    <xdr:cxnSp macro="">
      <xdr:nvCxnSpPr>
        <xdr:cNvPr id="421" name="直線コネクタ 420">
          <a:extLst>
            <a:ext uri="{FF2B5EF4-FFF2-40B4-BE49-F238E27FC236}">
              <a16:creationId xmlns:a16="http://schemas.microsoft.com/office/drawing/2014/main" id="{9669B35F-46F7-48C9-A803-2C7AE4C683F7}"/>
            </a:ext>
          </a:extLst>
        </xdr:cNvPr>
        <xdr:cNvCxnSpPr/>
      </xdr:nvCxnSpPr>
      <xdr:spPr>
        <a:xfrm>
          <a:off x="2908300" y="1779596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40095</xdr:rowOff>
    </xdr:from>
    <xdr:to>
      <xdr:col>10</xdr:col>
      <xdr:colOff>165100</xdr:colOff>
      <xdr:row>103</xdr:row>
      <xdr:rowOff>141695</xdr:rowOff>
    </xdr:to>
    <xdr:sp macro="" textlink="">
      <xdr:nvSpPr>
        <xdr:cNvPr id="422" name="楕円 421">
          <a:extLst>
            <a:ext uri="{FF2B5EF4-FFF2-40B4-BE49-F238E27FC236}">
              <a16:creationId xmlns:a16="http://schemas.microsoft.com/office/drawing/2014/main" id="{48848296-350B-4568-B9E8-5065A8F25366}"/>
            </a:ext>
          </a:extLst>
        </xdr:cNvPr>
        <xdr:cNvSpPr/>
      </xdr:nvSpPr>
      <xdr:spPr>
        <a:xfrm>
          <a:off x="1968500" y="1769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90895</xdr:rowOff>
    </xdr:from>
    <xdr:to>
      <xdr:col>15</xdr:col>
      <xdr:colOff>50800</xdr:colOff>
      <xdr:row>103</xdr:row>
      <xdr:rowOff>136616</xdr:rowOff>
    </xdr:to>
    <xdr:cxnSp macro="">
      <xdr:nvCxnSpPr>
        <xdr:cNvPr id="423" name="直線コネクタ 422">
          <a:extLst>
            <a:ext uri="{FF2B5EF4-FFF2-40B4-BE49-F238E27FC236}">
              <a16:creationId xmlns:a16="http://schemas.microsoft.com/office/drawing/2014/main" id="{C97A930E-67D6-43EC-8440-3E4C14F5E46E}"/>
            </a:ext>
          </a:extLst>
        </xdr:cNvPr>
        <xdr:cNvCxnSpPr/>
      </xdr:nvCxnSpPr>
      <xdr:spPr>
        <a:xfrm>
          <a:off x="2019300" y="17750245"/>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7438</xdr:rowOff>
    </xdr:from>
    <xdr:to>
      <xdr:col>6</xdr:col>
      <xdr:colOff>38100</xdr:colOff>
      <xdr:row>103</xdr:row>
      <xdr:rowOff>109038</xdr:rowOff>
    </xdr:to>
    <xdr:sp macro="" textlink="">
      <xdr:nvSpPr>
        <xdr:cNvPr id="424" name="楕円 423">
          <a:extLst>
            <a:ext uri="{FF2B5EF4-FFF2-40B4-BE49-F238E27FC236}">
              <a16:creationId xmlns:a16="http://schemas.microsoft.com/office/drawing/2014/main" id="{D5822D8E-CEB1-451D-9356-8313A52BDD39}"/>
            </a:ext>
          </a:extLst>
        </xdr:cNvPr>
        <xdr:cNvSpPr/>
      </xdr:nvSpPr>
      <xdr:spPr>
        <a:xfrm>
          <a:off x="107950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58238</xdr:rowOff>
    </xdr:from>
    <xdr:to>
      <xdr:col>10</xdr:col>
      <xdr:colOff>114300</xdr:colOff>
      <xdr:row>103</xdr:row>
      <xdr:rowOff>90895</xdr:rowOff>
    </xdr:to>
    <xdr:cxnSp macro="">
      <xdr:nvCxnSpPr>
        <xdr:cNvPr id="425" name="直線コネクタ 424">
          <a:extLst>
            <a:ext uri="{FF2B5EF4-FFF2-40B4-BE49-F238E27FC236}">
              <a16:creationId xmlns:a16="http://schemas.microsoft.com/office/drawing/2014/main" id="{5CDC5A19-8756-4A94-AC0E-09E0FE254047}"/>
            </a:ext>
          </a:extLst>
        </xdr:cNvPr>
        <xdr:cNvCxnSpPr/>
      </xdr:nvCxnSpPr>
      <xdr:spPr>
        <a:xfrm>
          <a:off x="1130300" y="1771758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51179</xdr:rowOff>
    </xdr:from>
    <xdr:ext cx="405111" cy="259045"/>
    <xdr:sp macro="" textlink="">
      <xdr:nvSpPr>
        <xdr:cNvPr id="426" name="n_1aveValue【港湾・漁港】&#10;有形固定資産減価償却率">
          <a:extLst>
            <a:ext uri="{FF2B5EF4-FFF2-40B4-BE49-F238E27FC236}">
              <a16:creationId xmlns:a16="http://schemas.microsoft.com/office/drawing/2014/main" id="{E843D5A9-1229-4577-BDCB-4C8D0ACB6C61}"/>
            </a:ext>
          </a:extLst>
        </xdr:cNvPr>
        <xdr:cNvSpPr txBox="1"/>
      </xdr:nvSpPr>
      <xdr:spPr>
        <a:xfrm>
          <a:off x="35820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140988</xdr:rowOff>
    </xdr:from>
    <xdr:ext cx="405111" cy="259045"/>
    <xdr:sp macro="" textlink="">
      <xdr:nvSpPr>
        <xdr:cNvPr id="427" name="n_2aveValue【港湾・漁港】&#10;有形固定資産減価償却率">
          <a:extLst>
            <a:ext uri="{FF2B5EF4-FFF2-40B4-BE49-F238E27FC236}">
              <a16:creationId xmlns:a16="http://schemas.microsoft.com/office/drawing/2014/main" id="{BB931D53-1092-4C05-A3F3-F9897B1D8358}"/>
            </a:ext>
          </a:extLst>
        </xdr:cNvPr>
        <xdr:cNvSpPr txBox="1"/>
      </xdr:nvSpPr>
      <xdr:spPr>
        <a:xfrm>
          <a:off x="2705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126291</xdr:rowOff>
    </xdr:from>
    <xdr:ext cx="405111" cy="259045"/>
    <xdr:sp macro="" textlink="">
      <xdr:nvSpPr>
        <xdr:cNvPr id="428" name="n_3aveValue【港湾・漁港】&#10;有形固定資産減価償却率">
          <a:extLst>
            <a:ext uri="{FF2B5EF4-FFF2-40B4-BE49-F238E27FC236}">
              <a16:creationId xmlns:a16="http://schemas.microsoft.com/office/drawing/2014/main" id="{056BCD4C-6188-4A8F-A30C-2C90C549137B}"/>
            </a:ext>
          </a:extLst>
        </xdr:cNvPr>
        <xdr:cNvSpPr txBox="1"/>
      </xdr:nvSpPr>
      <xdr:spPr>
        <a:xfrm>
          <a:off x="1816744" y="1795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114861</xdr:rowOff>
    </xdr:from>
    <xdr:ext cx="405111" cy="259045"/>
    <xdr:sp macro="" textlink="">
      <xdr:nvSpPr>
        <xdr:cNvPr id="429" name="n_4aveValue【港湾・漁港】&#10;有形固定資産減価償却率">
          <a:extLst>
            <a:ext uri="{FF2B5EF4-FFF2-40B4-BE49-F238E27FC236}">
              <a16:creationId xmlns:a16="http://schemas.microsoft.com/office/drawing/2014/main" id="{5E8E14BA-E941-4ACB-ADFF-BDA0DF189B96}"/>
            </a:ext>
          </a:extLst>
        </xdr:cNvPr>
        <xdr:cNvSpPr txBox="1"/>
      </xdr:nvSpPr>
      <xdr:spPr>
        <a:xfrm>
          <a:off x="9277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70048</xdr:rowOff>
    </xdr:from>
    <xdr:ext cx="405111" cy="259045"/>
    <xdr:sp macro="" textlink="">
      <xdr:nvSpPr>
        <xdr:cNvPr id="430" name="n_1mainValue【港湾・漁港】&#10;有形固定資産減価償却率">
          <a:extLst>
            <a:ext uri="{FF2B5EF4-FFF2-40B4-BE49-F238E27FC236}">
              <a16:creationId xmlns:a16="http://schemas.microsoft.com/office/drawing/2014/main" id="{81EE36F3-45D5-441C-A3F3-005DA89CC4DF}"/>
            </a:ext>
          </a:extLst>
        </xdr:cNvPr>
        <xdr:cNvSpPr txBox="1"/>
      </xdr:nvSpPr>
      <xdr:spPr>
        <a:xfrm>
          <a:off x="35820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32493</xdr:rowOff>
    </xdr:from>
    <xdr:ext cx="405111" cy="259045"/>
    <xdr:sp macro="" textlink="">
      <xdr:nvSpPr>
        <xdr:cNvPr id="431" name="n_2mainValue【港湾・漁港】&#10;有形固定資産減価償却率">
          <a:extLst>
            <a:ext uri="{FF2B5EF4-FFF2-40B4-BE49-F238E27FC236}">
              <a16:creationId xmlns:a16="http://schemas.microsoft.com/office/drawing/2014/main" id="{C8DB5D49-041B-495E-AF4A-8DA7B59CDB72}"/>
            </a:ext>
          </a:extLst>
        </xdr:cNvPr>
        <xdr:cNvSpPr txBox="1"/>
      </xdr:nvSpPr>
      <xdr:spPr>
        <a:xfrm>
          <a:off x="2705744" y="1752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158222</xdr:rowOff>
    </xdr:from>
    <xdr:ext cx="405111" cy="259045"/>
    <xdr:sp macro="" textlink="">
      <xdr:nvSpPr>
        <xdr:cNvPr id="432" name="n_3mainValue【港湾・漁港】&#10;有形固定資産減価償却率">
          <a:extLst>
            <a:ext uri="{FF2B5EF4-FFF2-40B4-BE49-F238E27FC236}">
              <a16:creationId xmlns:a16="http://schemas.microsoft.com/office/drawing/2014/main" id="{69B70D13-6AD7-4956-9728-80F938F8B34B}"/>
            </a:ext>
          </a:extLst>
        </xdr:cNvPr>
        <xdr:cNvSpPr txBox="1"/>
      </xdr:nvSpPr>
      <xdr:spPr>
        <a:xfrm>
          <a:off x="1816744" y="174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125565</xdr:rowOff>
    </xdr:from>
    <xdr:ext cx="405111" cy="259045"/>
    <xdr:sp macro="" textlink="">
      <xdr:nvSpPr>
        <xdr:cNvPr id="433" name="n_4mainValue【港湾・漁港】&#10;有形固定資産減価償却率">
          <a:extLst>
            <a:ext uri="{FF2B5EF4-FFF2-40B4-BE49-F238E27FC236}">
              <a16:creationId xmlns:a16="http://schemas.microsoft.com/office/drawing/2014/main" id="{0FC77A2A-E022-4E5D-9A31-A03AB9D9DA66}"/>
            </a:ext>
          </a:extLst>
        </xdr:cNvPr>
        <xdr:cNvSpPr txBox="1"/>
      </xdr:nvSpPr>
      <xdr:spPr>
        <a:xfrm>
          <a:off x="927744" y="1744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AC9067C1-4DBF-4BA2-9FFA-93E1E0A2395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2740EE0C-F0C2-446B-BD14-6FDA5B50A5C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F87FE08B-62DC-4038-815D-0056532093E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08AB2AD2-EAAF-40FC-BDD4-C623F202589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5EC65611-74F7-4EE1-870A-9BEC4B56F3F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39E0D836-2FFD-41EC-A64D-650ED522768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2171758F-B135-47C3-A21D-DAE57992686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2FFE017B-EE57-405D-BD66-FB018CE666F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39EA383A-F038-4A91-9B6B-841ADF862B5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7278A7CF-1B09-49FC-B9F7-8D07CA3407D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51A46B48-E1F3-45B1-B211-AE3C518AD7F9}"/>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5" name="テキスト ボックス 444">
          <a:extLst>
            <a:ext uri="{FF2B5EF4-FFF2-40B4-BE49-F238E27FC236}">
              <a16:creationId xmlns:a16="http://schemas.microsoft.com/office/drawing/2014/main" id="{C3AF9EC5-DDA5-4DB8-9304-AA8AEF22D5BF}"/>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AA8E92D1-831F-410D-821B-49D293AF4C31}"/>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47" name="テキスト ボックス 446">
          <a:extLst>
            <a:ext uri="{FF2B5EF4-FFF2-40B4-BE49-F238E27FC236}">
              <a16:creationId xmlns:a16="http://schemas.microsoft.com/office/drawing/2014/main" id="{69789D57-738F-4730-82DB-A50DBFFE035E}"/>
            </a:ext>
          </a:extLst>
        </xdr:cNvPr>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6A078F05-CD25-4FEC-97E4-B75B3EC0D7E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49" name="テキスト ボックス 448">
          <a:extLst>
            <a:ext uri="{FF2B5EF4-FFF2-40B4-BE49-F238E27FC236}">
              <a16:creationId xmlns:a16="http://schemas.microsoft.com/office/drawing/2014/main" id="{003FEB79-FCD5-4382-B2C4-5F4DFF091449}"/>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17DE481C-8DDE-47EF-A046-6578FE4122A2}"/>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51" name="テキスト ボックス 450">
          <a:extLst>
            <a:ext uri="{FF2B5EF4-FFF2-40B4-BE49-F238E27FC236}">
              <a16:creationId xmlns:a16="http://schemas.microsoft.com/office/drawing/2014/main" id="{FA691634-AFEF-4584-BD2B-4FFB288CB929}"/>
            </a:ext>
          </a:extLst>
        </xdr:cNvPr>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0A23B6F2-F6E3-4FCE-9F31-2902FA680055}"/>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453" name="テキスト ボックス 452">
          <a:extLst>
            <a:ext uri="{FF2B5EF4-FFF2-40B4-BE49-F238E27FC236}">
              <a16:creationId xmlns:a16="http://schemas.microsoft.com/office/drawing/2014/main" id="{566CC81D-2152-4F7E-80CF-4E9D06F0D0CD}"/>
            </a:ext>
          </a:extLst>
        </xdr:cNvPr>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5B6C5838-B522-4CB7-99BD-A4B3DDCC64C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55" name="テキスト ボックス 454">
          <a:extLst>
            <a:ext uri="{FF2B5EF4-FFF2-40B4-BE49-F238E27FC236}">
              <a16:creationId xmlns:a16="http://schemas.microsoft.com/office/drawing/2014/main" id="{E6266B23-4E24-4F55-BD8F-ADCC86F32DB7}"/>
            </a:ext>
          </a:extLst>
        </xdr:cNvPr>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211469AF-E222-4F54-A2BC-2BAD067F7DC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164164</xdr:rowOff>
    </xdr:from>
    <xdr:to>
      <xdr:col>54</xdr:col>
      <xdr:colOff>189865</xdr:colOff>
      <xdr:row>108</xdr:row>
      <xdr:rowOff>152143</xdr:rowOff>
    </xdr:to>
    <xdr:cxnSp macro="">
      <xdr:nvCxnSpPr>
        <xdr:cNvPr id="457" name="直線コネクタ 456">
          <a:extLst>
            <a:ext uri="{FF2B5EF4-FFF2-40B4-BE49-F238E27FC236}">
              <a16:creationId xmlns:a16="http://schemas.microsoft.com/office/drawing/2014/main" id="{063F19A8-6E16-4ACC-84AF-E14E8D8C1EAD}"/>
            </a:ext>
          </a:extLst>
        </xdr:cNvPr>
        <xdr:cNvCxnSpPr/>
      </xdr:nvCxnSpPr>
      <xdr:spPr>
        <a:xfrm flipV="1">
          <a:off x="10476865" y="17137714"/>
          <a:ext cx="0" cy="1531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155970</xdr:rowOff>
    </xdr:from>
    <xdr:ext cx="534377" cy="259045"/>
    <xdr:sp macro="" textlink="">
      <xdr:nvSpPr>
        <xdr:cNvPr id="458" name="【港湾・漁港】&#10;一人当たり有形固定資産（償却資産）額最小値テキスト">
          <a:extLst>
            <a:ext uri="{FF2B5EF4-FFF2-40B4-BE49-F238E27FC236}">
              <a16:creationId xmlns:a16="http://schemas.microsoft.com/office/drawing/2014/main" id="{EAC927DE-806E-4C10-88A9-1786260F3655}"/>
            </a:ext>
          </a:extLst>
        </xdr:cNvPr>
        <xdr:cNvSpPr txBox="1"/>
      </xdr:nvSpPr>
      <xdr:spPr>
        <a:xfrm>
          <a:off x="10515600" y="1867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152143</xdr:rowOff>
    </xdr:from>
    <xdr:to>
      <xdr:col>55</xdr:col>
      <xdr:colOff>88900</xdr:colOff>
      <xdr:row>108</xdr:row>
      <xdr:rowOff>152143</xdr:rowOff>
    </xdr:to>
    <xdr:cxnSp macro="">
      <xdr:nvCxnSpPr>
        <xdr:cNvPr id="459" name="直線コネクタ 458">
          <a:extLst>
            <a:ext uri="{FF2B5EF4-FFF2-40B4-BE49-F238E27FC236}">
              <a16:creationId xmlns:a16="http://schemas.microsoft.com/office/drawing/2014/main" id="{58D0010B-91A6-4CC8-A1CF-B819E7B525F9}"/>
            </a:ext>
          </a:extLst>
        </xdr:cNvPr>
        <xdr:cNvCxnSpPr/>
      </xdr:nvCxnSpPr>
      <xdr:spPr>
        <a:xfrm>
          <a:off x="10388600" y="1866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110841</xdr:rowOff>
    </xdr:from>
    <xdr:ext cx="819455" cy="259045"/>
    <xdr:sp macro="" textlink="">
      <xdr:nvSpPr>
        <xdr:cNvPr id="460" name="【港湾・漁港】&#10;一人当たり有形固定資産（償却資産）額最大値テキスト">
          <a:extLst>
            <a:ext uri="{FF2B5EF4-FFF2-40B4-BE49-F238E27FC236}">
              <a16:creationId xmlns:a16="http://schemas.microsoft.com/office/drawing/2014/main" id="{8D4E22F9-3FE6-4251-80D6-A0180793360E}"/>
            </a:ext>
          </a:extLst>
        </xdr:cNvPr>
        <xdr:cNvSpPr txBox="1"/>
      </xdr:nvSpPr>
      <xdr:spPr>
        <a:xfrm>
          <a:off x="10515600" y="16912941"/>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120,573,723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164164</xdr:rowOff>
    </xdr:from>
    <xdr:to>
      <xdr:col>55</xdr:col>
      <xdr:colOff>88900</xdr:colOff>
      <xdr:row>99</xdr:row>
      <xdr:rowOff>164164</xdr:rowOff>
    </xdr:to>
    <xdr:cxnSp macro="">
      <xdr:nvCxnSpPr>
        <xdr:cNvPr id="461" name="直線コネクタ 460">
          <a:extLst>
            <a:ext uri="{FF2B5EF4-FFF2-40B4-BE49-F238E27FC236}">
              <a16:creationId xmlns:a16="http://schemas.microsoft.com/office/drawing/2014/main" id="{3EEBBB97-AADF-4583-BEDD-5A5B66FD2FF8}"/>
            </a:ext>
          </a:extLst>
        </xdr:cNvPr>
        <xdr:cNvCxnSpPr/>
      </xdr:nvCxnSpPr>
      <xdr:spPr>
        <a:xfrm>
          <a:off x="10388600" y="1713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60661</xdr:rowOff>
    </xdr:from>
    <xdr:ext cx="690189" cy="259045"/>
    <xdr:sp macro="" textlink="">
      <xdr:nvSpPr>
        <xdr:cNvPr id="462" name="【港湾・漁港】&#10;一人当たり有形固定資産（償却資産）額平均値テキスト">
          <a:extLst>
            <a:ext uri="{FF2B5EF4-FFF2-40B4-BE49-F238E27FC236}">
              <a16:creationId xmlns:a16="http://schemas.microsoft.com/office/drawing/2014/main" id="{5D29F993-50BB-4E57-B5DC-52EC082EB606}"/>
            </a:ext>
          </a:extLst>
        </xdr:cNvPr>
        <xdr:cNvSpPr txBox="1"/>
      </xdr:nvSpPr>
      <xdr:spPr>
        <a:xfrm>
          <a:off x="10515600" y="1840581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5,024,888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37784</xdr:rowOff>
    </xdr:from>
    <xdr:to>
      <xdr:col>55</xdr:col>
      <xdr:colOff>50800</xdr:colOff>
      <xdr:row>108</xdr:row>
      <xdr:rowOff>139384</xdr:rowOff>
    </xdr:to>
    <xdr:sp macro="" textlink="">
      <xdr:nvSpPr>
        <xdr:cNvPr id="463" name="フローチャート: 判断 462">
          <a:extLst>
            <a:ext uri="{FF2B5EF4-FFF2-40B4-BE49-F238E27FC236}">
              <a16:creationId xmlns:a16="http://schemas.microsoft.com/office/drawing/2014/main" id="{61F03E5D-83F0-42D1-B46D-72404C4D59BF}"/>
            </a:ext>
          </a:extLst>
        </xdr:cNvPr>
        <xdr:cNvSpPr/>
      </xdr:nvSpPr>
      <xdr:spPr>
        <a:xfrm>
          <a:off x="10426700" y="185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46558</xdr:rowOff>
    </xdr:from>
    <xdr:to>
      <xdr:col>50</xdr:col>
      <xdr:colOff>165100</xdr:colOff>
      <xdr:row>108</xdr:row>
      <xdr:rowOff>148158</xdr:rowOff>
    </xdr:to>
    <xdr:sp macro="" textlink="">
      <xdr:nvSpPr>
        <xdr:cNvPr id="464" name="フローチャート: 判断 463">
          <a:extLst>
            <a:ext uri="{FF2B5EF4-FFF2-40B4-BE49-F238E27FC236}">
              <a16:creationId xmlns:a16="http://schemas.microsoft.com/office/drawing/2014/main" id="{2009D0EC-658D-4F31-9F3E-948CA5E65BC6}"/>
            </a:ext>
          </a:extLst>
        </xdr:cNvPr>
        <xdr:cNvSpPr/>
      </xdr:nvSpPr>
      <xdr:spPr>
        <a:xfrm>
          <a:off x="9588500" y="18563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61975</xdr:rowOff>
    </xdr:from>
    <xdr:to>
      <xdr:col>46</xdr:col>
      <xdr:colOff>38100</xdr:colOff>
      <xdr:row>108</xdr:row>
      <xdr:rowOff>163575</xdr:rowOff>
    </xdr:to>
    <xdr:sp macro="" textlink="">
      <xdr:nvSpPr>
        <xdr:cNvPr id="465" name="フローチャート: 判断 464">
          <a:extLst>
            <a:ext uri="{FF2B5EF4-FFF2-40B4-BE49-F238E27FC236}">
              <a16:creationId xmlns:a16="http://schemas.microsoft.com/office/drawing/2014/main" id="{95AA8DD4-66DD-4ED0-8EEA-DD088ED6CE3F}"/>
            </a:ext>
          </a:extLst>
        </xdr:cNvPr>
        <xdr:cNvSpPr/>
      </xdr:nvSpPr>
      <xdr:spPr>
        <a:xfrm>
          <a:off x="8699500" y="185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52656</xdr:rowOff>
    </xdr:from>
    <xdr:to>
      <xdr:col>41</xdr:col>
      <xdr:colOff>101600</xdr:colOff>
      <xdr:row>108</xdr:row>
      <xdr:rowOff>154256</xdr:rowOff>
    </xdr:to>
    <xdr:sp macro="" textlink="">
      <xdr:nvSpPr>
        <xdr:cNvPr id="466" name="フローチャート: 判断 465">
          <a:extLst>
            <a:ext uri="{FF2B5EF4-FFF2-40B4-BE49-F238E27FC236}">
              <a16:creationId xmlns:a16="http://schemas.microsoft.com/office/drawing/2014/main" id="{EC232983-2B7D-4980-9F7B-6D4C274259FA}"/>
            </a:ext>
          </a:extLst>
        </xdr:cNvPr>
        <xdr:cNvSpPr/>
      </xdr:nvSpPr>
      <xdr:spPr>
        <a:xfrm>
          <a:off x="7810500" y="1856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48879</xdr:rowOff>
    </xdr:from>
    <xdr:to>
      <xdr:col>36</xdr:col>
      <xdr:colOff>165100</xdr:colOff>
      <xdr:row>108</xdr:row>
      <xdr:rowOff>150479</xdr:rowOff>
    </xdr:to>
    <xdr:sp macro="" textlink="">
      <xdr:nvSpPr>
        <xdr:cNvPr id="467" name="フローチャート: 判断 466">
          <a:extLst>
            <a:ext uri="{FF2B5EF4-FFF2-40B4-BE49-F238E27FC236}">
              <a16:creationId xmlns:a16="http://schemas.microsoft.com/office/drawing/2014/main" id="{32E5CBBE-7669-4A7B-AE07-920EFCF86A95}"/>
            </a:ext>
          </a:extLst>
        </xdr:cNvPr>
        <xdr:cNvSpPr/>
      </xdr:nvSpPr>
      <xdr:spPr>
        <a:xfrm>
          <a:off x="6921500" y="1856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138EC557-E58F-4F3B-83D0-FF995B4E142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41A99445-D071-4562-9BCF-4AD295E56C0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AB59CC17-BE1D-4ED5-ADFB-7410C4E792F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FFAFE19F-F73F-4CF1-99B7-95B37B00E8A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F87165B-B6BB-491F-BEE7-1849F06616D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94658</xdr:rowOff>
    </xdr:from>
    <xdr:to>
      <xdr:col>55</xdr:col>
      <xdr:colOff>50800</xdr:colOff>
      <xdr:row>109</xdr:row>
      <xdr:rowOff>24808</xdr:rowOff>
    </xdr:to>
    <xdr:sp macro="" textlink="">
      <xdr:nvSpPr>
        <xdr:cNvPr id="473" name="楕円 472">
          <a:extLst>
            <a:ext uri="{FF2B5EF4-FFF2-40B4-BE49-F238E27FC236}">
              <a16:creationId xmlns:a16="http://schemas.microsoft.com/office/drawing/2014/main" id="{43AB3333-E9E0-45A9-BBB1-ABDE7BB59A80}"/>
            </a:ext>
          </a:extLst>
        </xdr:cNvPr>
        <xdr:cNvSpPr/>
      </xdr:nvSpPr>
      <xdr:spPr>
        <a:xfrm>
          <a:off x="10426700" y="1861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16212</xdr:rowOff>
    </xdr:from>
    <xdr:ext cx="599010" cy="259045"/>
    <xdr:sp macro="" textlink="">
      <xdr:nvSpPr>
        <xdr:cNvPr id="474" name="【港湾・漁港】&#10;一人当たり有形固定資産（償却資産）額該当値テキスト">
          <a:extLst>
            <a:ext uri="{FF2B5EF4-FFF2-40B4-BE49-F238E27FC236}">
              <a16:creationId xmlns:a16="http://schemas.microsoft.com/office/drawing/2014/main" id="{2CEF2D1A-05A8-4520-9A70-E5FC2261DFBC}"/>
            </a:ext>
          </a:extLst>
        </xdr:cNvPr>
        <xdr:cNvSpPr txBox="1"/>
      </xdr:nvSpPr>
      <xdr:spPr>
        <a:xfrm>
          <a:off x="10515600" y="18532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94845</xdr:rowOff>
    </xdr:from>
    <xdr:to>
      <xdr:col>50</xdr:col>
      <xdr:colOff>165100</xdr:colOff>
      <xdr:row>109</xdr:row>
      <xdr:rowOff>24995</xdr:rowOff>
    </xdr:to>
    <xdr:sp macro="" textlink="">
      <xdr:nvSpPr>
        <xdr:cNvPr id="475" name="楕円 474">
          <a:extLst>
            <a:ext uri="{FF2B5EF4-FFF2-40B4-BE49-F238E27FC236}">
              <a16:creationId xmlns:a16="http://schemas.microsoft.com/office/drawing/2014/main" id="{C8311880-E2B9-4E50-AF9F-3956269B414B}"/>
            </a:ext>
          </a:extLst>
        </xdr:cNvPr>
        <xdr:cNvSpPr/>
      </xdr:nvSpPr>
      <xdr:spPr>
        <a:xfrm>
          <a:off x="9588500" y="1861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145458</xdr:rowOff>
    </xdr:from>
    <xdr:to>
      <xdr:col>55</xdr:col>
      <xdr:colOff>0</xdr:colOff>
      <xdr:row>108</xdr:row>
      <xdr:rowOff>145645</xdr:rowOff>
    </xdr:to>
    <xdr:cxnSp macro="">
      <xdr:nvCxnSpPr>
        <xdr:cNvPr id="476" name="直線コネクタ 475">
          <a:extLst>
            <a:ext uri="{FF2B5EF4-FFF2-40B4-BE49-F238E27FC236}">
              <a16:creationId xmlns:a16="http://schemas.microsoft.com/office/drawing/2014/main" id="{03033333-6DD8-43A9-9B51-4328DD351330}"/>
            </a:ext>
          </a:extLst>
        </xdr:cNvPr>
        <xdr:cNvCxnSpPr/>
      </xdr:nvCxnSpPr>
      <xdr:spPr>
        <a:xfrm flipV="1">
          <a:off x="9639300" y="18662058"/>
          <a:ext cx="838200" cy="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94808</xdr:rowOff>
    </xdr:from>
    <xdr:to>
      <xdr:col>46</xdr:col>
      <xdr:colOff>38100</xdr:colOff>
      <xdr:row>109</xdr:row>
      <xdr:rowOff>24958</xdr:rowOff>
    </xdr:to>
    <xdr:sp macro="" textlink="">
      <xdr:nvSpPr>
        <xdr:cNvPr id="477" name="楕円 476">
          <a:extLst>
            <a:ext uri="{FF2B5EF4-FFF2-40B4-BE49-F238E27FC236}">
              <a16:creationId xmlns:a16="http://schemas.microsoft.com/office/drawing/2014/main" id="{3F598CFF-7E8C-44F5-8620-A6E5204889D8}"/>
            </a:ext>
          </a:extLst>
        </xdr:cNvPr>
        <xdr:cNvSpPr/>
      </xdr:nvSpPr>
      <xdr:spPr>
        <a:xfrm>
          <a:off x="8699500" y="1861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145608</xdr:rowOff>
    </xdr:from>
    <xdr:to>
      <xdr:col>50</xdr:col>
      <xdr:colOff>114300</xdr:colOff>
      <xdr:row>108</xdr:row>
      <xdr:rowOff>145645</xdr:rowOff>
    </xdr:to>
    <xdr:cxnSp macro="">
      <xdr:nvCxnSpPr>
        <xdr:cNvPr id="478" name="直線コネクタ 477">
          <a:extLst>
            <a:ext uri="{FF2B5EF4-FFF2-40B4-BE49-F238E27FC236}">
              <a16:creationId xmlns:a16="http://schemas.microsoft.com/office/drawing/2014/main" id="{2887D5C6-EAEA-4E61-A97E-FD30DF25E5BA}"/>
            </a:ext>
          </a:extLst>
        </xdr:cNvPr>
        <xdr:cNvCxnSpPr/>
      </xdr:nvCxnSpPr>
      <xdr:spPr>
        <a:xfrm>
          <a:off x="8750300" y="18662208"/>
          <a:ext cx="8890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94731</xdr:rowOff>
    </xdr:from>
    <xdr:to>
      <xdr:col>41</xdr:col>
      <xdr:colOff>101600</xdr:colOff>
      <xdr:row>109</xdr:row>
      <xdr:rowOff>24881</xdr:rowOff>
    </xdr:to>
    <xdr:sp macro="" textlink="">
      <xdr:nvSpPr>
        <xdr:cNvPr id="479" name="楕円 478">
          <a:extLst>
            <a:ext uri="{FF2B5EF4-FFF2-40B4-BE49-F238E27FC236}">
              <a16:creationId xmlns:a16="http://schemas.microsoft.com/office/drawing/2014/main" id="{1B9A91AD-C679-4FBC-9A5E-0C7BDCC548E7}"/>
            </a:ext>
          </a:extLst>
        </xdr:cNvPr>
        <xdr:cNvSpPr/>
      </xdr:nvSpPr>
      <xdr:spPr>
        <a:xfrm>
          <a:off x="7810500" y="1861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145531</xdr:rowOff>
    </xdr:from>
    <xdr:to>
      <xdr:col>45</xdr:col>
      <xdr:colOff>177800</xdr:colOff>
      <xdr:row>108</xdr:row>
      <xdr:rowOff>145608</xdr:rowOff>
    </xdr:to>
    <xdr:cxnSp macro="">
      <xdr:nvCxnSpPr>
        <xdr:cNvPr id="480" name="直線コネクタ 479">
          <a:extLst>
            <a:ext uri="{FF2B5EF4-FFF2-40B4-BE49-F238E27FC236}">
              <a16:creationId xmlns:a16="http://schemas.microsoft.com/office/drawing/2014/main" id="{29D1A844-C5A8-45AC-B09E-950B489608CE}"/>
            </a:ext>
          </a:extLst>
        </xdr:cNvPr>
        <xdr:cNvCxnSpPr/>
      </xdr:nvCxnSpPr>
      <xdr:spPr>
        <a:xfrm>
          <a:off x="7861300" y="18662131"/>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95004</xdr:rowOff>
    </xdr:from>
    <xdr:to>
      <xdr:col>36</xdr:col>
      <xdr:colOff>165100</xdr:colOff>
      <xdr:row>109</xdr:row>
      <xdr:rowOff>25154</xdr:rowOff>
    </xdr:to>
    <xdr:sp macro="" textlink="">
      <xdr:nvSpPr>
        <xdr:cNvPr id="481" name="楕円 480">
          <a:extLst>
            <a:ext uri="{FF2B5EF4-FFF2-40B4-BE49-F238E27FC236}">
              <a16:creationId xmlns:a16="http://schemas.microsoft.com/office/drawing/2014/main" id="{461D429D-F6B5-407B-97BE-F309C2A4B2BC}"/>
            </a:ext>
          </a:extLst>
        </xdr:cNvPr>
        <xdr:cNvSpPr/>
      </xdr:nvSpPr>
      <xdr:spPr>
        <a:xfrm>
          <a:off x="6921500" y="1861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145531</xdr:rowOff>
    </xdr:from>
    <xdr:to>
      <xdr:col>41</xdr:col>
      <xdr:colOff>50800</xdr:colOff>
      <xdr:row>108</xdr:row>
      <xdr:rowOff>145804</xdr:rowOff>
    </xdr:to>
    <xdr:cxnSp macro="">
      <xdr:nvCxnSpPr>
        <xdr:cNvPr id="482" name="直線コネクタ 481">
          <a:extLst>
            <a:ext uri="{FF2B5EF4-FFF2-40B4-BE49-F238E27FC236}">
              <a16:creationId xmlns:a16="http://schemas.microsoft.com/office/drawing/2014/main" id="{CE7AEBDB-4B29-4335-8631-217CC45651F3}"/>
            </a:ext>
          </a:extLst>
        </xdr:cNvPr>
        <xdr:cNvCxnSpPr/>
      </xdr:nvCxnSpPr>
      <xdr:spPr>
        <a:xfrm flipV="1">
          <a:off x="6972300" y="18662131"/>
          <a:ext cx="889000" cy="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106</xdr:row>
      <xdr:rowOff>164685</xdr:rowOff>
    </xdr:from>
    <xdr:ext cx="690189" cy="259045"/>
    <xdr:sp macro="" textlink="">
      <xdr:nvSpPr>
        <xdr:cNvPr id="483" name="n_1aveValue【港湾・漁港】&#10;一人当たり有形固定資産（償却資産）額">
          <a:extLst>
            <a:ext uri="{FF2B5EF4-FFF2-40B4-BE49-F238E27FC236}">
              <a16:creationId xmlns:a16="http://schemas.microsoft.com/office/drawing/2014/main" id="{C7A783A7-1D26-4FC0-B26B-68D8BFAE9331}"/>
            </a:ext>
          </a:extLst>
        </xdr:cNvPr>
        <xdr:cNvSpPr txBox="1"/>
      </xdr:nvSpPr>
      <xdr:spPr>
        <a:xfrm>
          <a:off x="9281505" y="183383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107</xdr:row>
      <xdr:rowOff>8652</xdr:rowOff>
    </xdr:from>
    <xdr:ext cx="690189" cy="259045"/>
    <xdr:sp macro="" textlink="">
      <xdr:nvSpPr>
        <xdr:cNvPr id="484" name="n_2aveValue【港湾・漁港】&#10;一人当たり有形固定資産（償却資産）額">
          <a:extLst>
            <a:ext uri="{FF2B5EF4-FFF2-40B4-BE49-F238E27FC236}">
              <a16:creationId xmlns:a16="http://schemas.microsoft.com/office/drawing/2014/main" id="{911486AD-719A-4BC4-8010-4A66642A2BC4}"/>
            </a:ext>
          </a:extLst>
        </xdr:cNvPr>
        <xdr:cNvSpPr txBox="1"/>
      </xdr:nvSpPr>
      <xdr:spPr>
        <a:xfrm>
          <a:off x="8405205" y="183538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106</xdr:row>
      <xdr:rowOff>170783</xdr:rowOff>
    </xdr:from>
    <xdr:ext cx="690189" cy="259045"/>
    <xdr:sp macro="" textlink="">
      <xdr:nvSpPr>
        <xdr:cNvPr id="485" name="n_3aveValue【港湾・漁港】&#10;一人当たり有形固定資産（償却資産）額">
          <a:extLst>
            <a:ext uri="{FF2B5EF4-FFF2-40B4-BE49-F238E27FC236}">
              <a16:creationId xmlns:a16="http://schemas.microsoft.com/office/drawing/2014/main" id="{1CA2F362-56FC-40D9-A923-FD6480380CBE}"/>
            </a:ext>
          </a:extLst>
        </xdr:cNvPr>
        <xdr:cNvSpPr txBox="1"/>
      </xdr:nvSpPr>
      <xdr:spPr>
        <a:xfrm>
          <a:off x="7516205" y="183444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106</xdr:row>
      <xdr:rowOff>167006</xdr:rowOff>
    </xdr:from>
    <xdr:ext cx="690189" cy="259045"/>
    <xdr:sp macro="" textlink="">
      <xdr:nvSpPr>
        <xdr:cNvPr id="486" name="n_4aveValue【港湾・漁港】&#10;一人当たり有形固定資産（償却資産）額">
          <a:extLst>
            <a:ext uri="{FF2B5EF4-FFF2-40B4-BE49-F238E27FC236}">
              <a16:creationId xmlns:a16="http://schemas.microsoft.com/office/drawing/2014/main" id="{51BE24E0-EDD6-4FB3-B515-729665205F49}"/>
            </a:ext>
          </a:extLst>
        </xdr:cNvPr>
        <xdr:cNvSpPr txBox="1"/>
      </xdr:nvSpPr>
      <xdr:spPr>
        <a:xfrm>
          <a:off x="6627205" y="18340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109</xdr:row>
      <xdr:rowOff>16122</xdr:rowOff>
    </xdr:from>
    <xdr:ext cx="599010" cy="259045"/>
    <xdr:sp macro="" textlink="">
      <xdr:nvSpPr>
        <xdr:cNvPr id="487" name="n_1mainValue【港湾・漁港】&#10;一人当たり有形固定資産（償却資産）額">
          <a:extLst>
            <a:ext uri="{FF2B5EF4-FFF2-40B4-BE49-F238E27FC236}">
              <a16:creationId xmlns:a16="http://schemas.microsoft.com/office/drawing/2014/main" id="{81603B71-A937-40D6-B6E0-3031809C21F7}"/>
            </a:ext>
          </a:extLst>
        </xdr:cNvPr>
        <xdr:cNvSpPr txBox="1"/>
      </xdr:nvSpPr>
      <xdr:spPr>
        <a:xfrm>
          <a:off x="9327095" y="1870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109</xdr:row>
      <xdr:rowOff>16085</xdr:rowOff>
    </xdr:from>
    <xdr:ext cx="599010" cy="259045"/>
    <xdr:sp macro="" textlink="">
      <xdr:nvSpPr>
        <xdr:cNvPr id="488" name="n_2mainValue【港湾・漁港】&#10;一人当たり有形固定資産（償却資産）額">
          <a:extLst>
            <a:ext uri="{FF2B5EF4-FFF2-40B4-BE49-F238E27FC236}">
              <a16:creationId xmlns:a16="http://schemas.microsoft.com/office/drawing/2014/main" id="{9258A2F8-EDB3-490F-9BFD-AC3C73498847}"/>
            </a:ext>
          </a:extLst>
        </xdr:cNvPr>
        <xdr:cNvSpPr txBox="1"/>
      </xdr:nvSpPr>
      <xdr:spPr>
        <a:xfrm>
          <a:off x="8450795" y="1870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109</xdr:row>
      <xdr:rowOff>16008</xdr:rowOff>
    </xdr:from>
    <xdr:ext cx="599010" cy="259045"/>
    <xdr:sp macro="" textlink="">
      <xdr:nvSpPr>
        <xdr:cNvPr id="489" name="n_3mainValue【港湾・漁港】&#10;一人当たり有形固定資産（償却資産）額">
          <a:extLst>
            <a:ext uri="{FF2B5EF4-FFF2-40B4-BE49-F238E27FC236}">
              <a16:creationId xmlns:a16="http://schemas.microsoft.com/office/drawing/2014/main" id="{C79C9A1C-F5FA-494A-9670-E8255DB54FFE}"/>
            </a:ext>
          </a:extLst>
        </xdr:cNvPr>
        <xdr:cNvSpPr txBox="1"/>
      </xdr:nvSpPr>
      <xdr:spPr>
        <a:xfrm>
          <a:off x="7561795" y="18704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109</xdr:row>
      <xdr:rowOff>16281</xdr:rowOff>
    </xdr:from>
    <xdr:ext cx="599010" cy="259045"/>
    <xdr:sp macro="" textlink="">
      <xdr:nvSpPr>
        <xdr:cNvPr id="490" name="n_4mainValue【港湾・漁港】&#10;一人当たり有形固定資産（償却資産）額">
          <a:extLst>
            <a:ext uri="{FF2B5EF4-FFF2-40B4-BE49-F238E27FC236}">
              <a16:creationId xmlns:a16="http://schemas.microsoft.com/office/drawing/2014/main" id="{9189E636-523F-40EC-8833-83A9FF53C02B}"/>
            </a:ext>
          </a:extLst>
        </xdr:cNvPr>
        <xdr:cNvSpPr txBox="1"/>
      </xdr:nvSpPr>
      <xdr:spPr>
        <a:xfrm>
          <a:off x="6672795" y="18704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83586E52-88EB-44A8-9A5F-245391544F3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DD177488-6346-4DB6-A5D1-919EDCB136C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98342498-748F-42F9-BF41-BEA54935360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70ECF547-667E-41AA-A1C1-7EC01CEBDE0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F3CD9D61-93A9-4375-AD5A-F9E19D94973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B0E971A2-A867-494B-A7D3-46FCA2B1921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A5350424-9E2B-42F1-A9FD-D9D5E95B832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594CA0DE-FB54-426B-855C-763EBBD6B8B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DDCD4BA3-621A-490D-AC27-7F173554DE9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1CB2591C-CADC-463E-BDEF-EFAFB3BC8C2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C64A2546-C68A-45CE-AFE0-0C0A288D842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369F1B58-7A96-4295-BBBC-14DA148BD18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D170B94A-AD83-47E0-99C2-796B3534977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86D896DE-60D6-475B-951C-3A7E1472BF9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351A106C-B159-4482-A48A-4670DB2A53E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B4377B01-803C-4DF6-BB2A-06F9BDF9BB3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4CA44BE0-4700-4DC7-A8B0-9BA6C5752B6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02EF1A4B-4953-43EF-ACDE-A1F704E1765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8596C295-F29A-47BC-AEEC-1F65F8C1C21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87F2CF2D-8EF7-42BC-ADF5-B17B4547D28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1" name="テキスト ボックス 510">
          <a:extLst>
            <a:ext uri="{FF2B5EF4-FFF2-40B4-BE49-F238E27FC236}">
              <a16:creationId xmlns:a16="http://schemas.microsoft.com/office/drawing/2014/main" id="{844EAFE0-BB4A-40DD-ACCD-9B22D02AB081}"/>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A3CB96A5-7FFA-49D3-92D1-B1FF4C49013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FD3A2E76-87EB-46BC-AB20-714FDEACA1A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4" name="直線コネクタ 513">
          <a:extLst>
            <a:ext uri="{FF2B5EF4-FFF2-40B4-BE49-F238E27FC236}">
              <a16:creationId xmlns:a16="http://schemas.microsoft.com/office/drawing/2014/main" id="{022133ED-2FCA-4184-83B0-C8389A3D7C34}"/>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5" name="【認定こども園・幼稚園・保育所】&#10;有形固定資産減価償却率最小値テキスト">
          <a:extLst>
            <a:ext uri="{FF2B5EF4-FFF2-40B4-BE49-F238E27FC236}">
              <a16:creationId xmlns:a16="http://schemas.microsoft.com/office/drawing/2014/main" id="{89E12963-1B3A-4B52-8EF1-2DA5A17D1171}"/>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16" name="直線コネクタ 515">
          <a:extLst>
            <a:ext uri="{FF2B5EF4-FFF2-40B4-BE49-F238E27FC236}">
              <a16:creationId xmlns:a16="http://schemas.microsoft.com/office/drawing/2014/main" id="{F835F4B6-16A3-4C95-9792-B9E6092B13D9}"/>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17" name="【認定こども園・幼稚園・保育所】&#10;有形固定資産減価償却率最大値テキスト">
          <a:extLst>
            <a:ext uri="{FF2B5EF4-FFF2-40B4-BE49-F238E27FC236}">
              <a16:creationId xmlns:a16="http://schemas.microsoft.com/office/drawing/2014/main" id="{5D17E0E5-EA2C-44F0-9C5A-6EEDA3A7F73E}"/>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8" name="直線コネクタ 517">
          <a:extLst>
            <a:ext uri="{FF2B5EF4-FFF2-40B4-BE49-F238E27FC236}">
              <a16:creationId xmlns:a16="http://schemas.microsoft.com/office/drawing/2014/main" id="{93D261AE-5AB8-476B-8525-F1D960CAC7CF}"/>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77487</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A29CF0C7-1E1F-4A8A-85CB-3C6CD3071ECA}"/>
            </a:ext>
          </a:extLst>
        </xdr:cNvPr>
        <xdr:cNvSpPr txBox="1"/>
      </xdr:nvSpPr>
      <xdr:spPr>
        <a:xfrm>
          <a:off x="16357600" y="6249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99060</xdr:rowOff>
    </xdr:from>
    <xdr:to>
      <xdr:col>85</xdr:col>
      <xdr:colOff>177800</xdr:colOff>
      <xdr:row>37</xdr:row>
      <xdr:rowOff>29210</xdr:rowOff>
    </xdr:to>
    <xdr:sp macro="" textlink="">
      <xdr:nvSpPr>
        <xdr:cNvPr id="520" name="フローチャート: 判断 519">
          <a:extLst>
            <a:ext uri="{FF2B5EF4-FFF2-40B4-BE49-F238E27FC236}">
              <a16:creationId xmlns:a16="http://schemas.microsoft.com/office/drawing/2014/main" id="{C058B116-0BD5-415E-A14B-29F4B706B69F}"/>
            </a:ext>
          </a:extLst>
        </xdr:cNvPr>
        <xdr:cNvSpPr/>
      </xdr:nvSpPr>
      <xdr:spPr>
        <a:xfrm>
          <a:off x="162687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88900</xdr:rowOff>
    </xdr:from>
    <xdr:to>
      <xdr:col>81</xdr:col>
      <xdr:colOff>101600</xdr:colOff>
      <xdr:row>37</xdr:row>
      <xdr:rowOff>19050</xdr:rowOff>
    </xdr:to>
    <xdr:sp macro="" textlink="">
      <xdr:nvSpPr>
        <xdr:cNvPr id="521" name="フローチャート: 判断 520">
          <a:extLst>
            <a:ext uri="{FF2B5EF4-FFF2-40B4-BE49-F238E27FC236}">
              <a16:creationId xmlns:a16="http://schemas.microsoft.com/office/drawing/2014/main" id="{57464801-1868-4A9D-AEDA-06254C2648EF}"/>
            </a:ext>
          </a:extLst>
        </xdr:cNvPr>
        <xdr:cNvSpPr/>
      </xdr:nvSpPr>
      <xdr:spPr>
        <a:xfrm>
          <a:off x="15430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88900</xdr:rowOff>
    </xdr:from>
    <xdr:to>
      <xdr:col>76</xdr:col>
      <xdr:colOff>165100</xdr:colOff>
      <xdr:row>37</xdr:row>
      <xdr:rowOff>19050</xdr:rowOff>
    </xdr:to>
    <xdr:sp macro="" textlink="">
      <xdr:nvSpPr>
        <xdr:cNvPr id="522" name="フローチャート: 判断 521">
          <a:extLst>
            <a:ext uri="{FF2B5EF4-FFF2-40B4-BE49-F238E27FC236}">
              <a16:creationId xmlns:a16="http://schemas.microsoft.com/office/drawing/2014/main" id="{F97EA4B9-F892-4744-B7A8-B9E6074FF2C1}"/>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25400</xdr:rowOff>
    </xdr:from>
    <xdr:to>
      <xdr:col>72</xdr:col>
      <xdr:colOff>38100</xdr:colOff>
      <xdr:row>36</xdr:row>
      <xdr:rowOff>127000</xdr:rowOff>
    </xdr:to>
    <xdr:sp macro="" textlink="">
      <xdr:nvSpPr>
        <xdr:cNvPr id="523" name="フローチャート: 判断 522">
          <a:extLst>
            <a:ext uri="{FF2B5EF4-FFF2-40B4-BE49-F238E27FC236}">
              <a16:creationId xmlns:a16="http://schemas.microsoft.com/office/drawing/2014/main" id="{6ACACF9A-1B5D-4D86-B42E-6100C8A377C3}"/>
            </a:ext>
          </a:extLst>
        </xdr:cNvPr>
        <xdr:cNvSpPr/>
      </xdr:nvSpPr>
      <xdr:spPr>
        <a:xfrm>
          <a:off x="13652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38100</xdr:rowOff>
    </xdr:from>
    <xdr:to>
      <xdr:col>67</xdr:col>
      <xdr:colOff>101600</xdr:colOff>
      <xdr:row>36</xdr:row>
      <xdr:rowOff>139700</xdr:rowOff>
    </xdr:to>
    <xdr:sp macro="" textlink="">
      <xdr:nvSpPr>
        <xdr:cNvPr id="524" name="フローチャート: 判断 523">
          <a:extLst>
            <a:ext uri="{FF2B5EF4-FFF2-40B4-BE49-F238E27FC236}">
              <a16:creationId xmlns:a16="http://schemas.microsoft.com/office/drawing/2014/main" id="{ABC982C5-018D-4F33-B67D-C30924DB7815}"/>
            </a:ext>
          </a:extLst>
        </xdr:cNvPr>
        <xdr:cNvSpPr/>
      </xdr:nvSpPr>
      <xdr:spPr>
        <a:xfrm>
          <a:off x="12763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BF4B29D6-CF3D-4E60-A9F5-6AAB7BD50B8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F9672EAA-A8CD-4C68-BAEC-B09B199C064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C92DA38A-B729-4DA6-B480-6740BC8BDE9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7D9CA699-4D44-4FFF-95F2-9246F107D50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E9EDA12D-A534-4ABE-B5D6-9FDBAC63C77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113030</xdr:rowOff>
    </xdr:from>
    <xdr:to>
      <xdr:col>85</xdr:col>
      <xdr:colOff>177800</xdr:colOff>
      <xdr:row>35</xdr:row>
      <xdr:rowOff>43180</xdr:rowOff>
    </xdr:to>
    <xdr:sp macro="" textlink="">
      <xdr:nvSpPr>
        <xdr:cNvPr id="530" name="楕円 529">
          <a:extLst>
            <a:ext uri="{FF2B5EF4-FFF2-40B4-BE49-F238E27FC236}">
              <a16:creationId xmlns:a16="http://schemas.microsoft.com/office/drawing/2014/main" id="{19191835-6C5C-4B0A-87FE-A4C0098887AE}"/>
            </a:ext>
          </a:extLst>
        </xdr:cNvPr>
        <xdr:cNvSpPr/>
      </xdr:nvSpPr>
      <xdr:spPr>
        <a:xfrm>
          <a:off x="16268700" y="594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135907</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F2C3DA06-BA85-4602-B746-98BBD9BCFFA3}"/>
            </a:ext>
          </a:extLst>
        </xdr:cNvPr>
        <xdr:cNvSpPr txBox="1"/>
      </xdr:nvSpPr>
      <xdr:spPr>
        <a:xfrm>
          <a:off x="16357600" y="57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73660</xdr:rowOff>
    </xdr:from>
    <xdr:to>
      <xdr:col>81</xdr:col>
      <xdr:colOff>101600</xdr:colOff>
      <xdr:row>35</xdr:row>
      <xdr:rowOff>3810</xdr:rowOff>
    </xdr:to>
    <xdr:sp macro="" textlink="">
      <xdr:nvSpPr>
        <xdr:cNvPr id="532" name="楕円 531">
          <a:extLst>
            <a:ext uri="{FF2B5EF4-FFF2-40B4-BE49-F238E27FC236}">
              <a16:creationId xmlns:a16="http://schemas.microsoft.com/office/drawing/2014/main" id="{8770B5A5-CC4E-4AB7-9210-AEA15D4F78D4}"/>
            </a:ext>
          </a:extLst>
        </xdr:cNvPr>
        <xdr:cNvSpPr/>
      </xdr:nvSpPr>
      <xdr:spPr>
        <a:xfrm>
          <a:off x="15430500" y="590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124460</xdr:rowOff>
    </xdr:from>
    <xdr:to>
      <xdr:col>85</xdr:col>
      <xdr:colOff>127000</xdr:colOff>
      <xdr:row>34</xdr:row>
      <xdr:rowOff>163830</xdr:rowOff>
    </xdr:to>
    <xdr:cxnSp macro="">
      <xdr:nvCxnSpPr>
        <xdr:cNvPr id="533" name="直線コネクタ 532">
          <a:extLst>
            <a:ext uri="{FF2B5EF4-FFF2-40B4-BE49-F238E27FC236}">
              <a16:creationId xmlns:a16="http://schemas.microsoft.com/office/drawing/2014/main" id="{246EE3AB-2BA8-4388-9759-FD1D0A22236B}"/>
            </a:ext>
          </a:extLst>
        </xdr:cNvPr>
        <xdr:cNvCxnSpPr/>
      </xdr:nvCxnSpPr>
      <xdr:spPr>
        <a:xfrm>
          <a:off x="15481300" y="5953760"/>
          <a:ext cx="8382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34290</xdr:rowOff>
    </xdr:from>
    <xdr:to>
      <xdr:col>76</xdr:col>
      <xdr:colOff>165100</xdr:colOff>
      <xdr:row>34</xdr:row>
      <xdr:rowOff>135890</xdr:rowOff>
    </xdr:to>
    <xdr:sp macro="" textlink="">
      <xdr:nvSpPr>
        <xdr:cNvPr id="534" name="楕円 533">
          <a:extLst>
            <a:ext uri="{FF2B5EF4-FFF2-40B4-BE49-F238E27FC236}">
              <a16:creationId xmlns:a16="http://schemas.microsoft.com/office/drawing/2014/main" id="{1A9E9820-B622-430B-BBB9-3CF9C47867AC}"/>
            </a:ext>
          </a:extLst>
        </xdr:cNvPr>
        <xdr:cNvSpPr/>
      </xdr:nvSpPr>
      <xdr:spPr>
        <a:xfrm>
          <a:off x="14541500" y="586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85090</xdr:rowOff>
    </xdr:from>
    <xdr:to>
      <xdr:col>81</xdr:col>
      <xdr:colOff>50800</xdr:colOff>
      <xdr:row>34</xdr:row>
      <xdr:rowOff>124460</xdr:rowOff>
    </xdr:to>
    <xdr:cxnSp macro="">
      <xdr:nvCxnSpPr>
        <xdr:cNvPr id="535" name="直線コネクタ 534">
          <a:extLst>
            <a:ext uri="{FF2B5EF4-FFF2-40B4-BE49-F238E27FC236}">
              <a16:creationId xmlns:a16="http://schemas.microsoft.com/office/drawing/2014/main" id="{D1C7FA86-B946-42CD-82FC-F62FCA7527B0}"/>
            </a:ext>
          </a:extLst>
        </xdr:cNvPr>
        <xdr:cNvCxnSpPr/>
      </xdr:nvCxnSpPr>
      <xdr:spPr>
        <a:xfrm>
          <a:off x="14592300" y="5914390"/>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167640</xdr:rowOff>
    </xdr:from>
    <xdr:to>
      <xdr:col>72</xdr:col>
      <xdr:colOff>38100</xdr:colOff>
      <xdr:row>34</xdr:row>
      <xdr:rowOff>97790</xdr:rowOff>
    </xdr:to>
    <xdr:sp macro="" textlink="">
      <xdr:nvSpPr>
        <xdr:cNvPr id="536" name="楕円 535">
          <a:extLst>
            <a:ext uri="{FF2B5EF4-FFF2-40B4-BE49-F238E27FC236}">
              <a16:creationId xmlns:a16="http://schemas.microsoft.com/office/drawing/2014/main" id="{55A974A0-AF5D-43A1-BC2C-890A7BC36780}"/>
            </a:ext>
          </a:extLst>
        </xdr:cNvPr>
        <xdr:cNvSpPr/>
      </xdr:nvSpPr>
      <xdr:spPr>
        <a:xfrm>
          <a:off x="13652500" y="582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46990</xdr:rowOff>
    </xdr:from>
    <xdr:to>
      <xdr:col>76</xdr:col>
      <xdr:colOff>114300</xdr:colOff>
      <xdr:row>34</xdr:row>
      <xdr:rowOff>85090</xdr:rowOff>
    </xdr:to>
    <xdr:cxnSp macro="">
      <xdr:nvCxnSpPr>
        <xdr:cNvPr id="537" name="直線コネクタ 536">
          <a:extLst>
            <a:ext uri="{FF2B5EF4-FFF2-40B4-BE49-F238E27FC236}">
              <a16:creationId xmlns:a16="http://schemas.microsoft.com/office/drawing/2014/main" id="{52BF1C7E-7625-462E-9C1F-466DB862CA12}"/>
            </a:ext>
          </a:extLst>
        </xdr:cNvPr>
        <xdr:cNvCxnSpPr/>
      </xdr:nvCxnSpPr>
      <xdr:spPr>
        <a:xfrm>
          <a:off x="13703300" y="58762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107950</xdr:rowOff>
    </xdr:from>
    <xdr:to>
      <xdr:col>67</xdr:col>
      <xdr:colOff>101600</xdr:colOff>
      <xdr:row>35</xdr:row>
      <xdr:rowOff>38100</xdr:rowOff>
    </xdr:to>
    <xdr:sp macro="" textlink="">
      <xdr:nvSpPr>
        <xdr:cNvPr id="538" name="楕円 537">
          <a:extLst>
            <a:ext uri="{FF2B5EF4-FFF2-40B4-BE49-F238E27FC236}">
              <a16:creationId xmlns:a16="http://schemas.microsoft.com/office/drawing/2014/main" id="{C09D59BB-37ED-4274-AE6A-E9F53174CC2E}"/>
            </a:ext>
          </a:extLst>
        </xdr:cNvPr>
        <xdr:cNvSpPr/>
      </xdr:nvSpPr>
      <xdr:spPr>
        <a:xfrm>
          <a:off x="12763500" y="593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46990</xdr:rowOff>
    </xdr:from>
    <xdr:to>
      <xdr:col>71</xdr:col>
      <xdr:colOff>177800</xdr:colOff>
      <xdr:row>34</xdr:row>
      <xdr:rowOff>158750</xdr:rowOff>
    </xdr:to>
    <xdr:cxnSp macro="">
      <xdr:nvCxnSpPr>
        <xdr:cNvPr id="539" name="直線コネクタ 538">
          <a:extLst>
            <a:ext uri="{FF2B5EF4-FFF2-40B4-BE49-F238E27FC236}">
              <a16:creationId xmlns:a16="http://schemas.microsoft.com/office/drawing/2014/main" id="{5D5BD5F1-1AE2-409C-A7EC-A208A93E7FEB}"/>
            </a:ext>
          </a:extLst>
        </xdr:cNvPr>
        <xdr:cNvCxnSpPr/>
      </xdr:nvCxnSpPr>
      <xdr:spPr>
        <a:xfrm flipV="1">
          <a:off x="12814300" y="5876290"/>
          <a:ext cx="889000" cy="11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10177</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DAA625ED-2D37-4484-BD48-27180F0C496D}"/>
            </a:ext>
          </a:extLst>
        </xdr:cNvPr>
        <xdr:cNvSpPr txBox="1"/>
      </xdr:nvSpPr>
      <xdr:spPr>
        <a:xfrm>
          <a:off x="15266044" y="635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10177</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4340E8C2-7124-4DE9-BF85-9A8BA234A78A}"/>
            </a:ext>
          </a:extLst>
        </xdr:cNvPr>
        <xdr:cNvSpPr txBox="1"/>
      </xdr:nvSpPr>
      <xdr:spPr>
        <a:xfrm>
          <a:off x="14389744" y="635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118127</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E3F03EAE-88F5-4597-ABD1-15236BE23610}"/>
            </a:ext>
          </a:extLst>
        </xdr:cNvPr>
        <xdr:cNvSpPr txBox="1"/>
      </xdr:nvSpPr>
      <xdr:spPr>
        <a:xfrm>
          <a:off x="13500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130827</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D68D8F77-FC81-497D-8A9B-21495B7E4A43}"/>
            </a:ext>
          </a:extLst>
        </xdr:cNvPr>
        <xdr:cNvSpPr txBox="1"/>
      </xdr:nvSpPr>
      <xdr:spPr>
        <a:xfrm>
          <a:off x="12611744" y="6303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20337</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001EC105-5F0E-4218-8043-3944F856EC35}"/>
            </a:ext>
          </a:extLst>
        </xdr:cNvPr>
        <xdr:cNvSpPr txBox="1"/>
      </xdr:nvSpPr>
      <xdr:spPr>
        <a:xfrm>
          <a:off x="15266044" y="5678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152417</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5235B742-ACE3-4C93-91C7-3167C45FA516}"/>
            </a:ext>
          </a:extLst>
        </xdr:cNvPr>
        <xdr:cNvSpPr txBox="1"/>
      </xdr:nvSpPr>
      <xdr:spPr>
        <a:xfrm>
          <a:off x="14389744"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114317</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99201CBE-BF54-4C81-AF9F-74472D1A19C6}"/>
            </a:ext>
          </a:extLst>
        </xdr:cNvPr>
        <xdr:cNvSpPr txBox="1"/>
      </xdr:nvSpPr>
      <xdr:spPr>
        <a:xfrm>
          <a:off x="13500744"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54627</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B33A262C-0850-4F51-BD19-0096F0FE5F8F}"/>
            </a:ext>
          </a:extLst>
        </xdr:cNvPr>
        <xdr:cNvSpPr txBox="1"/>
      </xdr:nvSpPr>
      <xdr:spPr>
        <a:xfrm>
          <a:off x="12611744" y="5712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FA602263-5DAB-4478-8BEA-9B4B5FF00DB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631BB39D-4614-4B33-ACD1-CEADBAE31CD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0A085DD1-ABDD-4DD4-9BF9-3894DA8FE44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E81291AF-58AD-4601-854D-80CCB8EA364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22936725-6675-4FC9-91AA-BB2915E8327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B84EBB1E-DFCE-454B-B9BC-9A294DDF64C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27B52705-C970-410B-8FC3-F0329DDDE1A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06B2D119-0863-4AB2-BE2A-DEF1D85B80E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6C64916E-E381-4210-9E8B-0D3EE770185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645751B9-FB2B-4D89-A814-A05BF1EB1D9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a:extLst>
            <a:ext uri="{FF2B5EF4-FFF2-40B4-BE49-F238E27FC236}">
              <a16:creationId xmlns:a16="http://schemas.microsoft.com/office/drawing/2014/main" id="{5F5196FC-A5EB-4B5D-A5B7-43517BE3B2CF}"/>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a:extLst>
            <a:ext uri="{FF2B5EF4-FFF2-40B4-BE49-F238E27FC236}">
              <a16:creationId xmlns:a16="http://schemas.microsoft.com/office/drawing/2014/main" id="{5A6637DA-5EBB-4091-91BC-F74023BE03FE}"/>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a:extLst>
            <a:ext uri="{FF2B5EF4-FFF2-40B4-BE49-F238E27FC236}">
              <a16:creationId xmlns:a16="http://schemas.microsoft.com/office/drawing/2014/main" id="{9F490454-3927-4092-9594-399304B835A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a:extLst>
            <a:ext uri="{FF2B5EF4-FFF2-40B4-BE49-F238E27FC236}">
              <a16:creationId xmlns:a16="http://schemas.microsoft.com/office/drawing/2014/main" id="{0D622A1F-1B3C-46E3-B935-3411A6F2A67B}"/>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a:extLst>
            <a:ext uri="{FF2B5EF4-FFF2-40B4-BE49-F238E27FC236}">
              <a16:creationId xmlns:a16="http://schemas.microsoft.com/office/drawing/2014/main" id="{ADC0A1A5-A167-45AD-8BCC-CFF720AA0D4C}"/>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a:extLst>
            <a:ext uri="{FF2B5EF4-FFF2-40B4-BE49-F238E27FC236}">
              <a16:creationId xmlns:a16="http://schemas.microsoft.com/office/drawing/2014/main" id="{61AF33FC-2E86-4B82-8531-1BA38BB085D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a:extLst>
            <a:ext uri="{FF2B5EF4-FFF2-40B4-BE49-F238E27FC236}">
              <a16:creationId xmlns:a16="http://schemas.microsoft.com/office/drawing/2014/main" id="{843284A3-7953-4757-837C-DF3C09BA3D1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a:extLst>
            <a:ext uri="{FF2B5EF4-FFF2-40B4-BE49-F238E27FC236}">
              <a16:creationId xmlns:a16="http://schemas.microsoft.com/office/drawing/2014/main" id="{DB63BFF0-41F0-40B8-B52A-4EE0676FC532}"/>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EAC35D27-713F-489F-9329-BE92AD5A83A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a:extLst>
            <a:ext uri="{FF2B5EF4-FFF2-40B4-BE49-F238E27FC236}">
              <a16:creationId xmlns:a16="http://schemas.microsoft.com/office/drawing/2014/main" id="{13DADE95-D3ED-4352-8901-18158985E98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a:extLst>
            <a:ext uri="{FF2B5EF4-FFF2-40B4-BE49-F238E27FC236}">
              <a16:creationId xmlns:a16="http://schemas.microsoft.com/office/drawing/2014/main" id="{95A1C3CF-CEC8-4A29-BB28-76EDE355A5D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32766</xdr:rowOff>
    </xdr:from>
    <xdr:to>
      <xdr:col>116</xdr:col>
      <xdr:colOff>62864</xdr:colOff>
      <xdr:row>41</xdr:row>
      <xdr:rowOff>82144</xdr:rowOff>
    </xdr:to>
    <xdr:cxnSp macro="">
      <xdr:nvCxnSpPr>
        <xdr:cNvPr id="569" name="直線コネクタ 568">
          <a:extLst>
            <a:ext uri="{FF2B5EF4-FFF2-40B4-BE49-F238E27FC236}">
              <a16:creationId xmlns:a16="http://schemas.microsoft.com/office/drawing/2014/main" id="{2BDCE335-6504-4DF3-A161-38FDE2F93245}"/>
            </a:ext>
          </a:extLst>
        </xdr:cNvPr>
        <xdr:cNvCxnSpPr/>
      </xdr:nvCxnSpPr>
      <xdr:spPr>
        <a:xfrm flipV="1">
          <a:off x="22160864" y="5690616"/>
          <a:ext cx="0" cy="142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85971</xdr:rowOff>
    </xdr:from>
    <xdr:ext cx="469744" cy="259045"/>
    <xdr:sp macro="" textlink="">
      <xdr:nvSpPr>
        <xdr:cNvPr id="570" name="【認定こども園・幼稚園・保育所】&#10;一人当たり面積最小値テキスト">
          <a:extLst>
            <a:ext uri="{FF2B5EF4-FFF2-40B4-BE49-F238E27FC236}">
              <a16:creationId xmlns:a16="http://schemas.microsoft.com/office/drawing/2014/main" id="{8E1A9AE0-569D-4153-91EF-7DEE3AF84CCB}"/>
            </a:ext>
          </a:extLst>
        </xdr:cNvPr>
        <xdr:cNvSpPr txBox="1"/>
      </xdr:nvSpPr>
      <xdr:spPr>
        <a:xfrm>
          <a:off x="22199600" y="711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82144</xdr:rowOff>
    </xdr:from>
    <xdr:to>
      <xdr:col>116</xdr:col>
      <xdr:colOff>152400</xdr:colOff>
      <xdr:row>41</xdr:row>
      <xdr:rowOff>82144</xdr:rowOff>
    </xdr:to>
    <xdr:cxnSp macro="">
      <xdr:nvCxnSpPr>
        <xdr:cNvPr id="571" name="直線コネクタ 570">
          <a:extLst>
            <a:ext uri="{FF2B5EF4-FFF2-40B4-BE49-F238E27FC236}">
              <a16:creationId xmlns:a16="http://schemas.microsoft.com/office/drawing/2014/main" id="{1D1E5A25-A5C9-4F30-B8DD-F813BDFD9A25}"/>
            </a:ext>
          </a:extLst>
        </xdr:cNvPr>
        <xdr:cNvCxnSpPr/>
      </xdr:nvCxnSpPr>
      <xdr:spPr>
        <a:xfrm>
          <a:off x="22072600" y="7111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150893</xdr:rowOff>
    </xdr:from>
    <xdr:ext cx="469744" cy="259045"/>
    <xdr:sp macro="" textlink="">
      <xdr:nvSpPr>
        <xdr:cNvPr id="572" name="【認定こども園・幼稚園・保育所】&#10;一人当たり面積最大値テキスト">
          <a:extLst>
            <a:ext uri="{FF2B5EF4-FFF2-40B4-BE49-F238E27FC236}">
              <a16:creationId xmlns:a16="http://schemas.microsoft.com/office/drawing/2014/main" id="{DF2AC269-43DD-428E-B85F-AA1BE9012451}"/>
            </a:ext>
          </a:extLst>
        </xdr:cNvPr>
        <xdr:cNvSpPr txBox="1"/>
      </xdr:nvSpPr>
      <xdr:spPr>
        <a:xfrm>
          <a:off x="22199600" y="546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32766</xdr:rowOff>
    </xdr:from>
    <xdr:to>
      <xdr:col>116</xdr:col>
      <xdr:colOff>152400</xdr:colOff>
      <xdr:row>33</xdr:row>
      <xdr:rowOff>32766</xdr:rowOff>
    </xdr:to>
    <xdr:cxnSp macro="">
      <xdr:nvCxnSpPr>
        <xdr:cNvPr id="573" name="直線コネクタ 572">
          <a:extLst>
            <a:ext uri="{FF2B5EF4-FFF2-40B4-BE49-F238E27FC236}">
              <a16:creationId xmlns:a16="http://schemas.microsoft.com/office/drawing/2014/main" id="{A82BB4A6-2C9C-4351-ADDC-511985329244}"/>
            </a:ext>
          </a:extLst>
        </xdr:cNvPr>
        <xdr:cNvCxnSpPr/>
      </xdr:nvCxnSpPr>
      <xdr:spPr>
        <a:xfrm>
          <a:off x="22072600" y="569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5198</xdr:rowOff>
    </xdr:from>
    <xdr:ext cx="469744" cy="259045"/>
    <xdr:sp macro="" textlink="">
      <xdr:nvSpPr>
        <xdr:cNvPr id="574" name="【認定こども園・幼稚園・保育所】&#10;一人当たり面積平均値テキスト">
          <a:extLst>
            <a:ext uri="{FF2B5EF4-FFF2-40B4-BE49-F238E27FC236}">
              <a16:creationId xmlns:a16="http://schemas.microsoft.com/office/drawing/2014/main" id="{82E32160-F97C-402F-9AF1-BAC8AB6F1072}"/>
            </a:ext>
          </a:extLst>
        </xdr:cNvPr>
        <xdr:cNvSpPr txBox="1"/>
      </xdr:nvSpPr>
      <xdr:spPr>
        <a:xfrm>
          <a:off x="22199600" y="6691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26771</xdr:rowOff>
    </xdr:from>
    <xdr:to>
      <xdr:col>116</xdr:col>
      <xdr:colOff>114300</xdr:colOff>
      <xdr:row>39</xdr:row>
      <xdr:rowOff>128371</xdr:rowOff>
    </xdr:to>
    <xdr:sp macro="" textlink="">
      <xdr:nvSpPr>
        <xdr:cNvPr id="575" name="フローチャート: 判断 574">
          <a:extLst>
            <a:ext uri="{FF2B5EF4-FFF2-40B4-BE49-F238E27FC236}">
              <a16:creationId xmlns:a16="http://schemas.microsoft.com/office/drawing/2014/main" id="{84250BBA-0407-424D-B320-B9CA5B008093}"/>
            </a:ext>
          </a:extLst>
        </xdr:cNvPr>
        <xdr:cNvSpPr/>
      </xdr:nvSpPr>
      <xdr:spPr>
        <a:xfrm>
          <a:off x="22110700" y="67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35001</xdr:rowOff>
    </xdr:from>
    <xdr:to>
      <xdr:col>112</xdr:col>
      <xdr:colOff>38100</xdr:colOff>
      <xdr:row>39</xdr:row>
      <xdr:rowOff>136601</xdr:rowOff>
    </xdr:to>
    <xdr:sp macro="" textlink="">
      <xdr:nvSpPr>
        <xdr:cNvPr id="576" name="フローチャート: 判断 575">
          <a:extLst>
            <a:ext uri="{FF2B5EF4-FFF2-40B4-BE49-F238E27FC236}">
              <a16:creationId xmlns:a16="http://schemas.microsoft.com/office/drawing/2014/main" id="{E6B1269C-D664-43E5-84F1-AFEB7B1290CD}"/>
            </a:ext>
          </a:extLst>
        </xdr:cNvPr>
        <xdr:cNvSpPr/>
      </xdr:nvSpPr>
      <xdr:spPr>
        <a:xfrm>
          <a:off x="21272500" y="672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60604</xdr:rowOff>
    </xdr:from>
    <xdr:to>
      <xdr:col>107</xdr:col>
      <xdr:colOff>101600</xdr:colOff>
      <xdr:row>39</xdr:row>
      <xdr:rowOff>162204</xdr:rowOff>
    </xdr:to>
    <xdr:sp macro="" textlink="">
      <xdr:nvSpPr>
        <xdr:cNvPr id="577" name="フローチャート: 判断 576">
          <a:extLst>
            <a:ext uri="{FF2B5EF4-FFF2-40B4-BE49-F238E27FC236}">
              <a16:creationId xmlns:a16="http://schemas.microsoft.com/office/drawing/2014/main" id="{1BF812E0-E690-4D99-A856-183D7549100F}"/>
            </a:ext>
          </a:extLst>
        </xdr:cNvPr>
        <xdr:cNvSpPr/>
      </xdr:nvSpPr>
      <xdr:spPr>
        <a:xfrm>
          <a:off x="20383500" y="674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26771</xdr:rowOff>
    </xdr:from>
    <xdr:to>
      <xdr:col>102</xdr:col>
      <xdr:colOff>165100</xdr:colOff>
      <xdr:row>39</xdr:row>
      <xdr:rowOff>128371</xdr:rowOff>
    </xdr:to>
    <xdr:sp macro="" textlink="">
      <xdr:nvSpPr>
        <xdr:cNvPr id="578" name="フローチャート: 判断 577">
          <a:extLst>
            <a:ext uri="{FF2B5EF4-FFF2-40B4-BE49-F238E27FC236}">
              <a16:creationId xmlns:a16="http://schemas.microsoft.com/office/drawing/2014/main" id="{B9E517AA-8DEA-462D-92F5-4CDA476B74C1}"/>
            </a:ext>
          </a:extLst>
        </xdr:cNvPr>
        <xdr:cNvSpPr/>
      </xdr:nvSpPr>
      <xdr:spPr>
        <a:xfrm>
          <a:off x="19494500" y="67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44145</xdr:rowOff>
    </xdr:from>
    <xdr:to>
      <xdr:col>98</xdr:col>
      <xdr:colOff>38100</xdr:colOff>
      <xdr:row>39</xdr:row>
      <xdr:rowOff>145745</xdr:rowOff>
    </xdr:to>
    <xdr:sp macro="" textlink="">
      <xdr:nvSpPr>
        <xdr:cNvPr id="579" name="フローチャート: 判断 578">
          <a:extLst>
            <a:ext uri="{FF2B5EF4-FFF2-40B4-BE49-F238E27FC236}">
              <a16:creationId xmlns:a16="http://schemas.microsoft.com/office/drawing/2014/main" id="{EAEFCE10-ABE6-481C-837C-F1FFFEA9B627}"/>
            </a:ext>
          </a:extLst>
        </xdr:cNvPr>
        <xdr:cNvSpPr/>
      </xdr:nvSpPr>
      <xdr:spPr>
        <a:xfrm>
          <a:off x="18605500" y="673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275471E1-A947-4923-8893-768F6829FA0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D91B8A99-97E3-4F77-90BB-45BA03093AA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32FF7246-018D-47C0-B4DA-FE3BA805922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9E351A1C-53CD-459D-AAFE-B5996A35A79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9A366E94-27A6-4C34-8AD8-BC1BEF1FEAA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98552</xdr:rowOff>
    </xdr:from>
    <xdr:to>
      <xdr:col>116</xdr:col>
      <xdr:colOff>114300</xdr:colOff>
      <xdr:row>39</xdr:row>
      <xdr:rowOff>28702</xdr:rowOff>
    </xdr:to>
    <xdr:sp macro="" textlink="">
      <xdr:nvSpPr>
        <xdr:cNvPr id="585" name="楕円 584">
          <a:extLst>
            <a:ext uri="{FF2B5EF4-FFF2-40B4-BE49-F238E27FC236}">
              <a16:creationId xmlns:a16="http://schemas.microsoft.com/office/drawing/2014/main" id="{BB617074-7EE8-42C7-B23E-EAC9FE0D6F60}"/>
            </a:ext>
          </a:extLst>
        </xdr:cNvPr>
        <xdr:cNvSpPr/>
      </xdr:nvSpPr>
      <xdr:spPr>
        <a:xfrm>
          <a:off x="22110700" y="66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121429</xdr:rowOff>
    </xdr:from>
    <xdr:ext cx="469744" cy="259045"/>
    <xdr:sp macro="" textlink="">
      <xdr:nvSpPr>
        <xdr:cNvPr id="586" name="【認定こども園・幼稚園・保育所】&#10;一人当たり面積該当値テキスト">
          <a:extLst>
            <a:ext uri="{FF2B5EF4-FFF2-40B4-BE49-F238E27FC236}">
              <a16:creationId xmlns:a16="http://schemas.microsoft.com/office/drawing/2014/main" id="{DE4B38CD-ED95-418F-8BA5-64DDA6F50FB6}"/>
            </a:ext>
          </a:extLst>
        </xdr:cNvPr>
        <xdr:cNvSpPr txBox="1"/>
      </xdr:nvSpPr>
      <xdr:spPr>
        <a:xfrm>
          <a:off x="22199600" y="646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112268</xdr:rowOff>
    </xdr:from>
    <xdr:to>
      <xdr:col>112</xdr:col>
      <xdr:colOff>38100</xdr:colOff>
      <xdr:row>39</xdr:row>
      <xdr:rowOff>42418</xdr:rowOff>
    </xdr:to>
    <xdr:sp macro="" textlink="">
      <xdr:nvSpPr>
        <xdr:cNvPr id="587" name="楕円 586">
          <a:extLst>
            <a:ext uri="{FF2B5EF4-FFF2-40B4-BE49-F238E27FC236}">
              <a16:creationId xmlns:a16="http://schemas.microsoft.com/office/drawing/2014/main" id="{9F20BBC1-7AC3-4FA9-899C-C709456756DF}"/>
            </a:ext>
          </a:extLst>
        </xdr:cNvPr>
        <xdr:cNvSpPr/>
      </xdr:nvSpPr>
      <xdr:spPr>
        <a:xfrm>
          <a:off x="21272500" y="66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149352</xdr:rowOff>
    </xdr:from>
    <xdr:to>
      <xdr:col>116</xdr:col>
      <xdr:colOff>63500</xdr:colOff>
      <xdr:row>38</xdr:row>
      <xdr:rowOff>163068</xdr:rowOff>
    </xdr:to>
    <xdr:cxnSp macro="">
      <xdr:nvCxnSpPr>
        <xdr:cNvPr id="588" name="直線コネクタ 587">
          <a:extLst>
            <a:ext uri="{FF2B5EF4-FFF2-40B4-BE49-F238E27FC236}">
              <a16:creationId xmlns:a16="http://schemas.microsoft.com/office/drawing/2014/main" id="{06E46F65-079C-467D-A8D3-1A6A623C1619}"/>
            </a:ext>
          </a:extLst>
        </xdr:cNvPr>
        <xdr:cNvCxnSpPr/>
      </xdr:nvCxnSpPr>
      <xdr:spPr>
        <a:xfrm flipV="1">
          <a:off x="21323300" y="666445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109525</xdr:rowOff>
    </xdr:from>
    <xdr:to>
      <xdr:col>107</xdr:col>
      <xdr:colOff>101600</xdr:colOff>
      <xdr:row>39</xdr:row>
      <xdr:rowOff>39675</xdr:rowOff>
    </xdr:to>
    <xdr:sp macro="" textlink="">
      <xdr:nvSpPr>
        <xdr:cNvPr id="589" name="楕円 588">
          <a:extLst>
            <a:ext uri="{FF2B5EF4-FFF2-40B4-BE49-F238E27FC236}">
              <a16:creationId xmlns:a16="http://schemas.microsoft.com/office/drawing/2014/main" id="{F732E3AA-108F-4960-AF45-0A3F0BDF986F}"/>
            </a:ext>
          </a:extLst>
        </xdr:cNvPr>
        <xdr:cNvSpPr/>
      </xdr:nvSpPr>
      <xdr:spPr>
        <a:xfrm>
          <a:off x="20383500" y="662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160325</xdr:rowOff>
    </xdr:from>
    <xdr:to>
      <xdr:col>111</xdr:col>
      <xdr:colOff>177800</xdr:colOff>
      <xdr:row>38</xdr:row>
      <xdr:rowOff>163068</xdr:rowOff>
    </xdr:to>
    <xdr:cxnSp macro="">
      <xdr:nvCxnSpPr>
        <xdr:cNvPr id="590" name="直線コネクタ 589">
          <a:extLst>
            <a:ext uri="{FF2B5EF4-FFF2-40B4-BE49-F238E27FC236}">
              <a16:creationId xmlns:a16="http://schemas.microsoft.com/office/drawing/2014/main" id="{CD3AEC1A-8E23-49D8-AB3B-62A7A772594C}"/>
            </a:ext>
          </a:extLst>
        </xdr:cNvPr>
        <xdr:cNvCxnSpPr/>
      </xdr:nvCxnSpPr>
      <xdr:spPr>
        <a:xfrm>
          <a:off x="20434300" y="6675425"/>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108610</xdr:rowOff>
    </xdr:from>
    <xdr:to>
      <xdr:col>102</xdr:col>
      <xdr:colOff>165100</xdr:colOff>
      <xdr:row>39</xdr:row>
      <xdr:rowOff>38760</xdr:rowOff>
    </xdr:to>
    <xdr:sp macro="" textlink="">
      <xdr:nvSpPr>
        <xdr:cNvPr id="591" name="楕円 590">
          <a:extLst>
            <a:ext uri="{FF2B5EF4-FFF2-40B4-BE49-F238E27FC236}">
              <a16:creationId xmlns:a16="http://schemas.microsoft.com/office/drawing/2014/main" id="{895344BB-84F3-4AE3-8AD6-424936A2F745}"/>
            </a:ext>
          </a:extLst>
        </xdr:cNvPr>
        <xdr:cNvSpPr/>
      </xdr:nvSpPr>
      <xdr:spPr>
        <a:xfrm>
          <a:off x="19494500" y="662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159410</xdr:rowOff>
    </xdr:from>
    <xdr:to>
      <xdr:col>107</xdr:col>
      <xdr:colOff>50800</xdr:colOff>
      <xdr:row>38</xdr:row>
      <xdr:rowOff>160325</xdr:rowOff>
    </xdr:to>
    <xdr:cxnSp macro="">
      <xdr:nvCxnSpPr>
        <xdr:cNvPr id="592" name="直線コネクタ 591">
          <a:extLst>
            <a:ext uri="{FF2B5EF4-FFF2-40B4-BE49-F238E27FC236}">
              <a16:creationId xmlns:a16="http://schemas.microsoft.com/office/drawing/2014/main" id="{466A3290-9708-44F1-AF17-2D42A8C5BB06}"/>
            </a:ext>
          </a:extLst>
        </xdr:cNvPr>
        <xdr:cNvCxnSpPr/>
      </xdr:nvCxnSpPr>
      <xdr:spPr>
        <a:xfrm>
          <a:off x="19545300" y="6674510"/>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29515</xdr:rowOff>
    </xdr:from>
    <xdr:to>
      <xdr:col>98</xdr:col>
      <xdr:colOff>38100</xdr:colOff>
      <xdr:row>37</xdr:row>
      <xdr:rowOff>131115</xdr:rowOff>
    </xdr:to>
    <xdr:sp macro="" textlink="">
      <xdr:nvSpPr>
        <xdr:cNvPr id="593" name="楕円 592">
          <a:extLst>
            <a:ext uri="{FF2B5EF4-FFF2-40B4-BE49-F238E27FC236}">
              <a16:creationId xmlns:a16="http://schemas.microsoft.com/office/drawing/2014/main" id="{FCAFF0A0-F3A7-4279-82AA-4F0882D47A3D}"/>
            </a:ext>
          </a:extLst>
        </xdr:cNvPr>
        <xdr:cNvSpPr/>
      </xdr:nvSpPr>
      <xdr:spPr>
        <a:xfrm>
          <a:off x="18605500" y="637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80315</xdr:rowOff>
    </xdr:from>
    <xdr:to>
      <xdr:col>102</xdr:col>
      <xdr:colOff>114300</xdr:colOff>
      <xdr:row>38</xdr:row>
      <xdr:rowOff>159410</xdr:rowOff>
    </xdr:to>
    <xdr:cxnSp macro="">
      <xdr:nvCxnSpPr>
        <xdr:cNvPr id="594" name="直線コネクタ 593">
          <a:extLst>
            <a:ext uri="{FF2B5EF4-FFF2-40B4-BE49-F238E27FC236}">
              <a16:creationId xmlns:a16="http://schemas.microsoft.com/office/drawing/2014/main" id="{A3DE311F-BEEA-494C-A939-A5AC38922496}"/>
            </a:ext>
          </a:extLst>
        </xdr:cNvPr>
        <xdr:cNvCxnSpPr/>
      </xdr:nvCxnSpPr>
      <xdr:spPr>
        <a:xfrm>
          <a:off x="18656300" y="6423965"/>
          <a:ext cx="889000" cy="250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127728</xdr:rowOff>
    </xdr:from>
    <xdr:ext cx="469744" cy="259045"/>
    <xdr:sp macro="" textlink="">
      <xdr:nvSpPr>
        <xdr:cNvPr id="595" name="n_1aveValue【認定こども園・幼稚園・保育所】&#10;一人当たり面積">
          <a:extLst>
            <a:ext uri="{FF2B5EF4-FFF2-40B4-BE49-F238E27FC236}">
              <a16:creationId xmlns:a16="http://schemas.microsoft.com/office/drawing/2014/main" id="{3E066696-B3C8-4646-A472-905C4362A8CB}"/>
            </a:ext>
          </a:extLst>
        </xdr:cNvPr>
        <xdr:cNvSpPr txBox="1"/>
      </xdr:nvSpPr>
      <xdr:spPr>
        <a:xfrm>
          <a:off x="21075727" y="681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153331</xdr:rowOff>
    </xdr:from>
    <xdr:ext cx="469744" cy="259045"/>
    <xdr:sp macro="" textlink="">
      <xdr:nvSpPr>
        <xdr:cNvPr id="596" name="n_2aveValue【認定こども園・幼稚園・保育所】&#10;一人当たり面積">
          <a:extLst>
            <a:ext uri="{FF2B5EF4-FFF2-40B4-BE49-F238E27FC236}">
              <a16:creationId xmlns:a16="http://schemas.microsoft.com/office/drawing/2014/main" id="{6D9F7CCF-EF10-4A66-B786-38849AEACE50}"/>
            </a:ext>
          </a:extLst>
        </xdr:cNvPr>
        <xdr:cNvSpPr txBox="1"/>
      </xdr:nvSpPr>
      <xdr:spPr>
        <a:xfrm>
          <a:off x="20199427" y="683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119498</xdr:rowOff>
    </xdr:from>
    <xdr:ext cx="469744" cy="259045"/>
    <xdr:sp macro="" textlink="">
      <xdr:nvSpPr>
        <xdr:cNvPr id="597" name="n_3aveValue【認定こども園・幼稚園・保育所】&#10;一人当たり面積">
          <a:extLst>
            <a:ext uri="{FF2B5EF4-FFF2-40B4-BE49-F238E27FC236}">
              <a16:creationId xmlns:a16="http://schemas.microsoft.com/office/drawing/2014/main" id="{6A2CA3F1-6AAA-4477-8838-2ECD95E2991D}"/>
            </a:ext>
          </a:extLst>
        </xdr:cNvPr>
        <xdr:cNvSpPr txBox="1"/>
      </xdr:nvSpPr>
      <xdr:spPr>
        <a:xfrm>
          <a:off x="19310427" y="680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136872</xdr:rowOff>
    </xdr:from>
    <xdr:ext cx="469744" cy="259045"/>
    <xdr:sp macro="" textlink="">
      <xdr:nvSpPr>
        <xdr:cNvPr id="598" name="n_4aveValue【認定こども園・幼稚園・保育所】&#10;一人当たり面積">
          <a:extLst>
            <a:ext uri="{FF2B5EF4-FFF2-40B4-BE49-F238E27FC236}">
              <a16:creationId xmlns:a16="http://schemas.microsoft.com/office/drawing/2014/main" id="{CBEE4D6D-7B8B-49FF-A282-1AE31E2497D8}"/>
            </a:ext>
          </a:extLst>
        </xdr:cNvPr>
        <xdr:cNvSpPr txBox="1"/>
      </xdr:nvSpPr>
      <xdr:spPr>
        <a:xfrm>
          <a:off x="18421427" y="682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58945</xdr:rowOff>
    </xdr:from>
    <xdr:ext cx="469744" cy="259045"/>
    <xdr:sp macro="" textlink="">
      <xdr:nvSpPr>
        <xdr:cNvPr id="599" name="n_1mainValue【認定こども園・幼稚園・保育所】&#10;一人当たり面積">
          <a:extLst>
            <a:ext uri="{FF2B5EF4-FFF2-40B4-BE49-F238E27FC236}">
              <a16:creationId xmlns:a16="http://schemas.microsoft.com/office/drawing/2014/main" id="{7509E9CF-C744-4EFA-85C7-07580295B887}"/>
            </a:ext>
          </a:extLst>
        </xdr:cNvPr>
        <xdr:cNvSpPr txBox="1"/>
      </xdr:nvSpPr>
      <xdr:spPr>
        <a:xfrm>
          <a:off x="21075727" y="640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56202</xdr:rowOff>
    </xdr:from>
    <xdr:ext cx="469744" cy="259045"/>
    <xdr:sp macro="" textlink="">
      <xdr:nvSpPr>
        <xdr:cNvPr id="600" name="n_2mainValue【認定こども園・幼稚園・保育所】&#10;一人当たり面積">
          <a:extLst>
            <a:ext uri="{FF2B5EF4-FFF2-40B4-BE49-F238E27FC236}">
              <a16:creationId xmlns:a16="http://schemas.microsoft.com/office/drawing/2014/main" id="{6E9893FF-4735-4F38-8E0D-6DEAC26278FE}"/>
            </a:ext>
          </a:extLst>
        </xdr:cNvPr>
        <xdr:cNvSpPr txBox="1"/>
      </xdr:nvSpPr>
      <xdr:spPr>
        <a:xfrm>
          <a:off x="20199427" y="6399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55287</xdr:rowOff>
    </xdr:from>
    <xdr:ext cx="469744" cy="259045"/>
    <xdr:sp macro="" textlink="">
      <xdr:nvSpPr>
        <xdr:cNvPr id="601" name="n_3mainValue【認定こども園・幼稚園・保育所】&#10;一人当たり面積">
          <a:extLst>
            <a:ext uri="{FF2B5EF4-FFF2-40B4-BE49-F238E27FC236}">
              <a16:creationId xmlns:a16="http://schemas.microsoft.com/office/drawing/2014/main" id="{D962718A-095D-4672-A153-0B991AF93AF6}"/>
            </a:ext>
          </a:extLst>
        </xdr:cNvPr>
        <xdr:cNvSpPr txBox="1"/>
      </xdr:nvSpPr>
      <xdr:spPr>
        <a:xfrm>
          <a:off x="19310427" y="63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147642</xdr:rowOff>
    </xdr:from>
    <xdr:ext cx="469744" cy="259045"/>
    <xdr:sp macro="" textlink="">
      <xdr:nvSpPr>
        <xdr:cNvPr id="602" name="n_4mainValue【認定こども園・幼稚園・保育所】&#10;一人当たり面積">
          <a:extLst>
            <a:ext uri="{FF2B5EF4-FFF2-40B4-BE49-F238E27FC236}">
              <a16:creationId xmlns:a16="http://schemas.microsoft.com/office/drawing/2014/main" id="{324DB01F-EC24-42C6-8527-A3CD9D8CC9CE}"/>
            </a:ext>
          </a:extLst>
        </xdr:cNvPr>
        <xdr:cNvSpPr txBox="1"/>
      </xdr:nvSpPr>
      <xdr:spPr>
        <a:xfrm>
          <a:off x="18421427" y="614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5FDD9F85-D289-43B3-BE74-98913F2ABB4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98BFDFDE-466C-4244-AE80-599BCA0BB33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3D33878F-9F2D-45DD-B125-97E9321F945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A2B7CF23-FBB5-4C15-8DC9-B6722554891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B8490A21-F6B2-4372-A78D-DEE18E8A8B5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4F648158-736E-45A8-BA59-7FE13E8496D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F7C61CDA-2A26-41A7-ACC4-D24810AD913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1A084B91-7D0B-44BF-8156-02BECDB17AF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8EDC0C42-3AFC-45D1-9ED1-804AC0D669B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1D253E3D-76F1-486B-9910-05331987245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B806FD9A-EBBF-423B-83CD-AFCE141A03C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4" name="直線コネクタ 613">
          <a:extLst>
            <a:ext uri="{FF2B5EF4-FFF2-40B4-BE49-F238E27FC236}">
              <a16:creationId xmlns:a16="http://schemas.microsoft.com/office/drawing/2014/main" id="{043D9579-0C59-4CAD-B138-0E9D7CA1C0A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5" name="テキスト ボックス 614">
          <a:extLst>
            <a:ext uri="{FF2B5EF4-FFF2-40B4-BE49-F238E27FC236}">
              <a16:creationId xmlns:a16="http://schemas.microsoft.com/office/drawing/2014/main" id="{57E2D158-14F2-405C-81D2-C7A53CCCC54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6" name="直線コネクタ 615">
          <a:extLst>
            <a:ext uri="{FF2B5EF4-FFF2-40B4-BE49-F238E27FC236}">
              <a16:creationId xmlns:a16="http://schemas.microsoft.com/office/drawing/2014/main" id="{9D3D16FD-4A19-4765-8B57-23753744D67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7" name="テキスト ボックス 616">
          <a:extLst>
            <a:ext uri="{FF2B5EF4-FFF2-40B4-BE49-F238E27FC236}">
              <a16:creationId xmlns:a16="http://schemas.microsoft.com/office/drawing/2014/main" id="{8371EE15-60FC-4282-8B87-DB73935BA5A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8" name="直線コネクタ 617">
          <a:extLst>
            <a:ext uri="{FF2B5EF4-FFF2-40B4-BE49-F238E27FC236}">
              <a16:creationId xmlns:a16="http://schemas.microsoft.com/office/drawing/2014/main" id="{C6D8AD69-5125-4894-BAA2-61670DEFCBC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9" name="テキスト ボックス 618">
          <a:extLst>
            <a:ext uri="{FF2B5EF4-FFF2-40B4-BE49-F238E27FC236}">
              <a16:creationId xmlns:a16="http://schemas.microsoft.com/office/drawing/2014/main" id="{88B26B34-A10A-4FC8-ACD6-FF77796012B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0" name="直線コネクタ 619">
          <a:extLst>
            <a:ext uri="{FF2B5EF4-FFF2-40B4-BE49-F238E27FC236}">
              <a16:creationId xmlns:a16="http://schemas.microsoft.com/office/drawing/2014/main" id="{C28A702A-F7C3-4527-84FB-9123025DA57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1" name="テキスト ボックス 620">
          <a:extLst>
            <a:ext uri="{FF2B5EF4-FFF2-40B4-BE49-F238E27FC236}">
              <a16:creationId xmlns:a16="http://schemas.microsoft.com/office/drawing/2014/main" id="{59FAD901-035B-4544-8D03-9486E9A8AD0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2" name="直線コネクタ 621">
          <a:extLst>
            <a:ext uri="{FF2B5EF4-FFF2-40B4-BE49-F238E27FC236}">
              <a16:creationId xmlns:a16="http://schemas.microsoft.com/office/drawing/2014/main" id="{415F4608-AA11-4A42-B97D-E618BEC4F27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3" name="テキスト ボックス 622">
          <a:extLst>
            <a:ext uri="{FF2B5EF4-FFF2-40B4-BE49-F238E27FC236}">
              <a16:creationId xmlns:a16="http://schemas.microsoft.com/office/drawing/2014/main" id="{EF4291B3-6AA1-44D5-8B92-7848D2F748E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a:extLst>
            <a:ext uri="{FF2B5EF4-FFF2-40B4-BE49-F238E27FC236}">
              <a16:creationId xmlns:a16="http://schemas.microsoft.com/office/drawing/2014/main" id="{5075DBCA-2AAA-449A-928B-E982FCDB1E9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5" name="テキスト ボックス 624">
          <a:extLst>
            <a:ext uri="{FF2B5EF4-FFF2-40B4-BE49-F238E27FC236}">
              <a16:creationId xmlns:a16="http://schemas.microsoft.com/office/drawing/2014/main" id="{C1ED3D61-CF1C-472D-A8A4-C6C761B5868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6" name="【学校施設】&#10;有形固定資産減価償却率グラフ枠">
          <a:extLst>
            <a:ext uri="{FF2B5EF4-FFF2-40B4-BE49-F238E27FC236}">
              <a16:creationId xmlns:a16="http://schemas.microsoft.com/office/drawing/2014/main" id="{F163C32F-DA3C-48EB-B63C-4F7E1087780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64</xdr:row>
      <xdr:rowOff>76200</xdr:rowOff>
    </xdr:to>
    <xdr:cxnSp macro="">
      <xdr:nvCxnSpPr>
        <xdr:cNvPr id="627" name="直線コネクタ 626">
          <a:extLst>
            <a:ext uri="{FF2B5EF4-FFF2-40B4-BE49-F238E27FC236}">
              <a16:creationId xmlns:a16="http://schemas.microsoft.com/office/drawing/2014/main" id="{F72ABF44-5FBE-4594-A6F2-61A61CFF21B9}"/>
            </a:ext>
          </a:extLst>
        </xdr:cNvPr>
        <xdr:cNvCxnSpPr/>
      </xdr:nvCxnSpPr>
      <xdr:spPr>
        <a:xfrm flipV="1">
          <a:off x="16318864" y="968121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8" name="【学校施設】&#10;有形固定資産減価償却率最小値テキスト">
          <a:extLst>
            <a:ext uri="{FF2B5EF4-FFF2-40B4-BE49-F238E27FC236}">
              <a16:creationId xmlns:a16="http://schemas.microsoft.com/office/drawing/2014/main" id="{83DC0FEE-10B1-4DEC-8624-AE8E41F166BD}"/>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9" name="直線コネクタ 628">
          <a:extLst>
            <a:ext uri="{FF2B5EF4-FFF2-40B4-BE49-F238E27FC236}">
              <a16:creationId xmlns:a16="http://schemas.microsoft.com/office/drawing/2014/main" id="{C31F2120-9427-41AD-9799-D3CEAF6BBDDA}"/>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630" name="【学校施設】&#10;有形固定資産減価償却率最大値テキスト">
          <a:extLst>
            <a:ext uri="{FF2B5EF4-FFF2-40B4-BE49-F238E27FC236}">
              <a16:creationId xmlns:a16="http://schemas.microsoft.com/office/drawing/2014/main" id="{55103312-95B0-4C62-9893-9CEAF8E16615}"/>
            </a:ext>
          </a:extLst>
        </xdr:cNvPr>
        <xdr:cNvSpPr txBox="1"/>
      </xdr:nvSpPr>
      <xdr:spPr>
        <a:xfrm>
          <a:off x="16357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631" name="直線コネクタ 630">
          <a:extLst>
            <a:ext uri="{FF2B5EF4-FFF2-40B4-BE49-F238E27FC236}">
              <a16:creationId xmlns:a16="http://schemas.microsoft.com/office/drawing/2014/main" id="{AC4ABC74-AC35-4862-BE28-9C5FE3787E6C}"/>
            </a:ext>
          </a:extLst>
        </xdr:cNvPr>
        <xdr:cNvCxnSpPr/>
      </xdr:nvCxnSpPr>
      <xdr:spPr>
        <a:xfrm>
          <a:off x="16230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161942</xdr:rowOff>
    </xdr:from>
    <xdr:ext cx="405111" cy="259045"/>
    <xdr:sp macro="" textlink="">
      <xdr:nvSpPr>
        <xdr:cNvPr id="632" name="【学校施設】&#10;有形固定資産減価償却率平均値テキスト">
          <a:extLst>
            <a:ext uri="{FF2B5EF4-FFF2-40B4-BE49-F238E27FC236}">
              <a16:creationId xmlns:a16="http://schemas.microsoft.com/office/drawing/2014/main" id="{1D82C6C4-B4AA-4E82-AFB9-0E693DB2C1E6}"/>
            </a:ext>
          </a:extLst>
        </xdr:cNvPr>
        <xdr:cNvSpPr txBox="1"/>
      </xdr:nvSpPr>
      <xdr:spPr>
        <a:xfrm>
          <a:off x="16357600" y="1027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633" name="フローチャート: 判断 632">
          <a:extLst>
            <a:ext uri="{FF2B5EF4-FFF2-40B4-BE49-F238E27FC236}">
              <a16:creationId xmlns:a16="http://schemas.microsoft.com/office/drawing/2014/main" id="{728B41A2-2B24-46CE-990A-3BC1B573C7B8}"/>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135890</xdr:rowOff>
    </xdr:from>
    <xdr:to>
      <xdr:col>81</xdr:col>
      <xdr:colOff>101600</xdr:colOff>
      <xdr:row>60</xdr:row>
      <xdr:rowOff>66040</xdr:rowOff>
    </xdr:to>
    <xdr:sp macro="" textlink="">
      <xdr:nvSpPr>
        <xdr:cNvPr id="634" name="フローチャート: 判断 633">
          <a:extLst>
            <a:ext uri="{FF2B5EF4-FFF2-40B4-BE49-F238E27FC236}">
              <a16:creationId xmlns:a16="http://schemas.microsoft.com/office/drawing/2014/main" id="{D7FFDF14-F416-4396-9214-1CA2DC55448A}"/>
            </a:ext>
          </a:extLst>
        </xdr:cNvPr>
        <xdr:cNvSpPr/>
      </xdr:nvSpPr>
      <xdr:spPr>
        <a:xfrm>
          <a:off x="15430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114935</xdr:rowOff>
    </xdr:from>
    <xdr:to>
      <xdr:col>76</xdr:col>
      <xdr:colOff>165100</xdr:colOff>
      <xdr:row>60</xdr:row>
      <xdr:rowOff>45085</xdr:rowOff>
    </xdr:to>
    <xdr:sp macro="" textlink="">
      <xdr:nvSpPr>
        <xdr:cNvPr id="635" name="フローチャート: 判断 634">
          <a:extLst>
            <a:ext uri="{FF2B5EF4-FFF2-40B4-BE49-F238E27FC236}">
              <a16:creationId xmlns:a16="http://schemas.microsoft.com/office/drawing/2014/main" id="{971EEFB3-5FF0-400F-8023-C17AA2A2FD8D}"/>
            </a:ext>
          </a:extLst>
        </xdr:cNvPr>
        <xdr:cNvSpPr/>
      </xdr:nvSpPr>
      <xdr:spPr>
        <a:xfrm>
          <a:off x="14541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141605</xdr:rowOff>
    </xdr:from>
    <xdr:to>
      <xdr:col>72</xdr:col>
      <xdr:colOff>38100</xdr:colOff>
      <xdr:row>60</xdr:row>
      <xdr:rowOff>71755</xdr:rowOff>
    </xdr:to>
    <xdr:sp macro="" textlink="">
      <xdr:nvSpPr>
        <xdr:cNvPr id="636" name="フローチャート: 判断 635">
          <a:extLst>
            <a:ext uri="{FF2B5EF4-FFF2-40B4-BE49-F238E27FC236}">
              <a16:creationId xmlns:a16="http://schemas.microsoft.com/office/drawing/2014/main" id="{9E1F2468-8FC1-4B2B-B90A-7E65CF481A14}"/>
            </a:ext>
          </a:extLst>
        </xdr:cNvPr>
        <xdr:cNvSpPr/>
      </xdr:nvSpPr>
      <xdr:spPr>
        <a:xfrm>
          <a:off x="13652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637" name="フローチャート: 判断 636">
          <a:extLst>
            <a:ext uri="{FF2B5EF4-FFF2-40B4-BE49-F238E27FC236}">
              <a16:creationId xmlns:a16="http://schemas.microsoft.com/office/drawing/2014/main" id="{992165FB-6A0A-4CDE-A432-72464C0FE038}"/>
            </a:ext>
          </a:extLst>
        </xdr:cNvPr>
        <xdr:cNvSpPr/>
      </xdr:nvSpPr>
      <xdr:spPr>
        <a:xfrm>
          <a:off x="12763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B11D5015-342B-4B4C-8E49-3F4B2A8B95C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D7EC303C-A6F1-404A-93C6-BD20013E607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1F5F9DD4-5793-4BC2-812E-DC846672D7F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8F94F567-BBCC-4CC1-9B89-73FAD4270E9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2F1DDDE2-D0F1-49D2-8F21-56756C6F540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27305</xdr:rowOff>
    </xdr:from>
    <xdr:to>
      <xdr:col>85</xdr:col>
      <xdr:colOff>177800</xdr:colOff>
      <xdr:row>58</xdr:row>
      <xdr:rowOff>128905</xdr:rowOff>
    </xdr:to>
    <xdr:sp macro="" textlink="">
      <xdr:nvSpPr>
        <xdr:cNvPr id="643" name="楕円 642">
          <a:extLst>
            <a:ext uri="{FF2B5EF4-FFF2-40B4-BE49-F238E27FC236}">
              <a16:creationId xmlns:a16="http://schemas.microsoft.com/office/drawing/2014/main" id="{8BE6A805-AA7C-42A1-9ABE-0A115179B350}"/>
            </a:ext>
          </a:extLst>
        </xdr:cNvPr>
        <xdr:cNvSpPr/>
      </xdr:nvSpPr>
      <xdr:spPr>
        <a:xfrm>
          <a:off x="162687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50182</xdr:rowOff>
    </xdr:from>
    <xdr:ext cx="405111" cy="259045"/>
    <xdr:sp macro="" textlink="">
      <xdr:nvSpPr>
        <xdr:cNvPr id="644" name="【学校施設】&#10;有形固定資産減価償却率該当値テキスト">
          <a:extLst>
            <a:ext uri="{FF2B5EF4-FFF2-40B4-BE49-F238E27FC236}">
              <a16:creationId xmlns:a16="http://schemas.microsoft.com/office/drawing/2014/main" id="{BABAB1C7-BC72-43CA-8E5C-373E28B332AA}"/>
            </a:ext>
          </a:extLst>
        </xdr:cNvPr>
        <xdr:cNvSpPr txBox="1"/>
      </xdr:nvSpPr>
      <xdr:spPr>
        <a:xfrm>
          <a:off x="16357600"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153035</xdr:rowOff>
    </xdr:from>
    <xdr:to>
      <xdr:col>81</xdr:col>
      <xdr:colOff>101600</xdr:colOff>
      <xdr:row>59</xdr:row>
      <xdr:rowOff>83185</xdr:rowOff>
    </xdr:to>
    <xdr:sp macro="" textlink="">
      <xdr:nvSpPr>
        <xdr:cNvPr id="645" name="楕円 644">
          <a:extLst>
            <a:ext uri="{FF2B5EF4-FFF2-40B4-BE49-F238E27FC236}">
              <a16:creationId xmlns:a16="http://schemas.microsoft.com/office/drawing/2014/main" id="{D44265E9-548C-4474-B658-371607FB44DD}"/>
            </a:ext>
          </a:extLst>
        </xdr:cNvPr>
        <xdr:cNvSpPr/>
      </xdr:nvSpPr>
      <xdr:spPr>
        <a:xfrm>
          <a:off x="154305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78105</xdr:rowOff>
    </xdr:from>
    <xdr:to>
      <xdr:col>85</xdr:col>
      <xdr:colOff>127000</xdr:colOff>
      <xdr:row>59</xdr:row>
      <xdr:rowOff>32385</xdr:rowOff>
    </xdr:to>
    <xdr:cxnSp macro="">
      <xdr:nvCxnSpPr>
        <xdr:cNvPr id="646" name="直線コネクタ 645">
          <a:extLst>
            <a:ext uri="{FF2B5EF4-FFF2-40B4-BE49-F238E27FC236}">
              <a16:creationId xmlns:a16="http://schemas.microsoft.com/office/drawing/2014/main" id="{4B330038-B4EE-4E53-8F24-AE0FF9389063}"/>
            </a:ext>
          </a:extLst>
        </xdr:cNvPr>
        <xdr:cNvCxnSpPr/>
      </xdr:nvCxnSpPr>
      <xdr:spPr>
        <a:xfrm flipV="1">
          <a:off x="15481300" y="10022205"/>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107315</xdr:rowOff>
    </xdr:from>
    <xdr:to>
      <xdr:col>76</xdr:col>
      <xdr:colOff>165100</xdr:colOff>
      <xdr:row>59</xdr:row>
      <xdr:rowOff>37465</xdr:rowOff>
    </xdr:to>
    <xdr:sp macro="" textlink="">
      <xdr:nvSpPr>
        <xdr:cNvPr id="647" name="楕円 646">
          <a:extLst>
            <a:ext uri="{FF2B5EF4-FFF2-40B4-BE49-F238E27FC236}">
              <a16:creationId xmlns:a16="http://schemas.microsoft.com/office/drawing/2014/main" id="{84589F56-E09B-46F0-97C5-41E38F0BE2A8}"/>
            </a:ext>
          </a:extLst>
        </xdr:cNvPr>
        <xdr:cNvSpPr/>
      </xdr:nvSpPr>
      <xdr:spPr>
        <a:xfrm>
          <a:off x="14541500" y="100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158115</xdr:rowOff>
    </xdr:from>
    <xdr:to>
      <xdr:col>81</xdr:col>
      <xdr:colOff>50800</xdr:colOff>
      <xdr:row>59</xdr:row>
      <xdr:rowOff>32385</xdr:rowOff>
    </xdr:to>
    <xdr:cxnSp macro="">
      <xdr:nvCxnSpPr>
        <xdr:cNvPr id="648" name="直線コネクタ 647">
          <a:extLst>
            <a:ext uri="{FF2B5EF4-FFF2-40B4-BE49-F238E27FC236}">
              <a16:creationId xmlns:a16="http://schemas.microsoft.com/office/drawing/2014/main" id="{037783F6-CD30-4BEB-896F-317E2EFE5DB0}"/>
            </a:ext>
          </a:extLst>
        </xdr:cNvPr>
        <xdr:cNvCxnSpPr/>
      </xdr:nvCxnSpPr>
      <xdr:spPr>
        <a:xfrm>
          <a:off x="14592300" y="1010221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63500</xdr:rowOff>
    </xdr:from>
    <xdr:to>
      <xdr:col>72</xdr:col>
      <xdr:colOff>38100</xdr:colOff>
      <xdr:row>58</xdr:row>
      <xdr:rowOff>165100</xdr:rowOff>
    </xdr:to>
    <xdr:sp macro="" textlink="">
      <xdr:nvSpPr>
        <xdr:cNvPr id="649" name="楕円 648">
          <a:extLst>
            <a:ext uri="{FF2B5EF4-FFF2-40B4-BE49-F238E27FC236}">
              <a16:creationId xmlns:a16="http://schemas.microsoft.com/office/drawing/2014/main" id="{EE34CCE1-FE59-4A40-A9A2-AD27EC275D57}"/>
            </a:ext>
          </a:extLst>
        </xdr:cNvPr>
        <xdr:cNvSpPr/>
      </xdr:nvSpPr>
      <xdr:spPr>
        <a:xfrm>
          <a:off x="13652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114300</xdr:rowOff>
    </xdr:from>
    <xdr:to>
      <xdr:col>76</xdr:col>
      <xdr:colOff>114300</xdr:colOff>
      <xdr:row>58</xdr:row>
      <xdr:rowOff>158115</xdr:rowOff>
    </xdr:to>
    <xdr:cxnSp macro="">
      <xdr:nvCxnSpPr>
        <xdr:cNvPr id="650" name="直線コネクタ 649">
          <a:extLst>
            <a:ext uri="{FF2B5EF4-FFF2-40B4-BE49-F238E27FC236}">
              <a16:creationId xmlns:a16="http://schemas.microsoft.com/office/drawing/2014/main" id="{854D1EA7-4A3A-4842-9513-97FEEA5DCE32}"/>
            </a:ext>
          </a:extLst>
        </xdr:cNvPr>
        <xdr:cNvCxnSpPr/>
      </xdr:nvCxnSpPr>
      <xdr:spPr>
        <a:xfrm>
          <a:off x="13703300" y="1005840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53975</xdr:rowOff>
    </xdr:from>
    <xdr:to>
      <xdr:col>67</xdr:col>
      <xdr:colOff>101600</xdr:colOff>
      <xdr:row>58</xdr:row>
      <xdr:rowOff>155575</xdr:rowOff>
    </xdr:to>
    <xdr:sp macro="" textlink="">
      <xdr:nvSpPr>
        <xdr:cNvPr id="651" name="楕円 650">
          <a:extLst>
            <a:ext uri="{FF2B5EF4-FFF2-40B4-BE49-F238E27FC236}">
              <a16:creationId xmlns:a16="http://schemas.microsoft.com/office/drawing/2014/main" id="{BF7DAF33-D87D-4135-9A62-8CA497F408F1}"/>
            </a:ext>
          </a:extLst>
        </xdr:cNvPr>
        <xdr:cNvSpPr/>
      </xdr:nvSpPr>
      <xdr:spPr>
        <a:xfrm>
          <a:off x="12763500" y="99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104775</xdr:rowOff>
    </xdr:from>
    <xdr:to>
      <xdr:col>71</xdr:col>
      <xdr:colOff>177800</xdr:colOff>
      <xdr:row>58</xdr:row>
      <xdr:rowOff>114300</xdr:rowOff>
    </xdr:to>
    <xdr:cxnSp macro="">
      <xdr:nvCxnSpPr>
        <xdr:cNvPr id="652" name="直線コネクタ 651">
          <a:extLst>
            <a:ext uri="{FF2B5EF4-FFF2-40B4-BE49-F238E27FC236}">
              <a16:creationId xmlns:a16="http://schemas.microsoft.com/office/drawing/2014/main" id="{FD108CC7-9FC1-4F26-96A4-9396E46E2D15}"/>
            </a:ext>
          </a:extLst>
        </xdr:cNvPr>
        <xdr:cNvCxnSpPr/>
      </xdr:nvCxnSpPr>
      <xdr:spPr>
        <a:xfrm>
          <a:off x="12814300" y="100488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57167</xdr:rowOff>
    </xdr:from>
    <xdr:ext cx="405111" cy="259045"/>
    <xdr:sp macro="" textlink="">
      <xdr:nvSpPr>
        <xdr:cNvPr id="653" name="n_1aveValue【学校施設】&#10;有形固定資産減価償却率">
          <a:extLst>
            <a:ext uri="{FF2B5EF4-FFF2-40B4-BE49-F238E27FC236}">
              <a16:creationId xmlns:a16="http://schemas.microsoft.com/office/drawing/2014/main" id="{6135175D-69C2-4ABD-BACC-9989B9F8B5BF}"/>
            </a:ext>
          </a:extLst>
        </xdr:cNvPr>
        <xdr:cNvSpPr txBox="1"/>
      </xdr:nvSpPr>
      <xdr:spPr>
        <a:xfrm>
          <a:off x="152660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36212</xdr:rowOff>
    </xdr:from>
    <xdr:ext cx="405111" cy="259045"/>
    <xdr:sp macro="" textlink="">
      <xdr:nvSpPr>
        <xdr:cNvPr id="654" name="n_2aveValue【学校施設】&#10;有形固定資産減価償却率">
          <a:extLst>
            <a:ext uri="{FF2B5EF4-FFF2-40B4-BE49-F238E27FC236}">
              <a16:creationId xmlns:a16="http://schemas.microsoft.com/office/drawing/2014/main" id="{5E48925E-5ED0-476F-9965-8353E221F462}"/>
            </a:ext>
          </a:extLst>
        </xdr:cNvPr>
        <xdr:cNvSpPr txBox="1"/>
      </xdr:nvSpPr>
      <xdr:spPr>
        <a:xfrm>
          <a:off x="14389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62882</xdr:rowOff>
    </xdr:from>
    <xdr:ext cx="405111" cy="259045"/>
    <xdr:sp macro="" textlink="">
      <xdr:nvSpPr>
        <xdr:cNvPr id="655" name="n_3aveValue【学校施設】&#10;有形固定資産減価償却率">
          <a:extLst>
            <a:ext uri="{FF2B5EF4-FFF2-40B4-BE49-F238E27FC236}">
              <a16:creationId xmlns:a16="http://schemas.microsoft.com/office/drawing/2014/main" id="{E4B8B404-F51B-4DFC-90CE-1E95057582E9}"/>
            </a:ext>
          </a:extLst>
        </xdr:cNvPr>
        <xdr:cNvSpPr txBox="1"/>
      </xdr:nvSpPr>
      <xdr:spPr>
        <a:xfrm>
          <a:off x="135007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36212</xdr:rowOff>
    </xdr:from>
    <xdr:ext cx="405111" cy="259045"/>
    <xdr:sp macro="" textlink="">
      <xdr:nvSpPr>
        <xdr:cNvPr id="656" name="n_4aveValue【学校施設】&#10;有形固定資産減価償却率">
          <a:extLst>
            <a:ext uri="{FF2B5EF4-FFF2-40B4-BE49-F238E27FC236}">
              <a16:creationId xmlns:a16="http://schemas.microsoft.com/office/drawing/2014/main" id="{898E8B33-7FF8-405E-AE77-8F48322AAF63}"/>
            </a:ext>
          </a:extLst>
        </xdr:cNvPr>
        <xdr:cNvSpPr txBox="1"/>
      </xdr:nvSpPr>
      <xdr:spPr>
        <a:xfrm>
          <a:off x="12611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99712</xdr:rowOff>
    </xdr:from>
    <xdr:ext cx="405111" cy="259045"/>
    <xdr:sp macro="" textlink="">
      <xdr:nvSpPr>
        <xdr:cNvPr id="657" name="n_1mainValue【学校施設】&#10;有形固定資産減価償却率">
          <a:extLst>
            <a:ext uri="{FF2B5EF4-FFF2-40B4-BE49-F238E27FC236}">
              <a16:creationId xmlns:a16="http://schemas.microsoft.com/office/drawing/2014/main" id="{EBC3E725-AB84-4C79-A459-88FE4F39D933}"/>
            </a:ext>
          </a:extLst>
        </xdr:cNvPr>
        <xdr:cNvSpPr txBox="1"/>
      </xdr:nvSpPr>
      <xdr:spPr>
        <a:xfrm>
          <a:off x="152660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53992</xdr:rowOff>
    </xdr:from>
    <xdr:ext cx="405111" cy="259045"/>
    <xdr:sp macro="" textlink="">
      <xdr:nvSpPr>
        <xdr:cNvPr id="658" name="n_2mainValue【学校施設】&#10;有形固定資産減価償却率">
          <a:extLst>
            <a:ext uri="{FF2B5EF4-FFF2-40B4-BE49-F238E27FC236}">
              <a16:creationId xmlns:a16="http://schemas.microsoft.com/office/drawing/2014/main" id="{A6F889FE-5851-4636-8AEF-9989BEF43932}"/>
            </a:ext>
          </a:extLst>
        </xdr:cNvPr>
        <xdr:cNvSpPr txBox="1"/>
      </xdr:nvSpPr>
      <xdr:spPr>
        <a:xfrm>
          <a:off x="14389744" y="982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10177</xdr:rowOff>
    </xdr:from>
    <xdr:ext cx="405111" cy="259045"/>
    <xdr:sp macro="" textlink="">
      <xdr:nvSpPr>
        <xdr:cNvPr id="659" name="n_3mainValue【学校施設】&#10;有形固定資産減価償却率">
          <a:extLst>
            <a:ext uri="{FF2B5EF4-FFF2-40B4-BE49-F238E27FC236}">
              <a16:creationId xmlns:a16="http://schemas.microsoft.com/office/drawing/2014/main" id="{D36D488F-499E-41A6-9048-943E47A75E5E}"/>
            </a:ext>
          </a:extLst>
        </xdr:cNvPr>
        <xdr:cNvSpPr txBox="1"/>
      </xdr:nvSpPr>
      <xdr:spPr>
        <a:xfrm>
          <a:off x="13500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652</xdr:rowOff>
    </xdr:from>
    <xdr:ext cx="405111" cy="259045"/>
    <xdr:sp macro="" textlink="">
      <xdr:nvSpPr>
        <xdr:cNvPr id="660" name="n_4mainValue【学校施設】&#10;有形固定資産減価償却率">
          <a:extLst>
            <a:ext uri="{FF2B5EF4-FFF2-40B4-BE49-F238E27FC236}">
              <a16:creationId xmlns:a16="http://schemas.microsoft.com/office/drawing/2014/main" id="{9687E74F-3B80-4AF7-8371-5A40F54B8B22}"/>
            </a:ext>
          </a:extLst>
        </xdr:cNvPr>
        <xdr:cNvSpPr txBox="1"/>
      </xdr:nvSpPr>
      <xdr:spPr>
        <a:xfrm>
          <a:off x="12611744"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a:extLst>
            <a:ext uri="{FF2B5EF4-FFF2-40B4-BE49-F238E27FC236}">
              <a16:creationId xmlns:a16="http://schemas.microsoft.com/office/drawing/2014/main" id="{87A8B3E3-9548-44AE-8597-BD0EF9C6A7F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a:extLst>
            <a:ext uri="{FF2B5EF4-FFF2-40B4-BE49-F238E27FC236}">
              <a16:creationId xmlns:a16="http://schemas.microsoft.com/office/drawing/2014/main" id="{1B208E6E-A292-4A78-977B-9D9C97C6D01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a:extLst>
            <a:ext uri="{FF2B5EF4-FFF2-40B4-BE49-F238E27FC236}">
              <a16:creationId xmlns:a16="http://schemas.microsoft.com/office/drawing/2014/main" id="{96728331-E2DE-4804-B6C6-6FA0C04DA30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a:extLst>
            <a:ext uri="{FF2B5EF4-FFF2-40B4-BE49-F238E27FC236}">
              <a16:creationId xmlns:a16="http://schemas.microsoft.com/office/drawing/2014/main" id="{56174C92-40B5-423A-A207-4367AA9B396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a:extLst>
            <a:ext uri="{FF2B5EF4-FFF2-40B4-BE49-F238E27FC236}">
              <a16:creationId xmlns:a16="http://schemas.microsoft.com/office/drawing/2014/main" id="{7AC99F6F-B754-4CC4-B7B7-FA73E13DAAC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a:extLst>
            <a:ext uri="{FF2B5EF4-FFF2-40B4-BE49-F238E27FC236}">
              <a16:creationId xmlns:a16="http://schemas.microsoft.com/office/drawing/2014/main" id="{00DD4567-3814-4580-8C4F-60657A009CC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a:extLst>
            <a:ext uri="{FF2B5EF4-FFF2-40B4-BE49-F238E27FC236}">
              <a16:creationId xmlns:a16="http://schemas.microsoft.com/office/drawing/2014/main" id="{4212037A-4763-4C29-9FF8-0F2FB21A1F1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a:extLst>
            <a:ext uri="{FF2B5EF4-FFF2-40B4-BE49-F238E27FC236}">
              <a16:creationId xmlns:a16="http://schemas.microsoft.com/office/drawing/2014/main" id="{4B719791-B641-4D6B-A1A5-35C25F286AF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a:extLst>
            <a:ext uri="{FF2B5EF4-FFF2-40B4-BE49-F238E27FC236}">
              <a16:creationId xmlns:a16="http://schemas.microsoft.com/office/drawing/2014/main" id="{931FFB4D-0C47-4CF5-96E6-79AE9B31ADB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a:extLst>
            <a:ext uri="{FF2B5EF4-FFF2-40B4-BE49-F238E27FC236}">
              <a16:creationId xmlns:a16="http://schemas.microsoft.com/office/drawing/2014/main" id="{E10CA5F5-08A5-4698-9928-D65654F8A3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1" name="直線コネクタ 670">
          <a:extLst>
            <a:ext uri="{FF2B5EF4-FFF2-40B4-BE49-F238E27FC236}">
              <a16:creationId xmlns:a16="http://schemas.microsoft.com/office/drawing/2014/main" id="{B80F3D45-036F-4A92-AB7F-10C8D05689E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2" name="テキスト ボックス 671">
          <a:extLst>
            <a:ext uri="{FF2B5EF4-FFF2-40B4-BE49-F238E27FC236}">
              <a16:creationId xmlns:a16="http://schemas.microsoft.com/office/drawing/2014/main" id="{A919F217-A9CA-4603-82CF-962FEC6B88C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3" name="直線コネクタ 672">
          <a:extLst>
            <a:ext uri="{FF2B5EF4-FFF2-40B4-BE49-F238E27FC236}">
              <a16:creationId xmlns:a16="http://schemas.microsoft.com/office/drawing/2014/main" id="{56C38128-9F50-41E4-83D3-984585BBDA8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4" name="テキスト ボックス 673">
          <a:extLst>
            <a:ext uri="{FF2B5EF4-FFF2-40B4-BE49-F238E27FC236}">
              <a16:creationId xmlns:a16="http://schemas.microsoft.com/office/drawing/2014/main" id="{AAF61C6A-699A-4AD9-A02C-D08C8682C92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5" name="直線コネクタ 674">
          <a:extLst>
            <a:ext uri="{FF2B5EF4-FFF2-40B4-BE49-F238E27FC236}">
              <a16:creationId xmlns:a16="http://schemas.microsoft.com/office/drawing/2014/main" id="{495E47E8-16F4-481F-9575-1F679BE4F97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76" name="テキスト ボックス 675">
          <a:extLst>
            <a:ext uri="{FF2B5EF4-FFF2-40B4-BE49-F238E27FC236}">
              <a16:creationId xmlns:a16="http://schemas.microsoft.com/office/drawing/2014/main" id="{D97DF8F5-7C35-49A0-8588-8280388D4141}"/>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7" name="直線コネクタ 676">
          <a:extLst>
            <a:ext uri="{FF2B5EF4-FFF2-40B4-BE49-F238E27FC236}">
              <a16:creationId xmlns:a16="http://schemas.microsoft.com/office/drawing/2014/main" id="{1AAC8B06-A19D-4F97-B3E3-F91B44C046E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78" name="テキスト ボックス 677">
          <a:extLst>
            <a:ext uri="{FF2B5EF4-FFF2-40B4-BE49-F238E27FC236}">
              <a16:creationId xmlns:a16="http://schemas.microsoft.com/office/drawing/2014/main" id="{605D08D3-715E-4C62-897F-B815A6F81E02}"/>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9" name="直線コネクタ 678">
          <a:extLst>
            <a:ext uri="{FF2B5EF4-FFF2-40B4-BE49-F238E27FC236}">
              <a16:creationId xmlns:a16="http://schemas.microsoft.com/office/drawing/2014/main" id="{5EC1B079-5B01-47F2-AD9E-7AC692D5F7F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0" name="テキスト ボックス 679">
          <a:extLst>
            <a:ext uri="{FF2B5EF4-FFF2-40B4-BE49-F238E27FC236}">
              <a16:creationId xmlns:a16="http://schemas.microsoft.com/office/drawing/2014/main" id="{FA97CACA-0211-47A0-A8E4-83F0FA5EE22C}"/>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a:extLst>
            <a:ext uri="{FF2B5EF4-FFF2-40B4-BE49-F238E27FC236}">
              <a16:creationId xmlns:a16="http://schemas.microsoft.com/office/drawing/2014/main" id="{2780372F-97DF-4AB1-A9AF-BCF55594AE4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2" name="テキスト ボックス 681">
          <a:extLst>
            <a:ext uri="{FF2B5EF4-FFF2-40B4-BE49-F238E27FC236}">
              <a16:creationId xmlns:a16="http://schemas.microsoft.com/office/drawing/2014/main" id="{CDB5F074-2B29-498D-B6FA-848A31EA25E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学校施設】&#10;一人当たり面積グラフ枠">
          <a:extLst>
            <a:ext uri="{FF2B5EF4-FFF2-40B4-BE49-F238E27FC236}">
              <a16:creationId xmlns:a16="http://schemas.microsoft.com/office/drawing/2014/main" id="{FE12480C-B535-4BC9-9D56-34C664BE02E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69647</xdr:rowOff>
    </xdr:from>
    <xdr:to>
      <xdr:col>116</xdr:col>
      <xdr:colOff>62864</xdr:colOff>
      <xdr:row>64</xdr:row>
      <xdr:rowOff>36119</xdr:rowOff>
    </xdr:to>
    <xdr:cxnSp macro="">
      <xdr:nvCxnSpPr>
        <xdr:cNvPr id="684" name="直線コネクタ 683">
          <a:extLst>
            <a:ext uri="{FF2B5EF4-FFF2-40B4-BE49-F238E27FC236}">
              <a16:creationId xmlns:a16="http://schemas.microsoft.com/office/drawing/2014/main" id="{3413C220-EBFE-4775-A756-145287CDEDDC}"/>
            </a:ext>
          </a:extLst>
        </xdr:cNvPr>
        <xdr:cNvCxnSpPr/>
      </xdr:nvCxnSpPr>
      <xdr:spPr>
        <a:xfrm flipV="1">
          <a:off x="22160864" y="9499397"/>
          <a:ext cx="0" cy="1509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39946</xdr:rowOff>
    </xdr:from>
    <xdr:ext cx="469744" cy="259045"/>
    <xdr:sp macro="" textlink="">
      <xdr:nvSpPr>
        <xdr:cNvPr id="685" name="【学校施設】&#10;一人当たり面積最小値テキスト">
          <a:extLst>
            <a:ext uri="{FF2B5EF4-FFF2-40B4-BE49-F238E27FC236}">
              <a16:creationId xmlns:a16="http://schemas.microsoft.com/office/drawing/2014/main" id="{673B50B9-612E-475F-92BE-2A3FDAE65F57}"/>
            </a:ext>
          </a:extLst>
        </xdr:cNvPr>
        <xdr:cNvSpPr txBox="1"/>
      </xdr:nvSpPr>
      <xdr:spPr>
        <a:xfrm>
          <a:off x="22199600" y="1101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36119</xdr:rowOff>
    </xdr:from>
    <xdr:to>
      <xdr:col>116</xdr:col>
      <xdr:colOff>152400</xdr:colOff>
      <xdr:row>64</xdr:row>
      <xdr:rowOff>36119</xdr:rowOff>
    </xdr:to>
    <xdr:cxnSp macro="">
      <xdr:nvCxnSpPr>
        <xdr:cNvPr id="686" name="直線コネクタ 685">
          <a:extLst>
            <a:ext uri="{FF2B5EF4-FFF2-40B4-BE49-F238E27FC236}">
              <a16:creationId xmlns:a16="http://schemas.microsoft.com/office/drawing/2014/main" id="{5C8BD08D-4AAE-44FB-97E2-DFB6B692BCDB}"/>
            </a:ext>
          </a:extLst>
        </xdr:cNvPr>
        <xdr:cNvCxnSpPr/>
      </xdr:nvCxnSpPr>
      <xdr:spPr>
        <a:xfrm>
          <a:off x="22072600" y="11008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16324</xdr:rowOff>
    </xdr:from>
    <xdr:ext cx="534377" cy="259045"/>
    <xdr:sp macro="" textlink="">
      <xdr:nvSpPr>
        <xdr:cNvPr id="687" name="【学校施設】&#10;一人当たり面積最大値テキスト">
          <a:extLst>
            <a:ext uri="{FF2B5EF4-FFF2-40B4-BE49-F238E27FC236}">
              <a16:creationId xmlns:a16="http://schemas.microsoft.com/office/drawing/2014/main" id="{1301DDD5-1ECE-4A12-A589-4A817AF16433}"/>
            </a:ext>
          </a:extLst>
        </xdr:cNvPr>
        <xdr:cNvSpPr txBox="1"/>
      </xdr:nvSpPr>
      <xdr:spPr>
        <a:xfrm>
          <a:off x="22199600" y="927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69647</xdr:rowOff>
    </xdr:from>
    <xdr:to>
      <xdr:col>116</xdr:col>
      <xdr:colOff>152400</xdr:colOff>
      <xdr:row>55</xdr:row>
      <xdr:rowOff>69647</xdr:rowOff>
    </xdr:to>
    <xdr:cxnSp macro="">
      <xdr:nvCxnSpPr>
        <xdr:cNvPr id="688" name="直線コネクタ 687">
          <a:extLst>
            <a:ext uri="{FF2B5EF4-FFF2-40B4-BE49-F238E27FC236}">
              <a16:creationId xmlns:a16="http://schemas.microsoft.com/office/drawing/2014/main" id="{C1FB2000-34FB-49F4-834A-43B34B80D45A}"/>
            </a:ext>
          </a:extLst>
        </xdr:cNvPr>
        <xdr:cNvCxnSpPr/>
      </xdr:nvCxnSpPr>
      <xdr:spPr>
        <a:xfrm>
          <a:off x="22072600" y="949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30421</xdr:rowOff>
    </xdr:from>
    <xdr:ext cx="469744" cy="259045"/>
    <xdr:sp macro="" textlink="">
      <xdr:nvSpPr>
        <xdr:cNvPr id="689" name="【学校施設】&#10;一人当たり面積平均値テキスト">
          <a:extLst>
            <a:ext uri="{FF2B5EF4-FFF2-40B4-BE49-F238E27FC236}">
              <a16:creationId xmlns:a16="http://schemas.microsoft.com/office/drawing/2014/main" id="{FE970D06-D430-4A5C-B84E-FC3DD1A91EA6}"/>
            </a:ext>
          </a:extLst>
        </xdr:cNvPr>
        <xdr:cNvSpPr txBox="1"/>
      </xdr:nvSpPr>
      <xdr:spPr>
        <a:xfrm>
          <a:off x="22199600" y="10660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51994</xdr:rowOff>
    </xdr:from>
    <xdr:to>
      <xdr:col>116</xdr:col>
      <xdr:colOff>114300</xdr:colOff>
      <xdr:row>62</xdr:row>
      <xdr:rowOff>153594</xdr:rowOff>
    </xdr:to>
    <xdr:sp macro="" textlink="">
      <xdr:nvSpPr>
        <xdr:cNvPr id="690" name="フローチャート: 判断 689">
          <a:extLst>
            <a:ext uri="{FF2B5EF4-FFF2-40B4-BE49-F238E27FC236}">
              <a16:creationId xmlns:a16="http://schemas.microsoft.com/office/drawing/2014/main" id="{E4199A22-6E3E-4A4E-8ECE-04DE72DE968F}"/>
            </a:ext>
          </a:extLst>
        </xdr:cNvPr>
        <xdr:cNvSpPr/>
      </xdr:nvSpPr>
      <xdr:spPr>
        <a:xfrm>
          <a:off x="22110700" y="1068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64491</xdr:rowOff>
    </xdr:from>
    <xdr:to>
      <xdr:col>112</xdr:col>
      <xdr:colOff>38100</xdr:colOff>
      <xdr:row>62</xdr:row>
      <xdr:rowOff>166091</xdr:rowOff>
    </xdr:to>
    <xdr:sp macro="" textlink="">
      <xdr:nvSpPr>
        <xdr:cNvPr id="691" name="フローチャート: 判断 690">
          <a:extLst>
            <a:ext uri="{FF2B5EF4-FFF2-40B4-BE49-F238E27FC236}">
              <a16:creationId xmlns:a16="http://schemas.microsoft.com/office/drawing/2014/main" id="{CCB7E28A-17B3-451E-9C8D-D2E9CDE5C8DB}"/>
            </a:ext>
          </a:extLst>
        </xdr:cNvPr>
        <xdr:cNvSpPr/>
      </xdr:nvSpPr>
      <xdr:spPr>
        <a:xfrm>
          <a:off x="21272500" y="1069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74092</xdr:rowOff>
    </xdr:from>
    <xdr:to>
      <xdr:col>107</xdr:col>
      <xdr:colOff>101600</xdr:colOff>
      <xdr:row>63</xdr:row>
      <xdr:rowOff>4242</xdr:rowOff>
    </xdr:to>
    <xdr:sp macro="" textlink="">
      <xdr:nvSpPr>
        <xdr:cNvPr id="692" name="フローチャート: 判断 691">
          <a:extLst>
            <a:ext uri="{FF2B5EF4-FFF2-40B4-BE49-F238E27FC236}">
              <a16:creationId xmlns:a16="http://schemas.microsoft.com/office/drawing/2014/main" id="{EA731E82-82FD-432E-BF58-40CAC3D2292F}"/>
            </a:ext>
          </a:extLst>
        </xdr:cNvPr>
        <xdr:cNvSpPr/>
      </xdr:nvSpPr>
      <xdr:spPr>
        <a:xfrm>
          <a:off x="20383500" y="1070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65177</xdr:rowOff>
    </xdr:from>
    <xdr:to>
      <xdr:col>102</xdr:col>
      <xdr:colOff>165100</xdr:colOff>
      <xdr:row>62</xdr:row>
      <xdr:rowOff>166777</xdr:rowOff>
    </xdr:to>
    <xdr:sp macro="" textlink="">
      <xdr:nvSpPr>
        <xdr:cNvPr id="693" name="フローチャート: 判断 692">
          <a:extLst>
            <a:ext uri="{FF2B5EF4-FFF2-40B4-BE49-F238E27FC236}">
              <a16:creationId xmlns:a16="http://schemas.microsoft.com/office/drawing/2014/main" id="{00D49755-DE5F-4C40-96FA-20D5107D0385}"/>
            </a:ext>
          </a:extLst>
        </xdr:cNvPr>
        <xdr:cNvSpPr/>
      </xdr:nvSpPr>
      <xdr:spPr>
        <a:xfrm>
          <a:off x="19494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72416</xdr:rowOff>
    </xdr:from>
    <xdr:to>
      <xdr:col>98</xdr:col>
      <xdr:colOff>38100</xdr:colOff>
      <xdr:row>63</xdr:row>
      <xdr:rowOff>2566</xdr:rowOff>
    </xdr:to>
    <xdr:sp macro="" textlink="">
      <xdr:nvSpPr>
        <xdr:cNvPr id="694" name="フローチャート: 判断 693">
          <a:extLst>
            <a:ext uri="{FF2B5EF4-FFF2-40B4-BE49-F238E27FC236}">
              <a16:creationId xmlns:a16="http://schemas.microsoft.com/office/drawing/2014/main" id="{280ECCB5-1BB0-4D7B-B1EE-FB3D99632D8E}"/>
            </a:ext>
          </a:extLst>
        </xdr:cNvPr>
        <xdr:cNvSpPr/>
      </xdr:nvSpPr>
      <xdr:spPr>
        <a:xfrm>
          <a:off x="18605500"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A02045E9-4BD4-4405-ADC5-6CA9273C411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13FF09B9-EEA3-49A9-BC7F-4AC5FB52684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2ED793A1-AC82-49AC-B773-C071EA41855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C2F81309-FE27-431B-A343-A0AD3CB6BE2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FB48C750-05AE-41F3-B478-1A9EEFB7027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69215</xdr:rowOff>
    </xdr:from>
    <xdr:to>
      <xdr:col>116</xdr:col>
      <xdr:colOff>114300</xdr:colOff>
      <xdr:row>60</xdr:row>
      <xdr:rowOff>170815</xdr:rowOff>
    </xdr:to>
    <xdr:sp macro="" textlink="">
      <xdr:nvSpPr>
        <xdr:cNvPr id="700" name="楕円 699">
          <a:extLst>
            <a:ext uri="{FF2B5EF4-FFF2-40B4-BE49-F238E27FC236}">
              <a16:creationId xmlns:a16="http://schemas.microsoft.com/office/drawing/2014/main" id="{DFF75183-9720-4DF8-9031-B6C64DD6626D}"/>
            </a:ext>
          </a:extLst>
        </xdr:cNvPr>
        <xdr:cNvSpPr/>
      </xdr:nvSpPr>
      <xdr:spPr>
        <a:xfrm>
          <a:off x="221107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92092</xdr:rowOff>
    </xdr:from>
    <xdr:ext cx="469744" cy="259045"/>
    <xdr:sp macro="" textlink="">
      <xdr:nvSpPr>
        <xdr:cNvPr id="701" name="【学校施設】&#10;一人当たり面積該当値テキスト">
          <a:extLst>
            <a:ext uri="{FF2B5EF4-FFF2-40B4-BE49-F238E27FC236}">
              <a16:creationId xmlns:a16="http://schemas.microsoft.com/office/drawing/2014/main" id="{DAE9630E-E81A-4895-AA28-DDA8889E83CB}"/>
            </a:ext>
          </a:extLst>
        </xdr:cNvPr>
        <xdr:cNvSpPr txBox="1"/>
      </xdr:nvSpPr>
      <xdr:spPr>
        <a:xfrm>
          <a:off x="22199600" y="1020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124231</xdr:rowOff>
    </xdr:from>
    <xdr:to>
      <xdr:col>112</xdr:col>
      <xdr:colOff>38100</xdr:colOff>
      <xdr:row>61</xdr:row>
      <xdr:rowOff>54381</xdr:rowOff>
    </xdr:to>
    <xdr:sp macro="" textlink="">
      <xdr:nvSpPr>
        <xdr:cNvPr id="702" name="楕円 701">
          <a:extLst>
            <a:ext uri="{FF2B5EF4-FFF2-40B4-BE49-F238E27FC236}">
              <a16:creationId xmlns:a16="http://schemas.microsoft.com/office/drawing/2014/main" id="{BAB83714-030D-418F-BDAE-F02008EB7998}"/>
            </a:ext>
          </a:extLst>
        </xdr:cNvPr>
        <xdr:cNvSpPr/>
      </xdr:nvSpPr>
      <xdr:spPr>
        <a:xfrm>
          <a:off x="21272500" y="1041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120015</xdr:rowOff>
    </xdr:from>
    <xdr:to>
      <xdr:col>116</xdr:col>
      <xdr:colOff>63500</xdr:colOff>
      <xdr:row>61</xdr:row>
      <xdr:rowOff>3581</xdr:rowOff>
    </xdr:to>
    <xdr:cxnSp macro="">
      <xdr:nvCxnSpPr>
        <xdr:cNvPr id="703" name="直線コネクタ 702">
          <a:extLst>
            <a:ext uri="{FF2B5EF4-FFF2-40B4-BE49-F238E27FC236}">
              <a16:creationId xmlns:a16="http://schemas.microsoft.com/office/drawing/2014/main" id="{92409FBF-FBDB-4AA4-B3E2-2CF29F346C96}"/>
            </a:ext>
          </a:extLst>
        </xdr:cNvPr>
        <xdr:cNvCxnSpPr/>
      </xdr:nvCxnSpPr>
      <xdr:spPr>
        <a:xfrm flipV="1">
          <a:off x="21323300" y="10407015"/>
          <a:ext cx="838200" cy="5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121031</xdr:rowOff>
    </xdr:from>
    <xdr:to>
      <xdr:col>107</xdr:col>
      <xdr:colOff>101600</xdr:colOff>
      <xdr:row>61</xdr:row>
      <xdr:rowOff>51181</xdr:rowOff>
    </xdr:to>
    <xdr:sp macro="" textlink="">
      <xdr:nvSpPr>
        <xdr:cNvPr id="704" name="楕円 703">
          <a:extLst>
            <a:ext uri="{FF2B5EF4-FFF2-40B4-BE49-F238E27FC236}">
              <a16:creationId xmlns:a16="http://schemas.microsoft.com/office/drawing/2014/main" id="{0DB22FF5-417F-466F-9565-BAB091CF8E0C}"/>
            </a:ext>
          </a:extLst>
        </xdr:cNvPr>
        <xdr:cNvSpPr/>
      </xdr:nvSpPr>
      <xdr:spPr>
        <a:xfrm>
          <a:off x="20383500" y="1040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381</xdr:rowOff>
    </xdr:from>
    <xdr:to>
      <xdr:col>111</xdr:col>
      <xdr:colOff>177800</xdr:colOff>
      <xdr:row>61</xdr:row>
      <xdr:rowOff>3581</xdr:rowOff>
    </xdr:to>
    <xdr:cxnSp macro="">
      <xdr:nvCxnSpPr>
        <xdr:cNvPr id="705" name="直線コネクタ 704">
          <a:extLst>
            <a:ext uri="{FF2B5EF4-FFF2-40B4-BE49-F238E27FC236}">
              <a16:creationId xmlns:a16="http://schemas.microsoft.com/office/drawing/2014/main" id="{4FD9833E-5F88-4AE5-951C-5341BE4811A1}"/>
            </a:ext>
          </a:extLst>
        </xdr:cNvPr>
        <xdr:cNvCxnSpPr/>
      </xdr:nvCxnSpPr>
      <xdr:spPr>
        <a:xfrm>
          <a:off x="20434300" y="10458831"/>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122631</xdr:rowOff>
    </xdr:from>
    <xdr:to>
      <xdr:col>102</xdr:col>
      <xdr:colOff>165100</xdr:colOff>
      <xdr:row>61</xdr:row>
      <xdr:rowOff>52781</xdr:rowOff>
    </xdr:to>
    <xdr:sp macro="" textlink="">
      <xdr:nvSpPr>
        <xdr:cNvPr id="706" name="楕円 705">
          <a:extLst>
            <a:ext uri="{FF2B5EF4-FFF2-40B4-BE49-F238E27FC236}">
              <a16:creationId xmlns:a16="http://schemas.microsoft.com/office/drawing/2014/main" id="{7AD9A49B-497F-4CC1-8ED8-E17BB95D935F}"/>
            </a:ext>
          </a:extLst>
        </xdr:cNvPr>
        <xdr:cNvSpPr/>
      </xdr:nvSpPr>
      <xdr:spPr>
        <a:xfrm>
          <a:off x="19494500" y="1040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381</xdr:rowOff>
    </xdr:from>
    <xdr:to>
      <xdr:col>107</xdr:col>
      <xdr:colOff>50800</xdr:colOff>
      <xdr:row>61</xdr:row>
      <xdr:rowOff>1981</xdr:rowOff>
    </xdr:to>
    <xdr:cxnSp macro="">
      <xdr:nvCxnSpPr>
        <xdr:cNvPr id="707" name="直線コネクタ 706">
          <a:extLst>
            <a:ext uri="{FF2B5EF4-FFF2-40B4-BE49-F238E27FC236}">
              <a16:creationId xmlns:a16="http://schemas.microsoft.com/office/drawing/2014/main" id="{7AA90A4F-7866-4460-9189-1E58A000509E}"/>
            </a:ext>
          </a:extLst>
        </xdr:cNvPr>
        <xdr:cNvCxnSpPr/>
      </xdr:nvCxnSpPr>
      <xdr:spPr>
        <a:xfrm flipV="1">
          <a:off x="19545300" y="10458831"/>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105029</xdr:rowOff>
    </xdr:from>
    <xdr:to>
      <xdr:col>98</xdr:col>
      <xdr:colOff>38100</xdr:colOff>
      <xdr:row>61</xdr:row>
      <xdr:rowOff>35179</xdr:rowOff>
    </xdr:to>
    <xdr:sp macro="" textlink="">
      <xdr:nvSpPr>
        <xdr:cNvPr id="708" name="楕円 707">
          <a:extLst>
            <a:ext uri="{FF2B5EF4-FFF2-40B4-BE49-F238E27FC236}">
              <a16:creationId xmlns:a16="http://schemas.microsoft.com/office/drawing/2014/main" id="{4A548A8F-B269-44A7-B057-83EA825F7510}"/>
            </a:ext>
          </a:extLst>
        </xdr:cNvPr>
        <xdr:cNvSpPr/>
      </xdr:nvSpPr>
      <xdr:spPr>
        <a:xfrm>
          <a:off x="18605500" y="1039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155829</xdr:rowOff>
    </xdr:from>
    <xdr:to>
      <xdr:col>102</xdr:col>
      <xdr:colOff>114300</xdr:colOff>
      <xdr:row>61</xdr:row>
      <xdr:rowOff>1981</xdr:rowOff>
    </xdr:to>
    <xdr:cxnSp macro="">
      <xdr:nvCxnSpPr>
        <xdr:cNvPr id="709" name="直線コネクタ 708">
          <a:extLst>
            <a:ext uri="{FF2B5EF4-FFF2-40B4-BE49-F238E27FC236}">
              <a16:creationId xmlns:a16="http://schemas.microsoft.com/office/drawing/2014/main" id="{784BBAE5-2CCE-4FA0-BF9D-52039EAE1D17}"/>
            </a:ext>
          </a:extLst>
        </xdr:cNvPr>
        <xdr:cNvCxnSpPr/>
      </xdr:nvCxnSpPr>
      <xdr:spPr>
        <a:xfrm>
          <a:off x="18656300" y="10442829"/>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157218</xdr:rowOff>
    </xdr:from>
    <xdr:ext cx="469744" cy="259045"/>
    <xdr:sp macro="" textlink="">
      <xdr:nvSpPr>
        <xdr:cNvPr id="710" name="n_1aveValue【学校施設】&#10;一人当たり面積">
          <a:extLst>
            <a:ext uri="{FF2B5EF4-FFF2-40B4-BE49-F238E27FC236}">
              <a16:creationId xmlns:a16="http://schemas.microsoft.com/office/drawing/2014/main" id="{0CD60C1A-D81A-40CF-8B45-AE2EE8252177}"/>
            </a:ext>
          </a:extLst>
        </xdr:cNvPr>
        <xdr:cNvSpPr txBox="1"/>
      </xdr:nvSpPr>
      <xdr:spPr>
        <a:xfrm>
          <a:off x="21075727" y="10787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166819</xdr:rowOff>
    </xdr:from>
    <xdr:ext cx="469744" cy="259045"/>
    <xdr:sp macro="" textlink="">
      <xdr:nvSpPr>
        <xdr:cNvPr id="711" name="n_2aveValue【学校施設】&#10;一人当たり面積">
          <a:extLst>
            <a:ext uri="{FF2B5EF4-FFF2-40B4-BE49-F238E27FC236}">
              <a16:creationId xmlns:a16="http://schemas.microsoft.com/office/drawing/2014/main" id="{D535766D-775A-4A09-9B34-CBE79F77E5B3}"/>
            </a:ext>
          </a:extLst>
        </xdr:cNvPr>
        <xdr:cNvSpPr txBox="1"/>
      </xdr:nvSpPr>
      <xdr:spPr>
        <a:xfrm>
          <a:off x="20199427" y="1079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157904</xdr:rowOff>
    </xdr:from>
    <xdr:ext cx="469744" cy="259045"/>
    <xdr:sp macro="" textlink="">
      <xdr:nvSpPr>
        <xdr:cNvPr id="712" name="n_3aveValue【学校施設】&#10;一人当たり面積">
          <a:extLst>
            <a:ext uri="{FF2B5EF4-FFF2-40B4-BE49-F238E27FC236}">
              <a16:creationId xmlns:a16="http://schemas.microsoft.com/office/drawing/2014/main" id="{1A719251-CE03-4532-A272-C520A3BEEDC2}"/>
            </a:ext>
          </a:extLst>
        </xdr:cNvPr>
        <xdr:cNvSpPr txBox="1"/>
      </xdr:nvSpPr>
      <xdr:spPr>
        <a:xfrm>
          <a:off x="19310427" y="1078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165143</xdr:rowOff>
    </xdr:from>
    <xdr:ext cx="469744" cy="259045"/>
    <xdr:sp macro="" textlink="">
      <xdr:nvSpPr>
        <xdr:cNvPr id="713" name="n_4aveValue【学校施設】&#10;一人当たり面積">
          <a:extLst>
            <a:ext uri="{FF2B5EF4-FFF2-40B4-BE49-F238E27FC236}">
              <a16:creationId xmlns:a16="http://schemas.microsoft.com/office/drawing/2014/main" id="{F4302359-E935-4305-B015-6C2A2AEBFD09}"/>
            </a:ext>
          </a:extLst>
        </xdr:cNvPr>
        <xdr:cNvSpPr txBox="1"/>
      </xdr:nvSpPr>
      <xdr:spPr>
        <a:xfrm>
          <a:off x="18421427" y="1079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70908</xdr:rowOff>
    </xdr:from>
    <xdr:ext cx="469744" cy="259045"/>
    <xdr:sp macro="" textlink="">
      <xdr:nvSpPr>
        <xdr:cNvPr id="714" name="n_1mainValue【学校施設】&#10;一人当たり面積">
          <a:extLst>
            <a:ext uri="{FF2B5EF4-FFF2-40B4-BE49-F238E27FC236}">
              <a16:creationId xmlns:a16="http://schemas.microsoft.com/office/drawing/2014/main" id="{03252C05-B2AB-4032-AB1F-9BBD63BFA563}"/>
            </a:ext>
          </a:extLst>
        </xdr:cNvPr>
        <xdr:cNvSpPr txBox="1"/>
      </xdr:nvSpPr>
      <xdr:spPr>
        <a:xfrm>
          <a:off x="21075727" y="1018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67708</xdr:rowOff>
    </xdr:from>
    <xdr:ext cx="469744" cy="259045"/>
    <xdr:sp macro="" textlink="">
      <xdr:nvSpPr>
        <xdr:cNvPr id="715" name="n_2mainValue【学校施設】&#10;一人当たり面積">
          <a:extLst>
            <a:ext uri="{FF2B5EF4-FFF2-40B4-BE49-F238E27FC236}">
              <a16:creationId xmlns:a16="http://schemas.microsoft.com/office/drawing/2014/main" id="{06985672-C5A2-487D-AD71-7333AC658BC1}"/>
            </a:ext>
          </a:extLst>
        </xdr:cNvPr>
        <xdr:cNvSpPr txBox="1"/>
      </xdr:nvSpPr>
      <xdr:spPr>
        <a:xfrm>
          <a:off x="20199427" y="1018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69308</xdr:rowOff>
    </xdr:from>
    <xdr:ext cx="469744" cy="259045"/>
    <xdr:sp macro="" textlink="">
      <xdr:nvSpPr>
        <xdr:cNvPr id="716" name="n_3mainValue【学校施設】&#10;一人当たり面積">
          <a:extLst>
            <a:ext uri="{FF2B5EF4-FFF2-40B4-BE49-F238E27FC236}">
              <a16:creationId xmlns:a16="http://schemas.microsoft.com/office/drawing/2014/main" id="{8119D704-2B4E-4E02-A4D0-00F2CBD94BA1}"/>
            </a:ext>
          </a:extLst>
        </xdr:cNvPr>
        <xdr:cNvSpPr txBox="1"/>
      </xdr:nvSpPr>
      <xdr:spPr>
        <a:xfrm>
          <a:off x="19310427" y="10184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51706</xdr:rowOff>
    </xdr:from>
    <xdr:ext cx="469744" cy="259045"/>
    <xdr:sp macro="" textlink="">
      <xdr:nvSpPr>
        <xdr:cNvPr id="717" name="n_4mainValue【学校施設】&#10;一人当たり面積">
          <a:extLst>
            <a:ext uri="{FF2B5EF4-FFF2-40B4-BE49-F238E27FC236}">
              <a16:creationId xmlns:a16="http://schemas.microsoft.com/office/drawing/2014/main" id="{6FB1A599-3B9A-4BC2-9ADA-3F0C515BB29E}"/>
            </a:ext>
          </a:extLst>
        </xdr:cNvPr>
        <xdr:cNvSpPr txBox="1"/>
      </xdr:nvSpPr>
      <xdr:spPr>
        <a:xfrm>
          <a:off x="18421427" y="1016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a:extLst>
            <a:ext uri="{FF2B5EF4-FFF2-40B4-BE49-F238E27FC236}">
              <a16:creationId xmlns:a16="http://schemas.microsoft.com/office/drawing/2014/main" id="{71013133-AC45-4EC3-B0F0-38DDBD88961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a:extLst>
            <a:ext uri="{FF2B5EF4-FFF2-40B4-BE49-F238E27FC236}">
              <a16:creationId xmlns:a16="http://schemas.microsoft.com/office/drawing/2014/main" id="{66954301-13ED-4CC3-BD2C-AE73F9115D5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a:extLst>
            <a:ext uri="{FF2B5EF4-FFF2-40B4-BE49-F238E27FC236}">
              <a16:creationId xmlns:a16="http://schemas.microsoft.com/office/drawing/2014/main" id="{A8AE1FEA-A1DA-4974-B3C9-064596FC613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a:extLst>
            <a:ext uri="{FF2B5EF4-FFF2-40B4-BE49-F238E27FC236}">
              <a16:creationId xmlns:a16="http://schemas.microsoft.com/office/drawing/2014/main" id="{9497C17C-F9FB-4410-A787-26BDCBF460E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a:extLst>
            <a:ext uri="{FF2B5EF4-FFF2-40B4-BE49-F238E27FC236}">
              <a16:creationId xmlns:a16="http://schemas.microsoft.com/office/drawing/2014/main" id="{15CBBB5B-21F1-496B-8990-F234462C036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a:extLst>
            <a:ext uri="{FF2B5EF4-FFF2-40B4-BE49-F238E27FC236}">
              <a16:creationId xmlns:a16="http://schemas.microsoft.com/office/drawing/2014/main" id="{BDCC04E2-48F9-42E5-B7E7-B39AB5F6B68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a:extLst>
            <a:ext uri="{FF2B5EF4-FFF2-40B4-BE49-F238E27FC236}">
              <a16:creationId xmlns:a16="http://schemas.microsoft.com/office/drawing/2014/main" id="{A976DD03-7498-403A-BA46-44C90593931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a:extLst>
            <a:ext uri="{FF2B5EF4-FFF2-40B4-BE49-F238E27FC236}">
              <a16:creationId xmlns:a16="http://schemas.microsoft.com/office/drawing/2014/main" id="{3113C637-1FB6-41F7-B6E3-6AC7524EB3E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6" name="正方形/長方形 725">
          <a:extLst>
            <a:ext uri="{FF2B5EF4-FFF2-40B4-BE49-F238E27FC236}">
              <a16:creationId xmlns:a16="http://schemas.microsoft.com/office/drawing/2014/main" id="{6188941E-3A81-4BC3-A4C4-2AA41C03909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7" name="正方形/長方形 726">
          <a:extLst>
            <a:ext uri="{FF2B5EF4-FFF2-40B4-BE49-F238E27FC236}">
              <a16:creationId xmlns:a16="http://schemas.microsoft.com/office/drawing/2014/main" id="{492FAA54-E165-41EB-868F-3EE6C52FACE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8" name="正方形/長方形 727">
          <a:extLst>
            <a:ext uri="{FF2B5EF4-FFF2-40B4-BE49-F238E27FC236}">
              <a16:creationId xmlns:a16="http://schemas.microsoft.com/office/drawing/2014/main" id="{8E6D45EC-5C21-4F65-BAD0-6D2A96AA963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9" name="正方形/長方形 728">
          <a:extLst>
            <a:ext uri="{FF2B5EF4-FFF2-40B4-BE49-F238E27FC236}">
              <a16:creationId xmlns:a16="http://schemas.microsoft.com/office/drawing/2014/main" id="{14D57DF3-A597-4F7E-AA96-F8132EEA24C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0" name="正方形/長方形 729">
          <a:extLst>
            <a:ext uri="{FF2B5EF4-FFF2-40B4-BE49-F238E27FC236}">
              <a16:creationId xmlns:a16="http://schemas.microsoft.com/office/drawing/2014/main" id="{364DBBCE-161A-4BC0-9987-5B487C1B000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1" name="正方形/長方形 730">
          <a:extLst>
            <a:ext uri="{FF2B5EF4-FFF2-40B4-BE49-F238E27FC236}">
              <a16:creationId xmlns:a16="http://schemas.microsoft.com/office/drawing/2014/main" id="{001D98ED-68AF-4774-868A-098D08EE05E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2" name="正方形/長方形 731">
          <a:extLst>
            <a:ext uri="{FF2B5EF4-FFF2-40B4-BE49-F238E27FC236}">
              <a16:creationId xmlns:a16="http://schemas.microsoft.com/office/drawing/2014/main" id="{0F3FC10F-84A7-4B57-9281-C81C7DB55F6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3" name="正方形/長方形 732">
          <a:extLst>
            <a:ext uri="{FF2B5EF4-FFF2-40B4-BE49-F238E27FC236}">
              <a16:creationId xmlns:a16="http://schemas.microsoft.com/office/drawing/2014/main" id="{BE77A4BF-6446-4534-8F0C-F97CC966DD3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a:extLst>
            <a:ext uri="{FF2B5EF4-FFF2-40B4-BE49-F238E27FC236}">
              <a16:creationId xmlns:a16="http://schemas.microsoft.com/office/drawing/2014/main" id="{03ED8C78-949C-4772-9E44-3B94271D973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a:extLst>
            <a:ext uri="{FF2B5EF4-FFF2-40B4-BE49-F238E27FC236}">
              <a16:creationId xmlns:a16="http://schemas.microsoft.com/office/drawing/2014/main" id="{A0036926-E3A8-40E4-AAA1-10D731A0C22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a:extLst>
            <a:ext uri="{FF2B5EF4-FFF2-40B4-BE49-F238E27FC236}">
              <a16:creationId xmlns:a16="http://schemas.microsoft.com/office/drawing/2014/main" id="{07E80EEA-D035-4DB9-8350-7611D27B953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a:extLst>
            <a:ext uri="{FF2B5EF4-FFF2-40B4-BE49-F238E27FC236}">
              <a16:creationId xmlns:a16="http://schemas.microsoft.com/office/drawing/2014/main" id="{4902EA2C-F1E5-4904-A21A-6A13E7A996D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a:extLst>
            <a:ext uri="{FF2B5EF4-FFF2-40B4-BE49-F238E27FC236}">
              <a16:creationId xmlns:a16="http://schemas.microsoft.com/office/drawing/2014/main" id="{FDCE1036-068C-48AD-BDAD-71A8596215A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a:extLst>
            <a:ext uri="{FF2B5EF4-FFF2-40B4-BE49-F238E27FC236}">
              <a16:creationId xmlns:a16="http://schemas.microsoft.com/office/drawing/2014/main" id="{2A754723-5F0B-4A09-94C0-8F3D7A6AE25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a:extLst>
            <a:ext uri="{FF2B5EF4-FFF2-40B4-BE49-F238E27FC236}">
              <a16:creationId xmlns:a16="http://schemas.microsoft.com/office/drawing/2014/main" id="{95644B9C-B401-4836-B0F5-265792045CE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a:extLst>
            <a:ext uri="{FF2B5EF4-FFF2-40B4-BE49-F238E27FC236}">
              <a16:creationId xmlns:a16="http://schemas.microsoft.com/office/drawing/2014/main" id="{830040DF-B92B-46BA-A94A-947D48FD744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a:extLst>
            <a:ext uri="{FF2B5EF4-FFF2-40B4-BE49-F238E27FC236}">
              <a16:creationId xmlns:a16="http://schemas.microsoft.com/office/drawing/2014/main" id="{7133AC56-8EAC-411C-928C-4941F751C80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a:extLst>
            <a:ext uri="{FF2B5EF4-FFF2-40B4-BE49-F238E27FC236}">
              <a16:creationId xmlns:a16="http://schemas.microsoft.com/office/drawing/2014/main" id="{281AE9F0-C9D9-45C1-AD05-2C6C3676360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a:extLst>
            <a:ext uri="{FF2B5EF4-FFF2-40B4-BE49-F238E27FC236}">
              <a16:creationId xmlns:a16="http://schemas.microsoft.com/office/drawing/2014/main" id="{7FD4223B-9B00-4481-88E8-DA535F4866F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5" name="直線コネクタ 744">
          <a:extLst>
            <a:ext uri="{FF2B5EF4-FFF2-40B4-BE49-F238E27FC236}">
              <a16:creationId xmlns:a16="http://schemas.microsoft.com/office/drawing/2014/main" id="{33FF8F38-F628-42C2-99EE-817708CF95B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6" name="テキスト ボックス 745">
          <a:extLst>
            <a:ext uri="{FF2B5EF4-FFF2-40B4-BE49-F238E27FC236}">
              <a16:creationId xmlns:a16="http://schemas.microsoft.com/office/drawing/2014/main" id="{87E41FA4-77EB-4CF4-888D-7F1C41C2EFD7}"/>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7" name="直線コネクタ 746">
          <a:extLst>
            <a:ext uri="{FF2B5EF4-FFF2-40B4-BE49-F238E27FC236}">
              <a16:creationId xmlns:a16="http://schemas.microsoft.com/office/drawing/2014/main" id="{8E72C5D4-FA75-453A-9B75-27D378B0B8F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8" name="テキスト ボックス 747">
          <a:extLst>
            <a:ext uri="{FF2B5EF4-FFF2-40B4-BE49-F238E27FC236}">
              <a16:creationId xmlns:a16="http://schemas.microsoft.com/office/drawing/2014/main" id="{6D707D78-ADF8-490A-9240-39792CF92A61}"/>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9" name="直線コネクタ 748">
          <a:extLst>
            <a:ext uri="{FF2B5EF4-FFF2-40B4-BE49-F238E27FC236}">
              <a16:creationId xmlns:a16="http://schemas.microsoft.com/office/drawing/2014/main" id="{A7654509-0E35-4A11-8C53-2B902EDB0611}"/>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0" name="テキスト ボックス 749">
          <a:extLst>
            <a:ext uri="{FF2B5EF4-FFF2-40B4-BE49-F238E27FC236}">
              <a16:creationId xmlns:a16="http://schemas.microsoft.com/office/drawing/2014/main" id="{62C3A1FC-8E89-4584-83F0-70EFF752410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1" name="直線コネクタ 750">
          <a:extLst>
            <a:ext uri="{FF2B5EF4-FFF2-40B4-BE49-F238E27FC236}">
              <a16:creationId xmlns:a16="http://schemas.microsoft.com/office/drawing/2014/main" id="{0A633181-2A80-47C7-9E95-B4209576DA6D}"/>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2" name="テキスト ボックス 751">
          <a:extLst>
            <a:ext uri="{FF2B5EF4-FFF2-40B4-BE49-F238E27FC236}">
              <a16:creationId xmlns:a16="http://schemas.microsoft.com/office/drawing/2014/main" id="{66401159-4A2A-4CB7-BE28-2AA96EFB907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3" name="直線コネクタ 752">
          <a:extLst>
            <a:ext uri="{FF2B5EF4-FFF2-40B4-BE49-F238E27FC236}">
              <a16:creationId xmlns:a16="http://schemas.microsoft.com/office/drawing/2014/main" id="{79F5B429-5B5E-40A4-84A5-A719AD96E47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4" name="テキスト ボックス 753">
          <a:extLst>
            <a:ext uri="{FF2B5EF4-FFF2-40B4-BE49-F238E27FC236}">
              <a16:creationId xmlns:a16="http://schemas.microsoft.com/office/drawing/2014/main" id="{5F9699A5-0088-412B-A817-57618D6A9ABF}"/>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a:extLst>
            <a:ext uri="{FF2B5EF4-FFF2-40B4-BE49-F238E27FC236}">
              <a16:creationId xmlns:a16="http://schemas.microsoft.com/office/drawing/2014/main" id="{03BEEF22-8E9F-42DF-A50C-A10F2D9D39F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6" name="テキスト ボックス 755">
          <a:extLst>
            <a:ext uri="{FF2B5EF4-FFF2-40B4-BE49-F238E27FC236}">
              <a16:creationId xmlns:a16="http://schemas.microsoft.com/office/drawing/2014/main" id="{BD825E0E-5070-4896-A00F-33CD76B46E59}"/>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a:extLst>
            <a:ext uri="{FF2B5EF4-FFF2-40B4-BE49-F238E27FC236}">
              <a16:creationId xmlns:a16="http://schemas.microsoft.com/office/drawing/2014/main" id="{12769EE7-B50F-4EA9-8B48-F6009523315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100964</xdr:rowOff>
    </xdr:from>
    <xdr:to>
      <xdr:col>85</xdr:col>
      <xdr:colOff>126364</xdr:colOff>
      <xdr:row>108</xdr:row>
      <xdr:rowOff>152400</xdr:rowOff>
    </xdr:to>
    <xdr:cxnSp macro="">
      <xdr:nvCxnSpPr>
        <xdr:cNvPr id="758" name="直線コネクタ 757">
          <a:extLst>
            <a:ext uri="{FF2B5EF4-FFF2-40B4-BE49-F238E27FC236}">
              <a16:creationId xmlns:a16="http://schemas.microsoft.com/office/drawing/2014/main" id="{987A3DC4-9842-4B90-AC91-8DE0D2E43E49}"/>
            </a:ext>
          </a:extLst>
        </xdr:cNvPr>
        <xdr:cNvCxnSpPr/>
      </xdr:nvCxnSpPr>
      <xdr:spPr>
        <a:xfrm flipV="1">
          <a:off x="16318864" y="17245964"/>
          <a:ext cx="0" cy="1423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9" name="【公民館】&#10;有形固定資産減価償却率最小値テキスト">
          <a:extLst>
            <a:ext uri="{FF2B5EF4-FFF2-40B4-BE49-F238E27FC236}">
              <a16:creationId xmlns:a16="http://schemas.microsoft.com/office/drawing/2014/main" id="{33221244-2E94-41BD-A423-CBF928358ED2}"/>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0" name="直線コネクタ 759">
          <a:extLst>
            <a:ext uri="{FF2B5EF4-FFF2-40B4-BE49-F238E27FC236}">
              <a16:creationId xmlns:a16="http://schemas.microsoft.com/office/drawing/2014/main" id="{CFB39E49-EEA7-43C2-9461-8FF5EC0F90C3}"/>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47641</xdr:rowOff>
    </xdr:from>
    <xdr:ext cx="405111" cy="259045"/>
    <xdr:sp macro="" textlink="">
      <xdr:nvSpPr>
        <xdr:cNvPr id="761" name="【公民館】&#10;有形固定資産減価償却率最大値テキスト">
          <a:extLst>
            <a:ext uri="{FF2B5EF4-FFF2-40B4-BE49-F238E27FC236}">
              <a16:creationId xmlns:a16="http://schemas.microsoft.com/office/drawing/2014/main" id="{E47ACD7B-3695-47E7-8350-89D99E4B31BA}"/>
            </a:ext>
          </a:extLst>
        </xdr:cNvPr>
        <xdr:cNvSpPr txBox="1"/>
      </xdr:nvSpPr>
      <xdr:spPr>
        <a:xfrm>
          <a:off x="16357600" y="17021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100964</xdr:rowOff>
    </xdr:from>
    <xdr:to>
      <xdr:col>86</xdr:col>
      <xdr:colOff>25400</xdr:colOff>
      <xdr:row>100</xdr:row>
      <xdr:rowOff>100964</xdr:rowOff>
    </xdr:to>
    <xdr:cxnSp macro="">
      <xdr:nvCxnSpPr>
        <xdr:cNvPr id="762" name="直線コネクタ 761">
          <a:extLst>
            <a:ext uri="{FF2B5EF4-FFF2-40B4-BE49-F238E27FC236}">
              <a16:creationId xmlns:a16="http://schemas.microsoft.com/office/drawing/2014/main" id="{9925EF7D-904E-41A2-BD6A-967284E217E9}"/>
            </a:ext>
          </a:extLst>
        </xdr:cNvPr>
        <xdr:cNvCxnSpPr/>
      </xdr:nvCxnSpPr>
      <xdr:spPr>
        <a:xfrm>
          <a:off x="16230600" y="1724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25416</xdr:rowOff>
    </xdr:from>
    <xdr:ext cx="405111" cy="259045"/>
    <xdr:sp macro="" textlink="">
      <xdr:nvSpPr>
        <xdr:cNvPr id="763" name="【公民館】&#10;有形固定資産減価償却率平均値テキスト">
          <a:extLst>
            <a:ext uri="{FF2B5EF4-FFF2-40B4-BE49-F238E27FC236}">
              <a16:creationId xmlns:a16="http://schemas.microsoft.com/office/drawing/2014/main" id="{616BC61B-55C7-4A6E-B66C-06D00378A4A8}"/>
            </a:ext>
          </a:extLst>
        </xdr:cNvPr>
        <xdr:cNvSpPr txBox="1"/>
      </xdr:nvSpPr>
      <xdr:spPr>
        <a:xfrm>
          <a:off x="16357600" y="17856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764" name="フローチャート: 判断 763">
          <a:extLst>
            <a:ext uri="{FF2B5EF4-FFF2-40B4-BE49-F238E27FC236}">
              <a16:creationId xmlns:a16="http://schemas.microsoft.com/office/drawing/2014/main" id="{8191738F-4651-44EC-B4A6-33FE573BB504}"/>
            </a:ext>
          </a:extLst>
        </xdr:cNvPr>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168275</xdr:rowOff>
    </xdr:from>
    <xdr:to>
      <xdr:col>81</xdr:col>
      <xdr:colOff>101600</xdr:colOff>
      <xdr:row>105</xdr:row>
      <xdr:rowOff>98425</xdr:rowOff>
    </xdr:to>
    <xdr:sp macro="" textlink="">
      <xdr:nvSpPr>
        <xdr:cNvPr id="765" name="フローチャート: 判断 764">
          <a:extLst>
            <a:ext uri="{FF2B5EF4-FFF2-40B4-BE49-F238E27FC236}">
              <a16:creationId xmlns:a16="http://schemas.microsoft.com/office/drawing/2014/main" id="{CB3CAA80-2C04-40F8-BC0F-5509D5F7D63B}"/>
            </a:ext>
          </a:extLst>
        </xdr:cNvPr>
        <xdr:cNvSpPr/>
      </xdr:nvSpPr>
      <xdr:spPr>
        <a:xfrm>
          <a:off x="15430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766" name="フローチャート: 判断 765">
          <a:extLst>
            <a:ext uri="{FF2B5EF4-FFF2-40B4-BE49-F238E27FC236}">
              <a16:creationId xmlns:a16="http://schemas.microsoft.com/office/drawing/2014/main" id="{30F4520B-8FCA-4451-8692-5E95BCB1CC74}"/>
            </a:ext>
          </a:extLst>
        </xdr:cNvPr>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124461</xdr:rowOff>
    </xdr:from>
    <xdr:to>
      <xdr:col>72</xdr:col>
      <xdr:colOff>38100</xdr:colOff>
      <xdr:row>105</xdr:row>
      <xdr:rowOff>54611</xdr:rowOff>
    </xdr:to>
    <xdr:sp macro="" textlink="">
      <xdr:nvSpPr>
        <xdr:cNvPr id="767" name="フローチャート: 判断 766">
          <a:extLst>
            <a:ext uri="{FF2B5EF4-FFF2-40B4-BE49-F238E27FC236}">
              <a16:creationId xmlns:a16="http://schemas.microsoft.com/office/drawing/2014/main" id="{6DC7BE14-60BA-49B7-8120-8696E3DA8FF8}"/>
            </a:ext>
          </a:extLst>
        </xdr:cNvPr>
        <xdr:cNvSpPr/>
      </xdr:nvSpPr>
      <xdr:spPr>
        <a:xfrm>
          <a:off x="13652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61595</xdr:rowOff>
    </xdr:from>
    <xdr:to>
      <xdr:col>67</xdr:col>
      <xdr:colOff>101600</xdr:colOff>
      <xdr:row>104</xdr:row>
      <xdr:rowOff>163195</xdr:rowOff>
    </xdr:to>
    <xdr:sp macro="" textlink="">
      <xdr:nvSpPr>
        <xdr:cNvPr id="768" name="フローチャート: 判断 767">
          <a:extLst>
            <a:ext uri="{FF2B5EF4-FFF2-40B4-BE49-F238E27FC236}">
              <a16:creationId xmlns:a16="http://schemas.microsoft.com/office/drawing/2014/main" id="{F09F10E1-58AD-40B4-B9FD-0B932F8FD446}"/>
            </a:ext>
          </a:extLst>
        </xdr:cNvPr>
        <xdr:cNvSpPr/>
      </xdr:nvSpPr>
      <xdr:spPr>
        <a:xfrm>
          <a:off x="12763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7A226F3C-8F60-4BDF-8766-92B479283F7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D5E9F81E-1723-4022-B0EB-DA4FD7A4933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99803B76-CB23-4241-8A4C-176AE384285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777AFACB-1C17-4FD8-8BA7-E6CD8878018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D7A41EF-DE7D-4C07-9C66-87763C6ABF1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103505</xdr:rowOff>
    </xdr:from>
    <xdr:to>
      <xdr:col>85</xdr:col>
      <xdr:colOff>177800</xdr:colOff>
      <xdr:row>106</xdr:row>
      <xdr:rowOff>33655</xdr:rowOff>
    </xdr:to>
    <xdr:sp macro="" textlink="">
      <xdr:nvSpPr>
        <xdr:cNvPr id="774" name="楕円 773">
          <a:extLst>
            <a:ext uri="{FF2B5EF4-FFF2-40B4-BE49-F238E27FC236}">
              <a16:creationId xmlns:a16="http://schemas.microsoft.com/office/drawing/2014/main" id="{A0F4ED6E-10DC-4CE4-8CAA-8F1C8CCF1EF2}"/>
            </a:ext>
          </a:extLst>
        </xdr:cNvPr>
        <xdr:cNvSpPr/>
      </xdr:nvSpPr>
      <xdr:spPr>
        <a:xfrm>
          <a:off x="16268700" y="1810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81932</xdr:rowOff>
    </xdr:from>
    <xdr:ext cx="405111" cy="259045"/>
    <xdr:sp macro="" textlink="">
      <xdr:nvSpPr>
        <xdr:cNvPr id="775" name="【公民館】&#10;有形固定資産減価償却率該当値テキスト">
          <a:extLst>
            <a:ext uri="{FF2B5EF4-FFF2-40B4-BE49-F238E27FC236}">
              <a16:creationId xmlns:a16="http://schemas.microsoft.com/office/drawing/2014/main" id="{88141A25-5301-45ED-A970-B3706C9EF008}"/>
            </a:ext>
          </a:extLst>
        </xdr:cNvPr>
        <xdr:cNvSpPr txBox="1"/>
      </xdr:nvSpPr>
      <xdr:spPr>
        <a:xfrm>
          <a:off x="16357600" y="1808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65405</xdr:rowOff>
    </xdr:from>
    <xdr:to>
      <xdr:col>81</xdr:col>
      <xdr:colOff>101600</xdr:colOff>
      <xdr:row>105</xdr:row>
      <xdr:rowOff>167005</xdr:rowOff>
    </xdr:to>
    <xdr:sp macro="" textlink="">
      <xdr:nvSpPr>
        <xdr:cNvPr id="776" name="楕円 775">
          <a:extLst>
            <a:ext uri="{FF2B5EF4-FFF2-40B4-BE49-F238E27FC236}">
              <a16:creationId xmlns:a16="http://schemas.microsoft.com/office/drawing/2014/main" id="{A309197C-C8DF-49E8-8084-8E23B157F446}"/>
            </a:ext>
          </a:extLst>
        </xdr:cNvPr>
        <xdr:cNvSpPr/>
      </xdr:nvSpPr>
      <xdr:spPr>
        <a:xfrm>
          <a:off x="15430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116205</xdr:rowOff>
    </xdr:from>
    <xdr:to>
      <xdr:col>85</xdr:col>
      <xdr:colOff>127000</xdr:colOff>
      <xdr:row>105</xdr:row>
      <xdr:rowOff>154305</xdr:rowOff>
    </xdr:to>
    <xdr:cxnSp macro="">
      <xdr:nvCxnSpPr>
        <xdr:cNvPr id="777" name="直線コネクタ 776">
          <a:extLst>
            <a:ext uri="{FF2B5EF4-FFF2-40B4-BE49-F238E27FC236}">
              <a16:creationId xmlns:a16="http://schemas.microsoft.com/office/drawing/2014/main" id="{F3D89F95-78C7-4DF5-8BB7-73824E9C7FA9}"/>
            </a:ext>
          </a:extLst>
        </xdr:cNvPr>
        <xdr:cNvCxnSpPr/>
      </xdr:nvCxnSpPr>
      <xdr:spPr>
        <a:xfrm>
          <a:off x="15481300" y="181184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778" name="楕円 777">
          <a:extLst>
            <a:ext uri="{FF2B5EF4-FFF2-40B4-BE49-F238E27FC236}">
              <a16:creationId xmlns:a16="http://schemas.microsoft.com/office/drawing/2014/main" id="{2E630431-AD8C-4127-8010-3AF152ADEE07}"/>
            </a:ext>
          </a:extLst>
        </xdr:cNvPr>
        <xdr:cNvSpPr/>
      </xdr:nvSpPr>
      <xdr:spPr>
        <a:xfrm>
          <a:off x="145415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78105</xdr:rowOff>
    </xdr:from>
    <xdr:to>
      <xdr:col>81</xdr:col>
      <xdr:colOff>50800</xdr:colOff>
      <xdr:row>105</xdr:row>
      <xdr:rowOff>116205</xdr:rowOff>
    </xdr:to>
    <xdr:cxnSp macro="">
      <xdr:nvCxnSpPr>
        <xdr:cNvPr id="779" name="直線コネクタ 778">
          <a:extLst>
            <a:ext uri="{FF2B5EF4-FFF2-40B4-BE49-F238E27FC236}">
              <a16:creationId xmlns:a16="http://schemas.microsoft.com/office/drawing/2014/main" id="{63241E6A-4C9A-4040-A2B4-ED03D2C4746A}"/>
            </a:ext>
          </a:extLst>
        </xdr:cNvPr>
        <xdr:cNvCxnSpPr/>
      </xdr:nvCxnSpPr>
      <xdr:spPr>
        <a:xfrm>
          <a:off x="14592300" y="180803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160655</xdr:rowOff>
    </xdr:from>
    <xdr:to>
      <xdr:col>72</xdr:col>
      <xdr:colOff>38100</xdr:colOff>
      <xdr:row>105</xdr:row>
      <xdr:rowOff>90805</xdr:rowOff>
    </xdr:to>
    <xdr:sp macro="" textlink="">
      <xdr:nvSpPr>
        <xdr:cNvPr id="780" name="楕円 779">
          <a:extLst>
            <a:ext uri="{FF2B5EF4-FFF2-40B4-BE49-F238E27FC236}">
              <a16:creationId xmlns:a16="http://schemas.microsoft.com/office/drawing/2014/main" id="{9A8ED60B-3F56-41BB-915A-2F8167D6AE3C}"/>
            </a:ext>
          </a:extLst>
        </xdr:cNvPr>
        <xdr:cNvSpPr/>
      </xdr:nvSpPr>
      <xdr:spPr>
        <a:xfrm>
          <a:off x="13652500" y="179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40005</xdr:rowOff>
    </xdr:from>
    <xdr:to>
      <xdr:col>76</xdr:col>
      <xdr:colOff>114300</xdr:colOff>
      <xdr:row>105</xdr:row>
      <xdr:rowOff>78105</xdr:rowOff>
    </xdr:to>
    <xdr:cxnSp macro="">
      <xdr:nvCxnSpPr>
        <xdr:cNvPr id="781" name="直線コネクタ 780">
          <a:extLst>
            <a:ext uri="{FF2B5EF4-FFF2-40B4-BE49-F238E27FC236}">
              <a16:creationId xmlns:a16="http://schemas.microsoft.com/office/drawing/2014/main" id="{CDB1B569-8D62-4BE7-BBD1-C79ECA4108D2}"/>
            </a:ext>
          </a:extLst>
        </xdr:cNvPr>
        <xdr:cNvCxnSpPr/>
      </xdr:nvCxnSpPr>
      <xdr:spPr>
        <a:xfrm>
          <a:off x="13703300" y="180422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122555</xdr:rowOff>
    </xdr:from>
    <xdr:to>
      <xdr:col>67</xdr:col>
      <xdr:colOff>101600</xdr:colOff>
      <xdr:row>105</xdr:row>
      <xdr:rowOff>52705</xdr:rowOff>
    </xdr:to>
    <xdr:sp macro="" textlink="">
      <xdr:nvSpPr>
        <xdr:cNvPr id="782" name="楕円 781">
          <a:extLst>
            <a:ext uri="{FF2B5EF4-FFF2-40B4-BE49-F238E27FC236}">
              <a16:creationId xmlns:a16="http://schemas.microsoft.com/office/drawing/2014/main" id="{E9337400-4A77-422D-9A5C-4EDBA1D33F2E}"/>
            </a:ext>
          </a:extLst>
        </xdr:cNvPr>
        <xdr:cNvSpPr/>
      </xdr:nvSpPr>
      <xdr:spPr>
        <a:xfrm>
          <a:off x="12763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1905</xdr:rowOff>
    </xdr:from>
    <xdr:to>
      <xdr:col>71</xdr:col>
      <xdr:colOff>177800</xdr:colOff>
      <xdr:row>105</xdr:row>
      <xdr:rowOff>40005</xdr:rowOff>
    </xdr:to>
    <xdr:cxnSp macro="">
      <xdr:nvCxnSpPr>
        <xdr:cNvPr id="783" name="直線コネクタ 782">
          <a:extLst>
            <a:ext uri="{FF2B5EF4-FFF2-40B4-BE49-F238E27FC236}">
              <a16:creationId xmlns:a16="http://schemas.microsoft.com/office/drawing/2014/main" id="{7D5589F6-08C2-4363-A61F-17A05128A60A}"/>
            </a:ext>
          </a:extLst>
        </xdr:cNvPr>
        <xdr:cNvCxnSpPr/>
      </xdr:nvCxnSpPr>
      <xdr:spPr>
        <a:xfrm>
          <a:off x="12814300" y="180041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114952</xdr:rowOff>
    </xdr:from>
    <xdr:ext cx="405111" cy="259045"/>
    <xdr:sp macro="" textlink="">
      <xdr:nvSpPr>
        <xdr:cNvPr id="784" name="n_1aveValue【公民館】&#10;有形固定資産減価償却率">
          <a:extLst>
            <a:ext uri="{FF2B5EF4-FFF2-40B4-BE49-F238E27FC236}">
              <a16:creationId xmlns:a16="http://schemas.microsoft.com/office/drawing/2014/main" id="{55F5EAF2-71E8-4D0A-B1CF-CC8C23892745}"/>
            </a:ext>
          </a:extLst>
        </xdr:cNvPr>
        <xdr:cNvSpPr txBox="1"/>
      </xdr:nvSpPr>
      <xdr:spPr>
        <a:xfrm>
          <a:off x="15266044" y="1777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144797</xdr:rowOff>
    </xdr:from>
    <xdr:ext cx="405111" cy="259045"/>
    <xdr:sp macro="" textlink="">
      <xdr:nvSpPr>
        <xdr:cNvPr id="785" name="n_2aveValue【公民館】&#10;有形固定資産減価償却率">
          <a:extLst>
            <a:ext uri="{FF2B5EF4-FFF2-40B4-BE49-F238E27FC236}">
              <a16:creationId xmlns:a16="http://schemas.microsoft.com/office/drawing/2014/main" id="{77E9286D-0508-4A7F-8C0D-A77C251E6B81}"/>
            </a:ext>
          </a:extLst>
        </xdr:cNvPr>
        <xdr:cNvSpPr txBox="1"/>
      </xdr:nvSpPr>
      <xdr:spPr>
        <a:xfrm>
          <a:off x="143897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71138</xdr:rowOff>
    </xdr:from>
    <xdr:ext cx="405111" cy="259045"/>
    <xdr:sp macro="" textlink="">
      <xdr:nvSpPr>
        <xdr:cNvPr id="786" name="n_3aveValue【公民館】&#10;有形固定資産減価償却率">
          <a:extLst>
            <a:ext uri="{FF2B5EF4-FFF2-40B4-BE49-F238E27FC236}">
              <a16:creationId xmlns:a16="http://schemas.microsoft.com/office/drawing/2014/main" id="{CDBFE705-79DD-4A14-9096-5C230F9F8021}"/>
            </a:ext>
          </a:extLst>
        </xdr:cNvPr>
        <xdr:cNvSpPr txBox="1"/>
      </xdr:nvSpPr>
      <xdr:spPr>
        <a:xfrm>
          <a:off x="13500744" y="1773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8272</xdr:rowOff>
    </xdr:from>
    <xdr:ext cx="405111" cy="259045"/>
    <xdr:sp macro="" textlink="">
      <xdr:nvSpPr>
        <xdr:cNvPr id="787" name="n_4aveValue【公民館】&#10;有形固定資産減価償却率">
          <a:extLst>
            <a:ext uri="{FF2B5EF4-FFF2-40B4-BE49-F238E27FC236}">
              <a16:creationId xmlns:a16="http://schemas.microsoft.com/office/drawing/2014/main" id="{BD7D236E-B624-4AC4-AE36-4BD5D4ABFB17}"/>
            </a:ext>
          </a:extLst>
        </xdr:cNvPr>
        <xdr:cNvSpPr txBox="1"/>
      </xdr:nvSpPr>
      <xdr:spPr>
        <a:xfrm>
          <a:off x="12611744" y="1766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158132</xdr:rowOff>
    </xdr:from>
    <xdr:ext cx="405111" cy="259045"/>
    <xdr:sp macro="" textlink="">
      <xdr:nvSpPr>
        <xdr:cNvPr id="788" name="n_1mainValue【公民館】&#10;有形固定資産減価償却率">
          <a:extLst>
            <a:ext uri="{FF2B5EF4-FFF2-40B4-BE49-F238E27FC236}">
              <a16:creationId xmlns:a16="http://schemas.microsoft.com/office/drawing/2014/main" id="{987891BE-62C0-4287-9786-40CBDE4A97B9}"/>
            </a:ext>
          </a:extLst>
        </xdr:cNvPr>
        <xdr:cNvSpPr txBox="1"/>
      </xdr:nvSpPr>
      <xdr:spPr>
        <a:xfrm>
          <a:off x="15266044" y="1816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145432</xdr:rowOff>
    </xdr:from>
    <xdr:ext cx="405111" cy="259045"/>
    <xdr:sp macro="" textlink="">
      <xdr:nvSpPr>
        <xdr:cNvPr id="789" name="n_2mainValue【公民館】&#10;有形固定資産減価償却率">
          <a:extLst>
            <a:ext uri="{FF2B5EF4-FFF2-40B4-BE49-F238E27FC236}">
              <a16:creationId xmlns:a16="http://schemas.microsoft.com/office/drawing/2014/main" id="{DE28298D-2237-415D-8E7B-822295AE3BC9}"/>
            </a:ext>
          </a:extLst>
        </xdr:cNvPr>
        <xdr:cNvSpPr txBox="1"/>
      </xdr:nvSpPr>
      <xdr:spPr>
        <a:xfrm>
          <a:off x="14389744" y="1780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81932</xdr:rowOff>
    </xdr:from>
    <xdr:ext cx="405111" cy="259045"/>
    <xdr:sp macro="" textlink="">
      <xdr:nvSpPr>
        <xdr:cNvPr id="790" name="n_3mainValue【公民館】&#10;有形固定資産減価償却率">
          <a:extLst>
            <a:ext uri="{FF2B5EF4-FFF2-40B4-BE49-F238E27FC236}">
              <a16:creationId xmlns:a16="http://schemas.microsoft.com/office/drawing/2014/main" id="{40546762-101A-4DEE-B04B-6049983465C0}"/>
            </a:ext>
          </a:extLst>
        </xdr:cNvPr>
        <xdr:cNvSpPr txBox="1"/>
      </xdr:nvSpPr>
      <xdr:spPr>
        <a:xfrm>
          <a:off x="13500744" y="1808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43832</xdr:rowOff>
    </xdr:from>
    <xdr:ext cx="405111" cy="259045"/>
    <xdr:sp macro="" textlink="">
      <xdr:nvSpPr>
        <xdr:cNvPr id="791" name="n_4mainValue【公民館】&#10;有形固定資産減価償却率">
          <a:extLst>
            <a:ext uri="{FF2B5EF4-FFF2-40B4-BE49-F238E27FC236}">
              <a16:creationId xmlns:a16="http://schemas.microsoft.com/office/drawing/2014/main" id="{B2453488-E7CE-4FA7-9746-A60D88E2449C}"/>
            </a:ext>
          </a:extLst>
        </xdr:cNvPr>
        <xdr:cNvSpPr txBox="1"/>
      </xdr:nvSpPr>
      <xdr:spPr>
        <a:xfrm>
          <a:off x="126117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2EACAA25-48D5-4FDC-92A2-C2C1EDF9636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2B0904CB-1853-40C8-9CF6-6C1878F03EA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F9EC7A81-CD3F-483B-AAA4-D180ACC0B2D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64E4524D-342C-4B42-A89D-635E5E651C4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66EA0529-555D-4F83-992F-CC3D4DB5DDD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9DFC93CB-716D-4160-875A-B38C246C32D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6CA6D957-BCD3-4D2E-ACE7-79A68FAFDA4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01A13B58-FC76-4B20-B87C-B561051E682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3744FA99-ABAC-41C0-82DF-7DCBBA6ECDB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5DCAA1AE-77AC-4F33-B50D-CE4CFC7D2B1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2" name="直線コネクタ 801">
          <a:extLst>
            <a:ext uri="{FF2B5EF4-FFF2-40B4-BE49-F238E27FC236}">
              <a16:creationId xmlns:a16="http://schemas.microsoft.com/office/drawing/2014/main" id="{7147D769-EB50-4A6B-9DCD-BC7C420F072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3" name="テキスト ボックス 802">
          <a:extLst>
            <a:ext uri="{FF2B5EF4-FFF2-40B4-BE49-F238E27FC236}">
              <a16:creationId xmlns:a16="http://schemas.microsoft.com/office/drawing/2014/main" id="{232B4261-F002-4BEB-A87D-A9705DA127C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4" name="直線コネクタ 803">
          <a:extLst>
            <a:ext uri="{FF2B5EF4-FFF2-40B4-BE49-F238E27FC236}">
              <a16:creationId xmlns:a16="http://schemas.microsoft.com/office/drawing/2014/main" id="{426BD501-F7E6-4F6C-A6B4-9DDAD2F2CE9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5" name="テキスト ボックス 804">
          <a:extLst>
            <a:ext uri="{FF2B5EF4-FFF2-40B4-BE49-F238E27FC236}">
              <a16:creationId xmlns:a16="http://schemas.microsoft.com/office/drawing/2014/main" id="{04C3DFE1-5F0E-4311-8273-803A3D0F3F7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6" name="直線コネクタ 805">
          <a:extLst>
            <a:ext uri="{FF2B5EF4-FFF2-40B4-BE49-F238E27FC236}">
              <a16:creationId xmlns:a16="http://schemas.microsoft.com/office/drawing/2014/main" id="{9273F301-3323-4B22-A1A4-5A9CCB61681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7" name="テキスト ボックス 806">
          <a:extLst>
            <a:ext uri="{FF2B5EF4-FFF2-40B4-BE49-F238E27FC236}">
              <a16:creationId xmlns:a16="http://schemas.microsoft.com/office/drawing/2014/main" id="{0992442C-21BD-4B5E-BBA8-82872D1F2BF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8" name="直線コネクタ 807">
          <a:extLst>
            <a:ext uri="{FF2B5EF4-FFF2-40B4-BE49-F238E27FC236}">
              <a16:creationId xmlns:a16="http://schemas.microsoft.com/office/drawing/2014/main" id="{3C7C2353-340B-4B45-92AE-56D5FA10310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9" name="テキスト ボックス 808">
          <a:extLst>
            <a:ext uri="{FF2B5EF4-FFF2-40B4-BE49-F238E27FC236}">
              <a16:creationId xmlns:a16="http://schemas.microsoft.com/office/drawing/2014/main" id="{6F06D5EE-7D9D-4FEF-A85A-6FCD331125EB}"/>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0" name="直線コネクタ 809">
          <a:extLst>
            <a:ext uri="{FF2B5EF4-FFF2-40B4-BE49-F238E27FC236}">
              <a16:creationId xmlns:a16="http://schemas.microsoft.com/office/drawing/2014/main" id="{4BEDD0E6-02C6-49FD-B522-15F88B2F014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1" name="テキスト ボックス 810">
          <a:extLst>
            <a:ext uri="{FF2B5EF4-FFF2-40B4-BE49-F238E27FC236}">
              <a16:creationId xmlns:a16="http://schemas.microsoft.com/office/drawing/2014/main" id="{3A6A8D8E-1615-4006-9331-C954C08DC8F6}"/>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a:extLst>
            <a:ext uri="{FF2B5EF4-FFF2-40B4-BE49-F238E27FC236}">
              <a16:creationId xmlns:a16="http://schemas.microsoft.com/office/drawing/2014/main" id="{DC9421F4-D504-4A04-B92D-646BDD3E642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3" name="テキスト ボックス 812">
          <a:extLst>
            <a:ext uri="{FF2B5EF4-FFF2-40B4-BE49-F238E27FC236}">
              <a16:creationId xmlns:a16="http://schemas.microsoft.com/office/drawing/2014/main" id="{BE3F8BC1-0122-4051-8DAA-AC5681C97D4D}"/>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公民館】&#10;一人当たり面積グラフ枠">
          <a:extLst>
            <a:ext uri="{FF2B5EF4-FFF2-40B4-BE49-F238E27FC236}">
              <a16:creationId xmlns:a16="http://schemas.microsoft.com/office/drawing/2014/main" id="{EFB5144E-D92B-46BC-B9FE-C8CFC086251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108</xdr:row>
      <xdr:rowOff>130874</xdr:rowOff>
    </xdr:to>
    <xdr:cxnSp macro="">
      <xdr:nvCxnSpPr>
        <xdr:cNvPr id="815" name="直線コネクタ 814">
          <a:extLst>
            <a:ext uri="{FF2B5EF4-FFF2-40B4-BE49-F238E27FC236}">
              <a16:creationId xmlns:a16="http://schemas.microsoft.com/office/drawing/2014/main" id="{6BB435F7-E955-4572-8075-8DF6BF08033F}"/>
            </a:ext>
          </a:extLst>
        </xdr:cNvPr>
        <xdr:cNvCxnSpPr/>
      </xdr:nvCxnSpPr>
      <xdr:spPr>
        <a:xfrm flipV="1">
          <a:off x="22160864" y="17289780"/>
          <a:ext cx="0" cy="135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134701</xdr:rowOff>
    </xdr:from>
    <xdr:ext cx="469744" cy="259045"/>
    <xdr:sp macro="" textlink="">
      <xdr:nvSpPr>
        <xdr:cNvPr id="816" name="【公民館】&#10;一人当たり面積最小値テキスト">
          <a:extLst>
            <a:ext uri="{FF2B5EF4-FFF2-40B4-BE49-F238E27FC236}">
              <a16:creationId xmlns:a16="http://schemas.microsoft.com/office/drawing/2014/main" id="{6EA68DDB-1B3C-47F5-AC75-282BB4A51AFA}"/>
            </a:ext>
          </a:extLst>
        </xdr:cNvPr>
        <xdr:cNvSpPr txBox="1"/>
      </xdr:nvSpPr>
      <xdr:spPr>
        <a:xfrm>
          <a:off x="22199600" y="1865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130874</xdr:rowOff>
    </xdr:from>
    <xdr:to>
      <xdr:col>116</xdr:col>
      <xdr:colOff>152400</xdr:colOff>
      <xdr:row>108</xdr:row>
      <xdr:rowOff>130874</xdr:rowOff>
    </xdr:to>
    <xdr:cxnSp macro="">
      <xdr:nvCxnSpPr>
        <xdr:cNvPr id="817" name="直線コネクタ 816">
          <a:extLst>
            <a:ext uri="{FF2B5EF4-FFF2-40B4-BE49-F238E27FC236}">
              <a16:creationId xmlns:a16="http://schemas.microsoft.com/office/drawing/2014/main" id="{C4F03E8F-BA9C-4B6C-86B3-50073D061DDA}"/>
            </a:ext>
          </a:extLst>
        </xdr:cNvPr>
        <xdr:cNvCxnSpPr/>
      </xdr:nvCxnSpPr>
      <xdr:spPr>
        <a:xfrm>
          <a:off x="22072600" y="1864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818" name="【公民館】&#10;一人当たり面積最大値テキスト">
          <a:extLst>
            <a:ext uri="{FF2B5EF4-FFF2-40B4-BE49-F238E27FC236}">
              <a16:creationId xmlns:a16="http://schemas.microsoft.com/office/drawing/2014/main" id="{E0986EA4-06C8-4A3E-AE3A-903BF99E791C}"/>
            </a:ext>
          </a:extLst>
        </xdr:cNvPr>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819" name="直線コネクタ 818">
          <a:extLst>
            <a:ext uri="{FF2B5EF4-FFF2-40B4-BE49-F238E27FC236}">
              <a16:creationId xmlns:a16="http://schemas.microsoft.com/office/drawing/2014/main" id="{E3BC1D4C-C159-463A-A87C-205D7D5314AE}"/>
            </a:ext>
          </a:extLst>
        </xdr:cNvPr>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135145</xdr:rowOff>
    </xdr:from>
    <xdr:ext cx="469744" cy="259045"/>
    <xdr:sp macro="" textlink="">
      <xdr:nvSpPr>
        <xdr:cNvPr id="820" name="【公民館】&#10;一人当たり面積平均値テキスト">
          <a:extLst>
            <a:ext uri="{FF2B5EF4-FFF2-40B4-BE49-F238E27FC236}">
              <a16:creationId xmlns:a16="http://schemas.microsoft.com/office/drawing/2014/main" id="{6D29B7B0-B34B-4981-8AA3-B086FFC5B5AF}"/>
            </a:ext>
          </a:extLst>
        </xdr:cNvPr>
        <xdr:cNvSpPr txBox="1"/>
      </xdr:nvSpPr>
      <xdr:spPr>
        <a:xfrm>
          <a:off x="22199600" y="18308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112268</xdr:rowOff>
    </xdr:from>
    <xdr:to>
      <xdr:col>116</xdr:col>
      <xdr:colOff>114300</xdr:colOff>
      <xdr:row>108</xdr:row>
      <xdr:rowOff>42418</xdr:rowOff>
    </xdr:to>
    <xdr:sp macro="" textlink="">
      <xdr:nvSpPr>
        <xdr:cNvPr id="821" name="フローチャート: 判断 820">
          <a:extLst>
            <a:ext uri="{FF2B5EF4-FFF2-40B4-BE49-F238E27FC236}">
              <a16:creationId xmlns:a16="http://schemas.microsoft.com/office/drawing/2014/main" id="{A5363A8D-911E-44F4-9299-6A17DA6207C7}"/>
            </a:ext>
          </a:extLst>
        </xdr:cNvPr>
        <xdr:cNvSpPr/>
      </xdr:nvSpPr>
      <xdr:spPr>
        <a:xfrm>
          <a:off x="22110700" y="1845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116078</xdr:rowOff>
    </xdr:from>
    <xdr:to>
      <xdr:col>112</xdr:col>
      <xdr:colOff>38100</xdr:colOff>
      <xdr:row>108</xdr:row>
      <xdr:rowOff>46228</xdr:rowOff>
    </xdr:to>
    <xdr:sp macro="" textlink="">
      <xdr:nvSpPr>
        <xdr:cNvPr id="822" name="フローチャート: 判断 821">
          <a:extLst>
            <a:ext uri="{FF2B5EF4-FFF2-40B4-BE49-F238E27FC236}">
              <a16:creationId xmlns:a16="http://schemas.microsoft.com/office/drawing/2014/main" id="{6701B615-F590-49A4-BA97-9C10B3E6F656}"/>
            </a:ext>
          </a:extLst>
        </xdr:cNvPr>
        <xdr:cNvSpPr/>
      </xdr:nvSpPr>
      <xdr:spPr>
        <a:xfrm>
          <a:off x="21272500" y="1846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112077</xdr:rowOff>
    </xdr:from>
    <xdr:to>
      <xdr:col>107</xdr:col>
      <xdr:colOff>101600</xdr:colOff>
      <xdr:row>108</xdr:row>
      <xdr:rowOff>42227</xdr:rowOff>
    </xdr:to>
    <xdr:sp macro="" textlink="">
      <xdr:nvSpPr>
        <xdr:cNvPr id="823" name="フローチャート: 判断 822">
          <a:extLst>
            <a:ext uri="{FF2B5EF4-FFF2-40B4-BE49-F238E27FC236}">
              <a16:creationId xmlns:a16="http://schemas.microsoft.com/office/drawing/2014/main" id="{550C1F33-F605-4D96-BFD6-518649B9A7B5}"/>
            </a:ext>
          </a:extLst>
        </xdr:cNvPr>
        <xdr:cNvSpPr/>
      </xdr:nvSpPr>
      <xdr:spPr>
        <a:xfrm>
          <a:off x="20383500" y="1845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89027</xdr:rowOff>
    </xdr:from>
    <xdr:to>
      <xdr:col>102</xdr:col>
      <xdr:colOff>165100</xdr:colOff>
      <xdr:row>108</xdr:row>
      <xdr:rowOff>19177</xdr:rowOff>
    </xdr:to>
    <xdr:sp macro="" textlink="">
      <xdr:nvSpPr>
        <xdr:cNvPr id="824" name="フローチャート: 判断 823">
          <a:extLst>
            <a:ext uri="{FF2B5EF4-FFF2-40B4-BE49-F238E27FC236}">
              <a16:creationId xmlns:a16="http://schemas.microsoft.com/office/drawing/2014/main" id="{2C281520-CD98-45F3-B804-73B6B576EC2B}"/>
            </a:ext>
          </a:extLst>
        </xdr:cNvPr>
        <xdr:cNvSpPr/>
      </xdr:nvSpPr>
      <xdr:spPr>
        <a:xfrm>
          <a:off x="19494500" y="184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95886</xdr:rowOff>
    </xdr:from>
    <xdr:to>
      <xdr:col>98</xdr:col>
      <xdr:colOff>38100</xdr:colOff>
      <xdr:row>108</xdr:row>
      <xdr:rowOff>26036</xdr:rowOff>
    </xdr:to>
    <xdr:sp macro="" textlink="">
      <xdr:nvSpPr>
        <xdr:cNvPr id="825" name="フローチャート: 判断 824">
          <a:extLst>
            <a:ext uri="{FF2B5EF4-FFF2-40B4-BE49-F238E27FC236}">
              <a16:creationId xmlns:a16="http://schemas.microsoft.com/office/drawing/2014/main" id="{B4700F04-75A9-466D-8A9D-74464AAAB9B4}"/>
            </a:ext>
          </a:extLst>
        </xdr:cNvPr>
        <xdr:cNvSpPr/>
      </xdr:nvSpPr>
      <xdr:spPr>
        <a:xfrm>
          <a:off x="18605500" y="1844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CDE24FD7-64EB-4BBC-BB6A-A6370DFEA6F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E275EBAB-7BB2-448D-B862-D02F4630C93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825777BF-5A22-4486-B116-469CE906ACC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76DCD079-11F4-477D-90DB-8428D1A3658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44B1229A-CB86-466B-A80D-647148EB0BD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6731</xdr:rowOff>
    </xdr:from>
    <xdr:to>
      <xdr:col>116</xdr:col>
      <xdr:colOff>114300</xdr:colOff>
      <xdr:row>108</xdr:row>
      <xdr:rowOff>108331</xdr:rowOff>
    </xdr:to>
    <xdr:sp macro="" textlink="">
      <xdr:nvSpPr>
        <xdr:cNvPr id="831" name="楕円 830">
          <a:extLst>
            <a:ext uri="{FF2B5EF4-FFF2-40B4-BE49-F238E27FC236}">
              <a16:creationId xmlns:a16="http://schemas.microsoft.com/office/drawing/2014/main" id="{B16AC4C0-D3E1-43D1-9960-F0DFC1D50AF6}"/>
            </a:ext>
          </a:extLst>
        </xdr:cNvPr>
        <xdr:cNvSpPr/>
      </xdr:nvSpPr>
      <xdr:spPr>
        <a:xfrm>
          <a:off x="22110700" y="1852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93108</xdr:rowOff>
    </xdr:from>
    <xdr:ext cx="469744" cy="259045"/>
    <xdr:sp macro="" textlink="">
      <xdr:nvSpPr>
        <xdr:cNvPr id="832" name="【公民館】&#10;一人当たり面積該当値テキスト">
          <a:extLst>
            <a:ext uri="{FF2B5EF4-FFF2-40B4-BE49-F238E27FC236}">
              <a16:creationId xmlns:a16="http://schemas.microsoft.com/office/drawing/2014/main" id="{D819CC1A-077D-44AB-A004-2D7B09E09753}"/>
            </a:ext>
          </a:extLst>
        </xdr:cNvPr>
        <xdr:cNvSpPr txBox="1"/>
      </xdr:nvSpPr>
      <xdr:spPr>
        <a:xfrm>
          <a:off x="22199600" y="18438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113221</xdr:rowOff>
    </xdr:from>
    <xdr:to>
      <xdr:col>112</xdr:col>
      <xdr:colOff>38100</xdr:colOff>
      <xdr:row>108</xdr:row>
      <xdr:rowOff>43371</xdr:rowOff>
    </xdr:to>
    <xdr:sp macro="" textlink="">
      <xdr:nvSpPr>
        <xdr:cNvPr id="833" name="楕円 832">
          <a:extLst>
            <a:ext uri="{FF2B5EF4-FFF2-40B4-BE49-F238E27FC236}">
              <a16:creationId xmlns:a16="http://schemas.microsoft.com/office/drawing/2014/main" id="{BB9DFF25-D167-40C4-97E7-0E1E1CBB8209}"/>
            </a:ext>
          </a:extLst>
        </xdr:cNvPr>
        <xdr:cNvSpPr/>
      </xdr:nvSpPr>
      <xdr:spPr>
        <a:xfrm>
          <a:off x="21272500" y="1845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164021</xdr:rowOff>
    </xdr:from>
    <xdr:to>
      <xdr:col>116</xdr:col>
      <xdr:colOff>63500</xdr:colOff>
      <xdr:row>108</xdr:row>
      <xdr:rowOff>57531</xdr:rowOff>
    </xdr:to>
    <xdr:cxnSp macro="">
      <xdr:nvCxnSpPr>
        <xdr:cNvPr id="834" name="直線コネクタ 833">
          <a:extLst>
            <a:ext uri="{FF2B5EF4-FFF2-40B4-BE49-F238E27FC236}">
              <a16:creationId xmlns:a16="http://schemas.microsoft.com/office/drawing/2014/main" id="{A0533507-4F3D-48FD-A3DD-22CA850D5B57}"/>
            </a:ext>
          </a:extLst>
        </xdr:cNvPr>
        <xdr:cNvCxnSpPr/>
      </xdr:nvCxnSpPr>
      <xdr:spPr>
        <a:xfrm>
          <a:off x="21323300" y="18509171"/>
          <a:ext cx="838200" cy="6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8826</xdr:rowOff>
    </xdr:from>
    <xdr:to>
      <xdr:col>107</xdr:col>
      <xdr:colOff>101600</xdr:colOff>
      <xdr:row>108</xdr:row>
      <xdr:rowOff>110426</xdr:rowOff>
    </xdr:to>
    <xdr:sp macro="" textlink="">
      <xdr:nvSpPr>
        <xdr:cNvPr id="835" name="楕円 834">
          <a:extLst>
            <a:ext uri="{FF2B5EF4-FFF2-40B4-BE49-F238E27FC236}">
              <a16:creationId xmlns:a16="http://schemas.microsoft.com/office/drawing/2014/main" id="{0C649810-0B5E-43F4-B96F-09CA8B3B97F0}"/>
            </a:ext>
          </a:extLst>
        </xdr:cNvPr>
        <xdr:cNvSpPr/>
      </xdr:nvSpPr>
      <xdr:spPr>
        <a:xfrm>
          <a:off x="20383500" y="1852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164021</xdr:rowOff>
    </xdr:from>
    <xdr:to>
      <xdr:col>111</xdr:col>
      <xdr:colOff>177800</xdr:colOff>
      <xdr:row>108</xdr:row>
      <xdr:rowOff>59626</xdr:rowOff>
    </xdr:to>
    <xdr:cxnSp macro="">
      <xdr:nvCxnSpPr>
        <xdr:cNvPr id="836" name="直線コネクタ 835">
          <a:extLst>
            <a:ext uri="{FF2B5EF4-FFF2-40B4-BE49-F238E27FC236}">
              <a16:creationId xmlns:a16="http://schemas.microsoft.com/office/drawing/2014/main" id="{16E7CF39-243B-466E-A4E4-68A7AF4281BB}"/>
            </a:ext>
          </a:extLst>
        </xdr:cNvPr>
        <xdr:cNvCxnSpPr/>
      </xdr:nvCxnSpPr>
      <xdr:spPr>
        <a:xfrm flipV="1">
          <a:off x="20434300" y="18509171"/>
          <a:ext cx="889000" cy="6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8637</xdr:rowOff>
    </xdr:from>
    <xdr:to>
      <xdr:col>102</xdr:col>
      <xdr:colOff>165100</xdr:colOff>
      <xdr:row>108</xdr:row>
      <xdr:rowOff>110237</xdr:rowOff>
    </xdr:to>
    <xdr:sp macro="" textlink="">
      <xdr:nvSpPr>
        <xdr:cNvPr id="837" name="楕円 836">
          <a:extLst>
            <a:ext uri="{FF2B5EF4-FFF2-40B4-BE49-F238E27FC236}">
              <a16:creationId xmlns:a16="http://schemas.microsoft.com/office/drawing/2014/main" id="{B63EC402-5F9F-4516-97A2-6F16666C3A8A}"/>
            </a:ext>
          </a:extLst>
        </xdr:cNvPr>
        <xdr:cNvSpPr/>
      </xdr:nvSpPr>
      <xdr:spPr>
        <a:xfrm>
          <a:off x="19494500" y="1852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59437</xdr:rowOff>
    </xdr:from>
    <xdr:to>
      <xdr:col>107</xdr:col>
      <xdr:colOff>50800</xdr:colOff>
      <xdr:row>108</xdr:row>
      <xdr:rowOff>59626</xdr:rowOff>
    </xdr:to>
    <xdr:cxnSp macro="">
      <xdr:nvCxnSpPr>
        <xdr:cNvPr id="838" name="直線コネクタ 837">
          <a:extLst>
            <a:ext uri="{FF2B5EF4-FFF2-40B4-BE49-F238E27FC236}">
              <a16:creationId xmlns:a16="http://schemas.microsoft.com/office/drawing/2014/main" id="{B3C4CD58-2534-44D0-A251-55FC14F3C6D7}"/>
            </a:ext>
          </a:extLst>
        </xdr:cNvPr>
        <xdr:cNvCxnSpPr/>
      </xdr:nvCxnSpPr>
      <xdr:spPr>
        <a:xfrm>
          <a:off x="19545300" y="18576037"/>
          <a:ext cx="8890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11494</xdr:rowOff>
    </xdr:from>
    <xdr:to>
      <xdr:col>98</xdr:col>
      <xdr:colOff>38100</xdr:colOff>
      <xdr:row>108</xdr:row>
      <xdr:rowOff>113094</xdr:rowOff>
    </xdr:to>
    <xdr:sp macro="" textlink="">
      <xdr:nvSpPr>
        <xdr:cNvPr id="839" name="楕円 838">
          <a:extLst>
            <a:ext uri="{FF2B5EF4-FFF2-40B4-BE49-F238E27FC236}">
              <a16:creationId xmlns:a16="http://schemas.microsoft.com/office/drawing/2014/main" id="{6A9C873B-D173-453A-8DE0-8F6CCCCDD41B}"/>
            </a:ext>
          </a:extLst>
        </xdr:cNvPr>
        <xdr:cNvSpPr/>
      </xdr:nvSpPr>
      <xdr:spPr>
        <a:xfrm>
          <a:off x="18605500" y="1852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59437</xdr:rowOff>
    </xdr:from>
    <xdr:to>
      <xdr:col>102</xdr:col>
      <xdr:colOff>114300</xdr:colOff>
      <xdr:row>108</xdr:row>
      <xdr:rowOff>62294</xdr:rowOff>
    </xdr:to>
    <xdr:cxnSp macro="">
      <xdr:nvCxnSpPr>
        <xdr:cNvPr id="840" name="直線コネクタ 839">
          <a:extLst>
            <a:ext uri="{FF2B5EF4-FFF2-40B4-BE49-F238E27FC236}">
              <a16:creationId xmlns:a16="http://schemas.microsoft.com/office/drawing/2014/main" id="{24FE93FD-B776-4F79-91DC-5E8A6639A817}"/>
            </a:ext>
          </a:extLst>
        </xdr:cNvPr>
        <xdr:cNvCxnSpPr/>
      </xdr:nvCxnSpPr>
      <xdr:spPr>
        <a:xfrm flipV="1">
          <a:off x="18656300" y="18576037"/>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37355</xdr:rowOff>
    </xdr:from>
    <xdr:ext cx="469744" cy="259045"/>
    <xdr:sp macro="" textlink="">
      <xdr:nvSpPr>
        <xdr:cNvPr id="841" name="n_1aveValue【公民館】&#10;一人当たり面積">
          <a:extLst>
            <a:ext uri="{FF2B5EF4-FFF2-40B4-BE49-F238E27FC236}">
              <a16:creationId xmlns:a16="http://schemas.microsoft.com/office/drawing/2014/main" id="{2540F892-ABF9-40DF-B274-964DA52E316B}"/>
            </a:ext>
          </a:extLst>
        </xdr:cNvPr>
        <xdr:cNvSpPr txBox="1"/>
      </xdr:nvSpPr>
      <xdr:spPr>
        <a:xfrm>
          <a:off x="21075727" y="1855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58754</xdr:rowOff>
    </xdr:from>
    <xdr:ext cx="469744" cy="259045"/>
    <xdr:sp macro="" textlink="">
      <xdr:nvSpPr>
        <xdr:cNvPr id="842" name="n_2aveValue【公民館】&#10;一人当たり面積">
          <a:extLst>
            <a:ext uri="{FF2B5EF4-FFF2-40B4-BE49-F238E27FC236}">
              <a16:creationId xmlns:a16="http://schemas.microsoft.com/office/drawing/2014/main" id="{78524657-EA13-43FC-B7AC-8C0F38868796}"/>
            </a:ext>
          </a:extLst>
        </xdr:cNvPr>
        <xdr:cNvSpPr txBox="1"/>
      </xdr:nvSpPr>
      <xdr:spPr>
        <a:xfrm>
          <a:off x="20199427" y="1823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35704</xdr:rowOff>
    </xdr:from>
    <xdr:ext cx="469744" cy="259045"/>
    <xdr:sp macro="" textlink="">
      <xdr:nvSpPr>
        <xdr:cNvPr id="843" name="n_3aveValue【公民館】&#10;一人当たり面積">
          <a:extLst>
            <a:ext uri="{FF2B5EF4-FFF2-40B4-BE49-F238E27FC236}">
              <a16:creationId xmlns:a16="http://schemas.microsoft.com/office/drawing/2014/main" id="{05D2604F-FD57-48C8-9974-4689C3F4A724}"/>
            </a:ext>
          </a:extLst>
        </xdr:cNvPr>
        <xdr:cNvSpPr txBox="1"/>
      </xdr:nvSpPr>
      <xdr:spPr>
        <a:xfrm>
          <a:off x="19310427" y="1820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42563</xdr:rowOff>
    </xdr:from>
    <xdr:ext cx="469744" cy="259045"/>
    <xdr:sp macro="" textlink="">
      <xdr:nvSpPr>
        <xdr:cNvPr id="844" name="n_4aveValue【公民館】&#10;一人当たり面積">
          <a:extLst>
            <a:ext uri="{FF2B5EF4-FFF2-40B4-BE49-F238E27FC236}">
              <a16:creationId xmlns:a16="http://schemas.microsoft.com/office/drawing/2014/main" id="{DF829BFC-D2FA-4BE0-88F5-2F3A2140BE54}"/>
            </a:ext>
          </a:extLst>
        </xdr:cNvPr>
        <xdr:cNvSpPr txBox="1"/>
      </xdr:nvSpPr>
      <xdr:spPr>
        <a:xfrm>
          <a:off x="18421427" y="1821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59898</xdr:rowOff>
    </xdr:from>
    <xdr:ext cx="469744" cy="259045"/>
    <xdr:sp macro="" textlink="">
      <xdr:nvSpPr>
        <xdr:cNvPr id="845" name="n_1mainValue【公民館】&#10;一人当たり面積">
          <a:extLst>
            <a:ext uri="{FF2B5EF4-FFF2-40B4-BE49-F238E27FC236}">
              <a16:creationId xmlns:a16="http://schemas.microsoft.com/office/drawing/2014/main" id="{BD4F5727-1B38-4349-BC37-1920C3C58BF1}"/>
            </a:ext>
          </a:extLst>
        </xdr:cNvPr>
        <xdr:cNvSpPr txBox="1"/>
      </xdr:nvSpPr>
      <xdr:spPr>
        <a:xfrm>
          <a:off x="21075727" y="182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101553</xdr:rowOff>
    </xdr:from>
    <xdr:ext cx="469744" cy="259045"/>
    <xdr:sp macro="" textlink="">
      <xdr:nvSpPr>
        <xdr:cNvPr id="846" name="n_2mainValue【公民館】&#10;一人当たり面積">
          <a:extLst>
            <a:ext uri="{FF2B5EF4-FFF2-40B4-BE49-F238E27FC236}">
              <a16:creationId xmlns:a16="http://schemas.microsoft.com/office/drawing/2014/main" id="{D6B0F8F9-AC11-4355-B4B4-CB4B455BD38D}"/>
            </a:ext>
          </a:extLst>
        </xdr:cNvPr>
        <xdr:cNvSpPr txBox="1"/>
      </xdr:nvSpPr>
      <xdr:spPr>
        <a:xfrm>
          <a:off x="20199427" y="1861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101364</xdr:rowOff>
    </xdr:from>
    <xdr:ext cx="469744" cy="259045"/>
    <xdr:sp macro="" textlink="">
      <xdr:nvSpPr>
        <xdr:cNvPr id="847" name="n_3mainValue【公民館】&#10;一人当たり面積">
          <a:extLst>
            <a:ext uri="{FF2B5EF4-FFF2-40B4-BE49-F238E27FC236}">
              <a16:creationId xmlns:a16="http://schemas.microsoft.com/office/drawing/2014/main" id="{41851B95-B700-496F-9FF8-8F6A4936D391}"/>
            </a:ext>
          </a:extLst>
        </xdr:cNvPr>
        <xdr:cNvSpPr txBox="1"/>
      </xdr:nvSpPr>
      <xdr:spPr>
        <a:xfrm>
          <a:off x="19310427" y="1861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104221</xdr:rowOff>
    </xdr:from>
    <xdr:ext cx="469744" cy="259045"/>
    <xdr:sp macro="" textlink="">
      <xdr:nvSpPr>
        <xdr:cNvPr id="848" name="n_4mainValue【公民館】&#10;一人当たり面積">
          <a:extLst>
            <a:ext uri="{FF2B5EF4-FFF2-40B4-BE49-F238E27FC236}">
              <a16:creationId xmlns:a16="http://schemas.microsoft.com/office/drawing/2014/main" id="{E166D3E0-7B87-4308-AA13-7EF50980C2D8}"/>
            </a:ext>
          </a:extLst>
        </xdr:cNvPr>
        <xdr:cNvSpPr txBox="1"/>
      </xdr:nvSpPr>
      <xdr:spPr>
        <a:xfrm>
          <a:off x="18421427" y="1862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9" name="正方形/長方形 848">
          <a:extLst>
            <a:ext uri="{FF2B5EF4-FFF2-40B4-BE49-F238E27FC236}">
              <a16:creationId xmlns:a16="http://schemas.microsoft.com/office/drawing/2014/main" id="{D0F3E222-F436-4540-B88C-1B3C93735B6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0" name="正方形/長方形 849">
          <a:extLst>
            <a:ext uri="{FF2B5EF4-FFF2-40B4-BE49-F238E27FC236}">
              <a16:creationId xmlns:a16="http://schemas.microsoft.com/office/drawing/2014/main" id="{13200181-4659-4F55-968D-7E2E2E6395A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1" name="テキスト ボックス 850">
          <a:extLst>
            <a:ext uri="{FF2B5EF4-FFF2-40B4-BE49-F238E27FC236}">
              <a16:creationId xmlns:a16="http://schemas.microsoft.com/office/drawing/2014/main" id="{B75C0187-EB35-4007-8CEE-9AFC0BC04F5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各施設類型において有形固定資産減価償却率は類似団体平均値を下回っている。公共施設総合管理計画や個別計画に基づき適切な管理を行</a:t>
          </a:r>
          <a:r>
            <a:rPr kumimoji="1" lang="ja-JP" altLang="en-US" sz="1100">
              <a:solidFill>
                <a:schemeClr val="dk1"/>
              </a:solidFill>
              <a:effectLst/>
              <a:latin typeface="+mn-lt"/>
              <a:ea typeface="+mn-ea"/>
              <a:cs typeface="+mn-cs"/>
            </a:rPr>
            <a:t>う</a:t>
          </a:r>
          <a:r>
            <a:rPr kumimoji="1" lang="ja-JP" altLang="ja-JP" sz="1100">
              <a:solidFill>
                <a:schemeClr val="dk1"/>
              </a:solidFill>
              <a:effectLst/>
              <a:latin typeface="+mn-lt"/>
              <a:ea typeface="+mn-ea"/>
              <a:cs typeface="+mn-cs"/>
            </a:rPr>
            <a:t>必要がある。</a:t>
          </a:r>
          <a:endParaRPr lang="ja-JP" altLang="ja-JP" sz="1400">
            <a:effectLst/>
          </a:endParaRPr>
        </a:p>
        <a:p>
          <a:r>
            <a:rPr kumimoji="1" lang="ja-JP" altLang="ja-JP" sz="1100">
              <a:solidFill>
                <a:schemeClr val="dk1"/>
              </a:solidFill>
              <a:effectLst/>
              <a:latin typeface="+mn-lt"/>
              <a:ea typeface="+mn-ea"/>
              <a:cs typeface="+mn-cs"/>
            </a:rPr>
            <a:t>道路については類似団体平均値を下回ってはいるものの、有形固定資産減価償却率は</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を超えているため、整備年度の古い路線については長寿命化を図りつつ整備計画を立てるとともに財源の確保を行っていく必要がある。</a:t>
          </a:r>
          <a:endParaRPr lang="ja-JP" altLang="ja-JP" sz="1400">
            <a:effectLst/>
          </a:endParaRPr>
        </a:p>
        <a:p>
          <a:r>
            <a:rPr kumimoji="1" lang="ja-JP" altLang="ja-JP" sz="1100">
              <a:solidFill>
                <a:schemeClr val="dk1"/>
              </a:solidFill>
              <a:effectLst/>
              <a:latin typeface="+mn-lt"/>
              <a:ea typeface="+mn-ea"/>
              <a:cs typeface="+mn-cs"/>
            </a:rPr>
            <a:t>公民館については、減価償却率が</a:t>
          </a:r>
          <a:r>
            <a:rPr kumimoji="1" lang="en-US" altLang="ja-JP" sz="1100">
              <a:solidFill>
                <a:schemeClr val="dk1"/>
              </a:solidFill>
              <a:effectLst/>
              <a:latin typeface="+mn-lt"/>
              <a:ea typeface="+mn-ea"/>
              <a:cs typeface="+mn-cs"/>
            </a:rPr>
            <a:t>73.1</a:t>
          </a:r>
          <a:r>
            <a:rPr kumimoji="1" lang="ja-JP" altLang="ja-JP" sz="1100">
              <a:solidFill>
                <a:schemeClr val="dk1"/>
              </a:solidFill>
              <a:effectLst/>
              <a:latin typeface="+mn-lt"/>
              <a:ea typeface="+mn-ea"/>
              <a:cs typeface="+mn-cs"/>
            </a:rPr>
            <a:t>％となっているため、更新・廃止、集約化を含め、計画的に管理を進めていく必要がある。</a:t>
          </a:r>
          <a:endParaRPr lang="ja-JP" altLang="ja-JP" sz="1400">
            <a:effectLst/>
          </a:endParaRPr>
        </a:p>
        <a:p>
          <a:r>
            <a:rPr kumimoji="1" lang="ja-JP" altLang="ja-JP" sz="1100">
              <a:solidFill>
                <a:schemeClr val="dk1"/>
              </a:solidFill>
              <a:effectLst/>
              <a:latin typeface="+mn-lt"/>
              <a:ea typeface="+mn-ea"/>
              <a:cs typeface="+mn-cs"/>
            </a:rPr>
            <a:t>各施設の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人あたりの面積が類似団体と比較して上回っている要因としては、有人等を３つ抱えておりそれぞれの島に各施設を保有しているためである。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1E76327-8C15-45F8-9AB1-F339FB99065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376AECB-8695-41D7-9CEC-92D343487EA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730106F-8DC1-4862-9935-F815F517779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918CB38-C67D-4CFA-B5C8-93BB28F623C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沖縄県座間味村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5C95E45-6DEF-4256-BC80-2EB1002065D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08EED80-0176-4AD2-9068-DB3AB6536EF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FA1EEF4-2A74-4D1B-B0CA-5313B476FC9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316FCFF-A51E-49FD-A131-00EC793191A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4859B0D-9979-432F-ACA3-0597C425C5B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B44F813-7D3C-4EA5-86EE-59CEC6866FD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895
883
16.74
2,597,951
2,413,192
153,493
1,011,090
1,481,825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9E36607-0319-47E5-8953-5E873B56114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AF78C83-F61C-4B3A-AC10-9CA831844DD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1C22104-8137-4689-9F4B-1055F4C9AF4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9DF4AAD-3BDA-46D8-B3E8-D4464AC879B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927CA27-594E-40F9-BF5F-0EF9FA1B845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79A0F77-B3B0-426C-8E07-5317BE53EF4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5847E42-6800-4ABC-83BF-207510692BA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4D8935E-7B20-4D5F-B829-CA4D6E69D99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A20A5C6-13FA-4D64-9D9D-CC8384C91A3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26D5D77-BC0F-44B5-BD7C-A1F88DE079A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EF7C6AA-662D-44DE-A2B9-41CBA06BF8F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6E49E64-2372-4332-AC24-38C8DA5757F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1310AF4-27C7-43EA-9F69-0FDCB168464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DDD2A88-5A10-4802-8F2A-49AAB190C5C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EB3873D-B272-472D-BEDD-10AD7241190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5CFA9BD-F04C-42D3-8B6C-5D013F647D8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46550CF-6E6F-469B-900D-003962299E3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8051E90-9797-403F-B6B6-76F884DCC47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46D6194-149C-4EB3-928D-B8FE13DDBB9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24D4E1F-B0E9-424E-8C42-F77EC904AB7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46CF683-9055-46DE-9D34-D9D38C04CA9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ECBF9A9-A281-4D44-A94B-3F73519CF93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317EA33-AF87-467F-9CC5-5CAF93DB8B5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ED1EB72-1A78-4BF6-B5CF-2EAE59FA51A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8503BBE-397C-46BD-BF5A-F5F55D2DAED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C2BB52F-B504-4C70-90FB-48056C8053C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3F37921-81C6-45DD-B19A-9B5B7764C80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1141C75-806D-4841-B69C-9F5D8FAC6EF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561381D-5666-4A9B-A105-FFE843615E57}"/>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BB354338-062D-4C2C-AC5B-AC97BE484FC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5BDFB97D-D7DC-404E-B3FD-E40F76ADBE3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5C641E4B-42B0-42B6-912B-C1F419717C0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2AC331FC-9702-49BC-A3A3-E36312C738E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F4A23FEE-CE10-4AB1-B1ED-5D77ECC6F5F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F205F519-EC05-458E-8081-9273F9FE710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DB7E27B6-9F58-4596-96F1-D18381E506E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D480F3E7-D888-4818-90B9-9E5D69C0336D}"/>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52C275B6-E3EA-4269-A2DC-681005D5615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9FC9FD47-E7D5-489F-9A94-A6E3036E6CF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60DA738F-4CD0-4584-8E93-50DA1D328D1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7C5668EB-D074-4B1F-A858-8463107A821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A755A189-5C59-419F-AE15-12C2AEC5D5A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DA6ED8DB-A8CD-43C5-A1B1-4191CCE9E3F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174B18C4-9EE6-47F3-BEB6-72DC7D55017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67BAB1EC-3286-4B59-A260-A03CB457CF9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2E6D19C2-184E-495C-820F-889849E03B9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F09A55CA-1B12-4ECC-8666-548A184841C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D40D1B15-F7FB-499D-92A8-93AA64904D1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2037E039-B2AE-4649-9DC2-32E41C6569D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79B5C9C0-1ACB-437F-B70C-9631E3FFCAA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8C1CEAA6-78F7-4E9A-A8D1-DEA2C2EDF8E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6D0DC104-4D3B-4849-A7FE-112DF943BB3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F3C77A0D-46C7-4D22-B197-5D844863991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56D6AE19-646E-4757-8010-B075E162526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2E29329D-2402-46E1-A0D0-2D9CACEFD6D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254B77DE-B460-4298-9E15-8DC236B8883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261C9198-BC2B-480A-BE8F-4AF5CF704AC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C6BF8ECB-9249-4B5A-ABB8-DB0A99B2873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44069301-FB7A-453C-97CB-F8BE8D31930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EA235914-428C-41AE-9A52-0E010514F08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B9D9DF97-EDBA-4DEB-B67A-32849B8F607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167DA569-DE7D-444B-A2BB-F88BAD8CABB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42454</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D72FB24-B3DE-491D-A11D-9F5E60F3EB6F}"/>
            </a:ext>
          </a:extLst>
        </xdr:cNvPr>
        <xdr:cNvCxnSpPr/>
      </xdr:nvCxnSpPr>
      <xdr:spPr>
        <a:xfrm flipV="1">
          <a:off x="4634865" y="964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FB87F060-4268-472E-99B8-227A3E794A2A}"/>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97B0DCF1-92A6-4E15-955F-C446285E1B51}"/>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160581</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29434DB1-AFCA-4DB1-A5FB-1CD5389C291D}"/>
            </a:ext>
          </a:extLst>
        </xdr:cNvPr>
        <xdr:cNvSpPr txBox="1"/>
      </xdr:nvSpPr>
      <xdr:spPr>
        <a:xfrm>
          <a:off x="4673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42454</xdr:rowOff>
    </xdr:from>
    <xdr:to>
      <xdr:col>24</xdr:col>
      <xdr:colOff>152400</xdr:colOff>
      <xdr:row>56</xdr:row>
      <xdr:rowOff>42454</xdr:rowOff>
    </xdr:to>
    <xdr:cxnSp macro="">
      <xdr:nvCxnSpPr>
        <xdr:cNvPr id="78" name="直線コネクタ 77">
          <a:extLst>
            <a:ext uri="{FF2B5EF4-FFF2-40B4-BE49-F238E27FC236}">
              <a16:creationId xmlns:a16="http://schemas.microsoft.com/office/drawing/2014/main" id="{84E479BC-8068-4E23-BB8F-2ADB3D96F388}"/>
            </a:ext>
          </a:extLst>
        </xdr:cNvPr>
        <xdr:cNvCxnSpPr/>
      </xdr:nvCxnSpPr>
      <xdr:spPr>
        <a:xfrm>
          <a:off x="4546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64787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C68E46C3-CC30-425E-9853-2E6B1DECEA10}"/>
            </a:ext>
          </a:extLst>
        </xdr:cNvPr>
        <xdr:cNvSpPr txBox="1"/>
      </xdr:nvSpPr>
      <xdr:spPr>
        <a:xfrm>
          <a:off x="4673600" y="10523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86360</xdr:rowOff>
    </xdr:from>
    <xdr:to>
      <xdr:col>24</xdr:col>
      <xdr:colOff>114300</xdr:colOff>
      <xdr:row>62</xdr:row>
      <xdr:rowOff>16510</xdr:rowOff>
    </xdr:to>
    <xdr:sp macro="" textlink="">
      <xdr:nvSpPr>
        <xdr:cNvPr id="80" name="フローチャート: 判断 79">
          <a:extLst>
            <a:ext uri="{FF2B5EF4-FFF2-40B4-BE49-F238E27FC236}">
              <a16:creationId xmlns:a16="http://schemas.microsoft.com/office/drawing/2014/main" id="{36EBF820-C006-4CB6-BBCD-9197F9EBFF90}"/>
            </a:ext>
          </a:extLst>
        </xdr:cNvPr>
        <xdr:cNvSpPr/>
      </xdr:nvSpPr>
      <xdr:spPr>
        <a:xfrm>
          <a:off x="45847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81" name="フローチャート: 判断 80">
          <a:extLst>
            <a:ext uri="{FF2B5EF4-FFF2-40B4-BE49-F238E27FC236}">
              <a16:creationId xmlns:a16="http://schemas.microsoft.com/office/drawing/2014/main" id="{A208E21B-C905-4908-94D3-3328EAD24482}"/>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153307</xdr:rowOff>
    </xdr:from>
    <xdr:to>
      <xdr:col>15</xdr:col>
      <xdr:colOff>101600</xdr:colOff>
      <xdr:row>61</xdr:row>
      <xdr:rowOff>83457</xdr:rowOff>
    </xdr:to>
    <xdr:sp macro="" textlink="">
      <xdr:nvSpPr>
        <xdr:cNvPr id="82" name="フローチャート: 判断 81">
          <a:extLst>
            <a:ext uri="{FF2B5EF4-FFF2-40B4-BE49-F238E27FC236}">
              <a16:creationId xmlns:a16="http://schemas.microsoft.com/office/drawing/2014/main" id="{2937D5A1-9A26-47A8-A79F-A96D8057520B}"/>
            </a:ext>
          </a:extLst>
        </xdr:cNvPr>
        <xdr:cNvSpPr/>
      </xdr:nvSpPr>
      <xdr:spPr>
        <a:xfrm>
          <a:off x="2857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83" name="フローチャート: 判断 82">
          <a:extLst>
            <a:ext uri="{FF2B5EF4-FFF2-40B4-BE49-F238E27FC236}">
              <a16:creationId xmlns:a16="http://schemas.microsoft.com/office/drawing/2014/main" id="{63DF43B5-4D46-444A-A7C3-AC9418BB0CE8}"/>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9616</xdr:rowOff>
    </xdr:from>
    <xdr:to>
      <xdr:col>6</xdr:col>
      <xdr:colOff>38100</xdr:colOff>
      <xdr:row>61</xdr:row>
      <xdr:rowOff>111216</xdr:rowOff>
    </xdr:to>
    <xdr:sp macro="" textlink="">
      <xdr:nvSpPr>
        <xdr:cNvPr id="84" name="フローチャート: 判断 83">
          <a:extLst>
            <a:ext uri="{FF2B5EF4-FFF2-40B4-BE49-F238E27FC236}">
              <a16:creationId xmlns:a16="http://schemas.microsoft.com/office/drawing/2014/main" id="{AEEF4BB1-8C6A-47C7-A62B-822F521AF143}"/>
            </a:ext>
          </a:extLst>
        </xdr:cNvPr>
        <xdr:cNvSpPr/>
      </xdr:nvSpPr>
      <xdr:spPr>
        <a:xfrm>
          <a:off x="1079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9EDAFF90-D191-4944-BCB8-B7A5B4C503F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5D01DF98-C7ED-420C-88B2-1FEEF2CF5C8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3117FA83-533E-4CFB-A256-7F9298D4ADE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7E5FC20E-FBB7-4D80-BB34-A510CC6066F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B988E117-DCD8-4137-816E-295D710AB0D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60</xdr:row>
      <xdr:rowOff>168003</xdr:rowOff>
    </xdr:from>
    <xdr:to>
      <xdr:col>6</xdr:col>
      <xdr:colOff>38100</xdr:colOff>
      <xdr:row>61</xdr:row>
      <xdr:rowOff>98153</xdr:rowOff>
    </xdr:to>
    <xdr:sp macro="" textlink="">
      <xdr:nvSpPr>
        <xdr:cNvPr id="90" name="楕円 89">
          <a:extLst>
            <a:ext uri="{FF2B5EF4-FFF2-40B4-BE49-F238E27FC236}">
              <a16:creationId xmlns:a16="http://schemas.microsoft.com/office/drawing/2014/main" id="{3D2B5691-1E7A-486B-ABDC-AC3AF55256A7}"/>
            </a:ext>
          </a:extLst>
        </xdr:cNvPr>
        <xdr:cNvSpPr/>
      </xdr:nvSpPr>
      <xdr:spPr>
        <a:xfrm>
          <a:off x="10795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77124</xdr:rowOff>
    </xdr:from>
    <xdr:ext cx="405111" cy="259045"/>
    <xdr:sp macro="" textlink="">
      <xdr:nvSpPr>
        <xdr:cNvPr id="91" name="n_1aveValue【体育館・プール】&#10;有形固定資産減価償却率">
          <a:extLst>
            <a:ext uri="{FF2B5EF4-FFF2-40B4-BE49-F238E27FC236}">
              <a16:creationId xmlns:a16="http://schemas.microsoft.com/office/drawing/2014/main" id="{EB84F1C9-6ACC-4D9C-946A-D5648DFBB934}"/>
            </a:ext>
          </a:extLst>
        </xdr:cNvPr>
        <xdr:cNvSpPr txBox="1"/>
      </xdr:nvSpPr>
      <xdr:spPr>
        <a:xfrm>
          <a:off x="35820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99984</xdr:rowOff>
    </xdr:from>
    <xdr:ext cx="405111" cy="259045"/>
    <xdr:sp macro="" textlink="">
      <xdr:nvSpPr>
        <xdr:cNvPr id="92" name="n_2aveValue【体育館・プール】&#10;有形固定資産減価償却率">
          <a:extLst>
            <a:ext uri="{FF2B5EF4-FFF2-40B4-BE49-F238E27FC236}">
              <a16:creationId xmlns:a16="http://schemas.microsoft.com/office/drawing/2014/main" id="{BDA27F53-2D98-4EB7-B8EB-13A47615C29A}"/>
            </a:ext>
          </a:extLst>
        </xdr:cNvPr>
        <xdr:cNvSpPr txBox="1"/>
      </xdr:nvSpPr>
      <xdr:spPr>
        <a:xfrm>
          <a:off x="27057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93" name="n_3aveValue【体育館・プール】&#10;有形固定資産減価償却率">
          <a:extLst>
            <a:ext uri="{FF2B5EF4-FFF2-40B4-BE49-F238E27FC236}">
              <a16:creationId xmlns:a16="http://schemas.microsoft.com/office/drawing/2014/main" id="{FBE8C7BC-C52A-41C2-94C1-91BC21A4D7D5}"/>
            </a:ext>
          </a:extLst>
        </xdr:cNvPr>
        <xdr:cNvSpPr txBox="1"/>
      </xdr:nvSpPr>
      <xdr:spPr>
        <a:xfrm>
          <a:off x="1816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102343</xdr:rowOff>
    </xdr:from>
    <xdr:ext cx="405111" cy="259045"/>
    <xdr:sp macro="" textlink="">
      <xdr:nvSpPr>
        <xdr:cNvPr id="94" name="n_4aveValue【体育館・プール】&#10;有形固定資産減価償却率">
          <a:extLst>
            <a:ext uri="{FF2B5EF4-FFF2-40B4-BE49-F238E27FC236}">
              <a16:creationId xmlns:a16="http://schemas.microsoft.com/office/drawing/2014/main" id="{89E916DF-0EBE-4B9F-83E5-6876A607BED9}"/>
            </a:ext>
          </a:extLst>
        </xdr:cNvPr>
        <xdr:cNvSpPr txBox="1"/>
      </xdr:nvSpPr>
      <xdr:spPr>
        <a:xfrm>
          <a:off x="9277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114680</xdr:rowOff>
    </xdr:from>
    <xdr:ext cx="405111" cy="259045"/>
    <xdr:sp macro="" textlink="">
      <xdr:nvSpPr>
        <xdr:cNvPr id="95" name="n_4mainValue【体育館・プール】&#10;有形固定資産減価償却率">
          <a:extLst>
            <a:ext uri="{FF2B5EF4-FFF2-40B4-BE49-F238E27FC236}">
              <a16:creationId xmlns:a16="http://schemas.microsoft.com/office/drawing/2014/main" id="{88A5074C-5720-40EE-80DF-E3A74C9E1425}"/>
            </a:ext>
          </a:extLst>
        </xdr:cNvPr>
        <xdr:cNvSpPr txBox="1"/>
      </xdr:nvSpPr>
      <xdr:spPr>
        <a:xfrm>
          <a:off x="9277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6" name="正方形/長方形 95">
          <a:extLst>
            <a:ext uri="{FF2B5EF4-FFF2-40B4-BE49-F238E27FC236}">
              <a16:creationId xmlns:a16="http://schemas.microsoft.com/office/drawing/2014/main" id="{FEB5FBD2-7707-4263-8DC4-77F45632181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7" name="正方形/長方形 96">
          <a:extLst>
            <a:ext uri="{FF2B5EF4-FFF2-40B4-BE49-F238E27FC236}">
              <a16:creationId xmlns:a16="http://schemas.microsoft.com/office/drawing/2014/main" id="{CBE37F17-7DD4-4465-B7E3-F27CF610B0A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8" name="正方形/長方形 97">
          <a:extLst>
            <a:ext uri="{FF2B5EF4-FFF2-40B4-BE49-F238E27FC236}">
              <a16:creationId xmlns:a16="http://schemas.microsoft.com/office/drawing/2014/main" id="{108BF485-47DF-4409-B270-AFBF295633A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9" name="正方形/長方形 98">
          <a:extLst>
            <a:ext uri="{FF2B5EF4-FFF2-40B4-BE49-F238E27FC236}">
              <a16:creationId xmlns:a16="http://schemas.microsoft.com/office/drawing/2014/main" id="{69212442-4FF1-4DF3-9A71-D7030DD5403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0" name="正方形/長方形 99">
          <a:extLst>
            <a:ext uri="{FF2B5EF4-FFF2-40B4-BE49-F238E27FC236}">
              <a16:creationId xmlns:a16="http://schemas.microsoft.com/office/drawing/2014/main" id="{0BAE7A7E-1BFB-4868-853B-C90A3581DAF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1" name="正方形/長方形 100">
          <a:extLst>
            <a:ext uri="{FF2B5EF4-FFF2-40B4-BE49-F238E27FC236}">
              <a16:creationId xmlns:a16="http://schemas.microsoft.com/office/drawing/2014/main" id="{575CA039-95AC-4448-88C1-DE6269F9CE4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2" name="正方形/長方形 101">
          <a:extLst>
            <a:ext uri="{FF2B5EF4-FFF2-40B4-BE49-F238E27FC236}">
              <a16:creationId xmlns:a16="http://schemas.microsoft.com/office/drawing/2014/main" id="{C77953C6-94D1-454E-8262-CFBC6C5F49C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3" name="正方形/長方形 102">
          <a:extLst>
            <a:ext uri="{FF2B5EF4-FFF2-40B4-BE49-F238E27FC236}">
              <a16:creationId xmlns:a16="http://schemas.microsoft.com/office/drawing/2014/main" id="{0E3463B3-4FBE-4E8A-A2ED-DE265EC431AB}"/>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04" name="正方形/長方形 103">
          <a:extLst>
            <a:ext uri="{FF2B5EF4-FFF2-40B4-BE49-F238E27FC236}">
              <a16:creationId xmlns:a16="http://schemas.microsoft.com/office/drawing/2014/main" id="{94DAFBA3-BB00-48B4-941D-C5375A193DA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05" name="正方形/長方形 104">
          <a:extLst>
            <a:ext uri="{FF2B5EF4-FFF2-40B4-BE49-F238E27FC236}">
              <a16:creationId xmlns:a16="http://schemas.microsoft.com/office/drawing/2014/main" id="{BC441995-436B-498D-9934-B8C140F8332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06" name="正方形/長方形 105">
          <a:extLst>
            <a:ext uri="{FF2B5EF4-FFF2-40B4-BE49-F238E27FC236}">
              <a16:creationId xmlns:a16="http://schemas.microsoft.com/office/drawing/2014/main" id="{CD82E5B9-710D-438C-876D-EC807421241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07" name="正方形/長方形 106">
          <a:extLst>
            <a:ext uri="{FF2B5EF4-FFF2-40B4-BE49-F238E27FC236}">
              <a16:creationId xmlns:a16="http://schemas.microsoft.com/office/drawing/2014/main" id="{9FB0E398-20D7-482A-8B8E-4134E751FCB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08" name="正方形/長方形 107">
          <a:extLst>
            <a:ext uri="{FF2B5EF4-FFF2-40B4-BE49-F238E27FC236}">
              <a16:creationId xmlns:a16="http://schemas.microsoft.com/office/drawing/2014/main" id="{0FEC8013-376A-46D2-99FB-6D29BC41104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09" name="正方形/長方形 108">
          <a:extLst>
            <a:ext uri="{FF2B5EF4-FFF2-40B4-BE49-F238E27FC236}">
              <a16:creationId xmlns:a16="http://schemas.microsoft.com/office/drawing/2014/main" id="{9F9DE7A3-A676-4560-9AF8-78826A12EFC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10" name="正方形/長方形 109">
          <a:extLst>
            <a:ext uri="{FF2B5EF4-FFF2-40B4-BE49-F238E27FC236}">
              <a16:creationId xmlns:a16="http://schemas.microsoft.com/office/drawing/2014/main" id="{F0D9EA3B-AC10-48B7-97E4-326B353284B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11" name="正方形/長方形 110">
          <a:extLst>
            <a:ext uri="{FF2B5EF4-FFF2-40B4-BE49-F238E27FC236}">
              <a16:creationId xmlns:a16="http://schemas.microsoft.com/office/drawing/2014/main" id="{595116ED-6960-4EA0-BD3A-EAEC2451CD76}"/>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12" name="正方形/長方形 111">
          <a:extLst>
            <a:ext uri="{FF2B5EF4-FFF2-40B4-BE49-F238E27FC236}">
              <a16:creationId xmlns:a16="http://schemas.microsoft.com/office/drawing/2014/main" id="{DFA0D5BF-5004-4137-BC8E-EA08B2B1423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13" name="正方形/長方形 112">
          <a:extLst>
            <a:ext uri="{FF2B5EF4-FFF2-40B4-BE49-F238E27FC236}">
              <a16:creationId xmlns:a16="http://schemas.microsoft.com/office/drawing/2014/main" id="{2010566B-A610-4B51-AF36-79127B4B1B1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14" name="正方形/長方形 113">
          <a:extLst>
            <a:ext uri="{FF2B5EF4-FFF2-40B4-BE49-F238E27FC236}">
              <a16:creationId xmlns:a16="http://schemas.microsoft.com/office/drawing/2014/main" id="{B3B463B8-519C-465D-BF63-34C8209AFA3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15" name="正方形/長方形 114">
          <a:extLst>
            <a:ext uri="{FF2B5EF4-FFF2-40B4-BE49-F238E27FC236}">
              <a16:creationId xmlns:a16="http://schemas.microsoft.com/office/drawing/2014/main" id="{96107D81-A05E-4C32-89BE-ECF8C07FC0C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16" name="正方形/長方形 115">
          <a:extLst>
            <a:ext uri="{FF2B5EF4-FFF2-40B4-BE49-F238E27FC236}">
              <a16:creationId xmlns:a16="http://schemas.microsoft.com/office/drawing/2014/main" id="{FE7A18E7-6BF2-4F14-BA53-D5E82A857C4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17" name="正方形/長方形 116">
          <a:extLst>
            <a:ext uri="{FF2B5EF4-FFF2-40B4-BE49-F238E27FC236}">
              <a16:creationId xmlns:a16="http://schemas.microsoft.com/office/drawing/2014/main" id="{0AA6E20D-DBBE-448C-AE63-4F4363EE2A8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18" name="正方形/長方形 117">
          <a:extLst>
            <a:ext uri="{FF2B5EF4-FFF2-40B4-BE49-F238E27FC236}">
              <a16:creationId xmlns:a16="http://schemas.microsoft.com/office/drawing/2014/main" id="{5402490B-F995-4E3C-BF40-D4ED4334D5C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19" name="正方形/長方形 118">
          <a:extLst>
            <a:ext uri="{FF2B5EF4-FFF2-40B4-BE49-F238E27FC236}">
              <a16:creationId xmlns:a16="http://schemas.microsoft.com/office/drawing/2014/main" id="{6D01669F-60DD-4743-B545-5D851F43F24F}"/>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20" name="正方形/長方形 119">
          <a:extLst>
            <a:ext uri="{FF2B5EF4-FFF2-40B4-BE49-F238E27FC236}">
              <a16:creationId xmlns:a16="http://schemas.microsoft.com/office/drawing/2014/main" id="{C0471BC9-0219-4890-910F-60958A460B4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21" name="正方形/長方形 120">
          <a:extLst>
            <a:ext uri="{FF2B5EF4-FFF2-40B4-BE49-F238E27FC236}">
              <a16:creationId xmlns:a16="http://schemas.microsoft.com/office/drawing/2014/main" id="{36FF9DFC-1ECA-48F9-B054-957DEBBD6BD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22" name="正方形/長方形 121">
          <a:extLst>
            <a:ext uri="{FF2B5EF4-FFF2-40B4-BE49-F238E27FC236}">
              <a16:creationId xmlns:a16="http://schemas.microsoft.com/office/drawing/2014/main" id="{6FC94A1D-07C8-4E84-B930-C87AF606379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23" name="正方形/長方形 122">
          <a:extLst>
            <a:ext uri="{FF2B5EF4-FFF2-40B4-BE49-F238E27FC236}">
              <a16:creationId xmlns:a16="http://schemas.microsoft.com/office/drawing/2014/main" id="{AFA03A40-72DD-4989-B6F0-8C72E0644B0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24" name="正方形/長方形 123">
          <a:extLst>
            <a:ext uri="{FF2B5EF4-FFF2-40B4-BE49-F238E27FC236}">
              <a16:creationId xmlns:a16="http://schemas.microsoft.com/office/drawing/2014/main" id="{8E2BD66E-CB79-4B26-9BF2-295DE888C8D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25" name="正方形/長方形 124">
          <a:extLst>
            <a:ext uri="{FF2B5EF4-FFF2-40B4-BE49-F238E27FC236}">
              <a16:creationId xmlns:a16="http://schemas.microsoft.com/office/drawing/2014/main" id="{F14FDDAF-1B5D-48F6-B698-9357AC30FDA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26" name="正方形/長方形 125">
          <a:extLst>
            <a:ext uri="{FF2B5EF4-FFF2-40B4-BE49-F238E27FC236}">
              <a16:creationId xmlns:a16="http://schemas.microsoft.com/office/drawing/2014/main" id="{EEEBF59B-972A-43D6-A4A2-81790E858C4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27" name="正方形/長方形 126">
          <a:extLst>
            <a:ext uri="{FF2B5EF4-FFF2-40B4-BE49-F238E27FC236}">
              <a16:creationId xmlns:a16="http://schemas.microsoft.com/office/drawing/2014/main" id="{E2D36939-5648-43A9-A5D2-5344B05B406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28" name="正方形/長方形 127">
          <a:extLst>
            <a:ext uri="{FF2B5EF4-FFF2-40B4-BE49-F238E27FC236}">
              <a16:creationId xmlns:a16="http://schemas.microsoft.com/office/drawing/2014/main" id="{834C2BAE-AC06-4BE7-900C-C4506F6BC2A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29" name="正方形/長方形 128">
          <a:extLst>
            <a:ext uri="{FF2B5EF4-FFF2-40B4-BE49-F238E27FC236}">
              <a16:creationId xmlns:a16="http://schemas.microsoft.com/office/drawing/2014/main" id="{7F1C4179-C68B-4B2C-94B4-5719D2BA3B0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30" name="正方形/長方形 129">
          <a:extLst>
            <a:ext uri="{FF2B5EF4-FFF2-40B4-BE49-F238E27FC236}">
              <a16:creationId xmlns:a16="http://schemas.microsoft.com/office/drawing/2014/main" id="{39A8A4AC-906B-41B8-B2D4-553ACF2A2CA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31" name="正方形/長方形 130">
          <a:extLst>
            <a:ext uri="{FF2B5EF4-FFF2-40B4-BE49-F238E27FC236}">
              <a16:creationId xmlns:a16="http://schemas.microsoft.com/office/drawing/2014/main" id="{AB6EE78E-51C0-4C80-B404-2CE8FB5CE2C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32" name="正方形/長方形 131">
          <a:extLst>
            <a:ext uri="{FF2B5EF4-FFF2-40B4-BE49-F238E27FC236}">
              <a16:creationId xmlns:a16="http://schemas.microsoft.com/office/drawing/2014/main" id="{731878CA-FC9E-4160-924D-56623ED27F4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33" name="正方形/長方形 132">
          <a:extLst>
            <a:ext uri="{FF2B5EF4-FFF2-40B4-BE49-F238E27FC236}">
              <a16:creationId xmlns:a16="http://schemas.microsoft.com/office/drawing/2014/main" id="{14482B8B-F5EC-4A4A-A2FD-EAAB9A79548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34" name="正方形/長方形 133">
          <a:extLst>
            <a:ext uri="{FF2B5EF4-FFF2-40B4-BE49-F238E27FC236}">
              <a16:creationId xmlns:a16="http://schemas.microsoft.com/office/drawing/2014/main" id="{40F3790C-ED22-4155-9005-546558363FB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35" name="正方形/長方形 134">
          <a:extLst>
            <a:ext uri="{FF2B5EF4-FFF2-40B4-BE49-F238E27FC236}">
              <a16:creationId xmlns:a16="http://schemas.microsoft.com/office/drawing/2014/main" id="{D32F1537-C4C1-4565-8275-FF6026A3FE2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36" name="正方形/長方形 135">
          <a:extLst>
            <a:ext uri="{FF2B5EF4-FFF2-40B4-BE49-F238E27FC236}">
              <a16:creationId xmlns:a16="http://schemas.microsoft.com/office/drawing/2014/main" id="{995C9BC4-A1AF-4D96-B1E1-E26DBE1AC93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37" name="正方形/長方形 136">
          <a:extLst>
            <a:ext uri="{FF2B5EF4-FFF2-40B4-BE49-F238E27FC236}">
              <a16:creationId xmlns:a16="http://schemas.microsoft.com/office/drawing/2014/main" id="{8764FE85-7B92-4EE1-8BF5-9491F9A993C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38" name="正方形/長方形 137">
          <a:extLst>
            <a:ext uri="{FF2B5EF4-FFF2-40B4-BE49-F238E27FC236}">
              <a16:creationId xmlns:a16="http://schemas.microsoft.com/office/drawing/2014/main" id="{FD456D45-E25F-40F1-9277-92C49A7ACDA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39" name="正方形/長方形 138">
          <a:extLst>
            <a:ext uri="{FF2B5EF4-FFF2-40B4-BE49-F238E27FC236}">
              <a16:creationId xmlns:a16="http://schemas.microsoft.com/office/drawing/2014/main" id="{D8D064F3-BED4-4513-9551-16DBDB59983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40" name="正方形/長方形 139">
          <a:extLst>
            <a:ext uri="{FF2B5EF4-FFF2-40B4-BE49-F238E27FC236}">
              <a16:creationId xmlns:a16="http://schemas.microsoft.com/office/drawing/2014/main" id="{4DA3E235-E2E0-4325-AEE3-4C272028B18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41" name="正方形/長方形 140">
          <a:extLst>
            <a:ext uri="{FF2B5EF4-FFF2-40B4-BE49-F238E27FC236}">
              <a16:creationId xmlns:a16="http://schemas.microsoft.com/office/drawing/2014/main" id="{05F8D19A-DBAD-4D70-B23D-3E308721E8A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42" name="正方形/長方形 141">
          <a:extLst>
            <a:ext uri="{FF2B5EF4-FFF2-40B4-BE49-F238E27FC236}">
              <a16:creationId xmlns:a16="http://schemas.microsoft.com/office/drawing/2014/main" id="{0656F933-FAFC-4F3D-9A2C-09EB5C193D7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43" name="正方形/長方形 142">
          <a:extLst>
            <a:ext uri="{FF2B5EF4-FFF2-40B4-BE49-F238E27FC236}">
              <a16:creationId xmlns:a16="http://schemas.microsoft.com/office/drawing/2014/main" id="{34BA58E1-2A40-40C5-A159-1FBB92EBB52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44" name="テキスト ボックス 143">
          <a:extLst>
            <a:ext uri="{FF2B5EF4-FFF2-40B4-BE49-F238E27FC236}">
              <a16:creationId xmlns:a16="http://schemas.microsoft.com/office/drawing/2014/main" id="{1782D409-E879-411C-9762-6339754E760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45" name="直線コネクタ 144">
          <a:extLst>
            <a:ext uri="{FF2B5EF4-FFF2-40B4-BE49-F238E27FC236}">
              <a16:creationId xmlns:a16="http://schemas.microsoft.com/office/drawing/2014/main" id="{70FE59CF-5FFF-4837-9D0B-A6B227ADC52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146" name="テキスト ボックス 145">
          <a:extLst>
            <a:ext uri="{FF2B5EF4-FFF2-40B4-BE49-F238E27FC236}">
              <a16:creationId xmlns:a16="http://schemas.microsoft.com/office/drawing/2014/main" id="{69EF00AC-EB8B-41E6-81FE-AB5C49C85E1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147" name="直線コネクタ 146">
          <a:extLst>
            <a:ext uri="{FF2B5EF4-FFF2-40B4-BE49-F238E27FC236}">
              <a16:creationId xmlns:a16="http://schemas.microsoft.com/office/drawing/2014/main" id="{10930369-EED6-46F1-8FDD-60E062E5082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148" name="テキスト ボックス 147">
          <a:extLst>
            <a:ext uri="{FF2B5EF4-FFF2-40B4-BE49-F238E27FC236}">
              <a16:creationId xmlns:a16="http://schemas.microsoft.com/office/drawing/2014/main" id="{02EABE1D-011A-47C6-8C20-556DA5988BC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149" name="直線コネクタ 148">
          <a:extLst>
            <a:ext uri="{FF2B5EF4-FFF2-40B4-BE49-F238E27FC236}">
              <a16:creationId xmlns:a16="http://schemas.microsoft.com/office/drawing/2014/main" id="{4838195F-41B5-400C-BF4F-927D44D4537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150" name="テキスト ボックス 149">
          <a:extLst>
            <a:ext uri="{FF2B5EF4-FFF2-40B4-BE49-F238E27FC236}">
              <a16:creationId xmlns:a16="http://schemas.microsoft.com/office/drawing/2014/main" id="{427B7921-177C-44D6-B24A-2C09E580090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151" name="直線コネクタ 150">
          <a:extLst>
            <a:ext uri="{FF2B5EF4-FFF2-40B4-BE49-F238E27FC236}">
              <a16:creationId xmlns:a16="http://schemas.microsoft.com/office/drawing/2014/main" id="{DED05886-43FD-4707-9482-4BDB7F20FCF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152" name="テキスト ボックス 151">
          <a:extLst>
            <a:ext uri="{FF2B5EF4-FFF2-40B4-BE49-F238E27FC236}">
              <a16:creationId xmlns:a16="http://schemas.microsoft.com/office/drawing/2014/main" id="{01DAA54C-61E4-49F0-B6B1-8CA65325F09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153" name="直線コネクタ 152">
          <a:extLst>
            <a:ext uri="{FF2B5EF4-FFF2-40B4-BE49-F238E27FC236}">
              <a16:creationId xmlns:a16="http://schemas.microsoft.com/office/drawing/2014/main" id="{024AF7CC-B029-49F0-BCA3-A7D858ADF58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154" name="テキスト ボックス 153">
          <a:extLst>
            <a:ext uri="{FF2B5EF4-FFF2-40B4-BE49-F238E27FC236}">
              <a16:creationId xmlns:a16="http://schemas.microsoft.com/office/drawing/2014/main" id="{D6F0E185-1E6B-42B7-9524-E86A7E1634E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155" name="直線コネクタ 154">
          <a:extLst>
            <a:ext uri="{FF2B5EF4-FFF2-40B4-BE49-F238E27FC236}">
              <a16:creationId xmlns:a16="http://schemas.microsoft.com/office/drawing/2014/main" id="{B2DDC258-2D90-40FA-AAEE-40B25E13E1F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156" name="テキスト ボックス 155">
          <a:extLst>
            <a:ext uri="{FF2B5EF4-FFF2-40B4-BE49-F238E27FC236}">
              <a16:creationId xmlns:a16="http://schemas.microsoft.com/office/drawing/2014/main" id="{2540D599-942A-4ED2-A491-09BEFD7C800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157" name="直線コネクタ 156">
          <a:extLst>
            <a:ext uri="{FF2B5EF4-FFF2-40B4-BE49-F238E27FC236}">
              <a16:creationId xmlns:a16="http://schemas.microsoft.com/office/drawing/2014/main" id="{DECB2D21-3CBA-40FA-9F28-83D233BFB6F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158" name="テキスト ボックス 157">
          <a:extLst>
            <a:ext uri="{FF2B5EF4-FFF2-40B4-BE49-F238E27FC236}">
              <a16:creationId xmlns:a16="http://schemas.microsoft.com/office/drawing/2014/main" id="{EACF71DF-C37D-417E-A325-595DE62411C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159" name="直線コネクタ 158">
          <a:extLst>
            <a:ext uri="{FF2B5EF4-FFF2-40B4-BE49-F238E27FC236}">
              <a16:creationId xmlns:a16="http://schemas.microsoft.com/office/drawing/2014/main" id="{7D37D263-2D27-40A3-B334-274B3BCFA99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160" name="【一般廃棄物処理施設】&#10;有形固定資産減価償却率グラフ枠">
          <a:extLst>
            <a:ext uri="{FF2B5EF4-FFF2-40B4-BE49-F238E27FC236}">
              <a16:creationId xmlns:a16="http://schemas.microsoft.com/office/drawing/2014/main" id="{8AD84F5F-BDF7-4564-9101-04F34207595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51707</xdr:rowOff>
    </xdr:from>
    <xdr:to>
      <xdr:col>85</xdr:col>
      <xdr:colOff>126364</xdr:colOff>
      <xdr:row>42</xdr:row>
      <xdr:rowOff>92528</xdr:rowOff>
    </xdr:to>
    <xdr:cxnSp macro="">
      <xdr:nvCxnSpPr>
        <xdr:cNvPr id="161" name="直線コネクタ 160">
          <a:extLst>
            <a:ext uri="{FF2B5EF4-FFF2-40B4-BE49-F238E27FC236}">
              <a16:creationId xmlns:a16="http://schemas.microsoft.com/office/drawing/2014/main" id="{251FD03C-77DC-446D-8F3E-8FB5CB5ED4A4}"/>
            </a:ext>
          </a:extLst>
        </xdr:cNvPr>
        <xdr:cNvCxnSpPr/>
      </xdr:nvCxnSpPr>
      <xdr:spPr>
        <a:xfrm flipV="1">
          <a:off x="16318864" y="5709557"/>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162" name="【一般廃棄物処理施設】&#10;有形固定資産減価償却率最小値テキスト">
          <a:extLst>
            <a:ext uri="{FF2B5EF4-FFF2-40B4-BE49-F238E27FC236}">
              <a16:creationId xmlns:a16="http://schemas.microsoft.com/office/drawing/2014/main" id="{4C27F2F4-3F56-43E3-A3F5-74DD04B234FD}"/>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163" name="直線コネクタ 162">
          <a:extLst>
            <a:ext uri="{FF2B5EF4-FFF2-40B4-BE49-F238E27FC236}">
              <a16:creationId xmlns:a16="http://schemas.microsoft.com/office/drawing/2014/main" id="{E45D37B3-4B09-4EDC-B317-99283C69B5D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169834</xdr:rowOff>
    </xdr:from>
    <xdr:ext cx="340478" cy="259045"/>
    <xdr:sp macro="" textlink="">
      <xdr:nvSpPr>
        <xdr:cNvPr id="164" name="【一般廃棄物処理施設】&#10;有形固定資産減価償却率最大値テキスト">
          <a:extLst>
            <a:ext uri="{FF2B5EF4-FFF2-40B4-BE49-F238E27FC236}">
              <a16:creationId xmlns:a16="http://schemas.microsoft.com/office/drawing/2014/main" id="{9C54CFF0-BAEE-4766-A7A6-B0B1E31C59BC}"/>
            </a:ext>
          </a:extLst>
        </xdr:cNvPr>
        <xdr:cNvSpPr txBox="1"/>
      </xdr:nvSpPr>
      <xdr:spPr>
        <a:xfrm>
          <a:off x="16357600" y="548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51707</xdr:rowOff>
    </xdr:from>
    <xdr:to>
      <xdr:col>86</xdr:col>
      <xdr:colOff>25400</xdr:colOff>
      <xdr:row>33</xdr:row>
      <xdr:rowOff>51707</xdr:rowOff>
    </xdr:to>
    <xdr:cxnSp macro="">
      <xdr:nvCxnSpPr>
        <xdr:cNvPr id="165" name="直線コネクタ 164">
          <a:extLst>
            <a:ext uri="{FF2B5EF4-FFF2-40B4-BE49-F238E27FC236}">
              <a16:creationId xmlns:a16="http://schemas.microsoft.com/office/drawing/2014/main" id="{82751713-BA65-4A47-B19B-3578A70C0E62}"/>
            </a:ext>
          </a:extLst>
        </xdr:cNvPr>
        <xdr:cNvCxnSpPr/>
      </xdr:nvCxnSpPr>
      <xdr:spPr>
        <a:xfrm>
          <a:off x="16230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64243</xdr:rowOff>
    </xdr:from>
    <xdr:ext cx="405111" cy="259045"/>
    <xdr:sp macro="" textlink="">
      <xdr:nvSpPr>
        <xdr:cNvPr id="166" name="【一般廃棄物処理施設】&#10;有形固定資産減価償却率平均値テキスト">
          <a:extLst>
            <a:ext uri="{FF2B5EF4-FFF2-40B4-BE49-F238E27FC236}">
              <a16:creationId xmlns:a16="http://schemas.microsoft.com/office/drawing/2014/main" id="{9B965708-0E3C-45B2-86C5-25D96A9237BF}"/>
            </a:ext>
          </a:extLst>
        </xdr:cNvPr>
        <xdr:cNvSpPr txBox="1"/>
      </xdr:nvSpPr>
      <xdr:spPr>
        <a:xfrm>
          <a:off x="16357600" y="6407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85816</xdr:rowOff>
    </xdr:from>
    <xdr:to>
      <xdr:col>85</xdr:col>
      <xdr:colOff>177800</xdr:colOff>
      <xdr:row>38</xdr:row>
      <xdr:rowOff>15966</xdr:rowOff>
    </xdr:to>
    <xdr:sp macro="" textlink="">
      <xdr:nvSpPr>
        <xdr:cNvPr id="167" name="フローチャート: 判断 166">
          <a:extLst>
            <a:ext uri="{FF2B5EF4-FFF2-40B4-BE49-F238E27FC236}">
              <a16:creationId xmlns:a16="http://schemas.microsoft.com/office/drawing/2014/main" id="{20E3F9F4-10E5-44E6-B1D3-9242A69AE430}"/>
            </a:ext>
          </a:extLst>
        </xdr:cNvPr>
        <xdr:cNvSpPr/>
      </xdr:nvSpPr>
      <xdr:spPr>
        <a:xfrm>
          <a:off x="162687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168" name="フローチャート: 判断 167">
          <a:extLst>
            <a:ext uri="{FF2B5EF4-FFF2-40B4-BE49-F238E27FC236}">
              <a16:creationId xmlns:a16="http://schemas.microsoft.com/office/drawing/2014/main" id="{D23A36B5-FDD0-4988-9874-E49F22A7AC27}"/>
            </a:ext>
          </a:extLst>
        </xdr:cNvPr>
        <xdr:cNvSpPr/>
      </xdr:nvSpPr>
      <xdr:spPr>
        <a:xfrm>
          <a:off x="15430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907</xdr:rowOff>
    </xdr:from>
    <xdr:to>
      <xdr:col>76</xdr:col>
      <xdr:colOff>165100</xdr:colOff>
      <xdr:row>38</xdr:row>
      <xdr:rowOff>102507</xdr:rowOff>
    </xdr:to>
    <xdr:sp macro="" textlink="">
      <xdr:nvSpPr>
        <xdr:cNvPr id="169" name="フローチャート: 判断 168">
          <a:extLst>
            <a:ext uri="{FF2B5EF4-FFF2-40B4-BE49-F238E27FC236}">
              <a16:creationId xmlns:a16="http://schemas.microsoft.com/office/drawing/2014/main" id="{4C303EED-101F-4AB1-8E2A-5B4DD8488FDF}"/>
            </a:ext>
          </a:extLst>
        </xdr:cNvPr>
        <xdr:cNvSpPr/>
      </xdr:nvSpPr>
      <xdr:spPr>
        <a:xfrm>
          <a:off x="14541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159294</xdr:rowOff>
    </xdr:from>
    <xdr:to>
      <xdr:col>72</xdr:col>
      <xdr:colOff>38100</xdr:colOff>
      <xdr:row>38</xdr:row>
      <xdr:rowOff>89444</xdr:rowOff>
    </xdr:to>
    <xdr:sp macro="" textlink="">
      <xdr:nvSpPr>
        <xdr:cNvPr id="170" name="フローチャート: 判断 169">
          <a:extLst>
            <a:ext uri="{FF2B5EF4-FFF2-40B4-BE49-F238E27FC236}">
              <a16:creationId xmlns:a16="http://schemas.microsoft.com/office/drawing/2014/main" id="{25DB07DC-834D-4618-B866-968643BAF6BB}"/>
            </a:ext>
          </a:extLst>
        </xdr:cNvPr>
        <xdr:cNvSpPr/>
      </xdr:nvSpPr>
      <xdr:spPr>
        <a:xfrm>
          <a:off x="13652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136434</xdr:rowOff>
    </xdr:from>
    <xdr:to>
      <xdr:col>67</xdr:col>
      <xdr:colOff>101600</xdr:colOff>
      <xdr:row>38</xdr:row>
      <xdr:rowOff>66584</xdr:rowOff>
    </xdr:to>
    <xdr:sp macro="" textlink="">
      <xdr:nvSpPr>
        <xdr:cNvPr id="171" name="フローチャート: 判断 170">
          <a:extLst>
            <a:ext uri="{FF2B5EF4-FFF2-40B4-BE49-F238E27FC236}">
              <a16:creationId xmlns:a16="http://schemas.microsoft.com/office/drawing/2014/main" id="{5E952CC9-C0C3-4DF9-9E20-D615BA24E9AF}"/>
            </a:ext>
          </a:extLst>
        </xdr:cNvPr>
        <xdr:cNvSpPr/>
      </xdr:nvSpPr>
      <xdr:spPr>
        <a:xfrm>
          <a:off x="12763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172" name="テキスト ボックス 171">
          <a:extLst>
            <a:ext uri="{FF2B5EF4-FFF2-40B4-BE49-F238E27FC236}">
              <a16:creationId xmlns:a16="http://schemas.microsoft.com/office/drawing/2014/main" id="{7F25B9BC-2CB6-4B83-8E6F-1AC9FECD09E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173" name="テキスト ボックス 172">
          <a:extLst>
            <a:ext uri="{FF2B5EF4-FFF2-40B4-BE49-F238E27FC236}">
              <a16:creationId xmlns:a16="http://schemas.microsoft.com/office/drawing/2014/main" id="{91C5AD93-588E-4CAF-AE40-176D6058EE1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174" name="テキスト ボックス 173">
          <a:extLst>
            <a:ext uri="{FF2B5EF4-FFF2-40B4-BE49-F238E27FC236}">
              <a16:creationId xmlns:a16="http://schemas.microsoft.com/office/drawing/2014/main" id="{66DBA7B7-7039-4DA5-8213-EDC83E4F5B9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175" name="テキスト ボックス 174">
          <a:extLst>
            <a:ext uri="{FF2B5EF4-FFF2-40B4-BE49-F238E27FC236}">
              <a16:creationId xmlns:a16="http://schemas.microsoft.com/office/drawing/2014/main" id="{EA07AFEB-861A-4841-B061-941CA7E2140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176" name="テキスト ボックス 175">
          <a:extLst>
            <a:ext uri="{FF2B5EF4-FFF2-40B4-BE49-F238E27FC236}">
              <a16:creationId xmlns:a16="http://schemas.microsoft.com/office/drawing/2014/main" id="{BEE3517B-CF07-4845-9CD0-EF50E26AED9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170724</xdr:rowOff>
    </xdr:from>
    <xdr:to>
      <xdr:col>85</xdr:col>
      <xdr:colOff>177800</xdr:colOff>
      <xdr:row>36</xdr:row>
      <xdr:rowOff>100874</xdr:rowOff>
    </xdr:to>
    <xdr:sp macro="" textlink="">
      <xdr:nvSpPr>
        <xdr:cNvPr id="177" name="楕円 176">
          <a:extLst>
            <a:ext uri="{FF2B5EF4-FFF2-40B4-BE49-F238E27FC236}">
              <a16:creationId xmlns:a16="http://schemas.microsoft.com/office/drawing/2014/main" id="{93EFF285-F80E-4138-8AFC-6A264C036F2B}"/>
            </a:ext>
          </a:extLst>
        </xdr:cNvPr>
        <xdr:cNvSpPr/>
      </xdr:nvSpPr>
      <xdr:spPr>
        <a:xfrm>
          <a:off x="16268700" y="617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22151</xdr:rowOff>
    </xdr:from>
    <xdr:ext cx="405111" cy="259045"/>
    <xdr:sp macro="" textlink="">
      <xdr:nvSpPr>
        <xdr:cNvPr id="178" name="【一般廃棄物処理施設】&#10;有形固定資産減価償却率該当値テキスト">
          <a:extLst>
            <a:ext uri="{FF2B5EF4-FFF2-40B4-BE49-F238E27FC236}">
              <a16:creationId xmlns:a16="http://schemas.microsoft.com/office/drawing/2014/main" id="{F4F84DAE-B232-48F8-8DC5-773FCC8848EF}"/>
            </a:ext>
          </a:extLst>
        </xdr:cNvPr>
        <xdr:cNvSpPr txBox="1"/>
      </xdr:nvSpPr>
      <xdr:spPr>
        <a:xfrm>
          <a:off x="16357600" y="602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80917</xdr:rowOff>
    </xdr:from>
    <xdr:to>
      <xdr:col>81</xdr:col>
      <xdr:colOff>101600</xdr:colOff>
      <xdr:row>39</xdr:row>
      <xdr:rowOff>11067</xdr:rowOff>
    </xdr:to>
    <xdr:sp macro="" textlink="">
      <xdr:nvSpPr>
        <xdr:cNvPr id="179" name="楕円 178">
          <a:extLst>
            <a:ext uri="{FF2B5EF4-FFF2-40B4-BE49-F238E27FC236}">
              <a16:creationId xmlns:a16="http://schemas.microsoft.com/office/drawing/2014/main" id="{00C11E45-202E-4909-9606-76EBB050FDD1}"/>
            </a:ext>
          </a:extLst>
        </xdr:cNvPr>
        <xdr:cNvSpPr/>
      </xdr:nvSpPr>
      <xdr:spPr>
        <a:xfrm>
          <a:off x="154305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50074</xdr:rowOff>
    </xdr:from>
    <xdr:to>
      <xdr:col>85</xdr:col>
      <xdr:colOff>127000</xdr:colOff>
      <xdr:row>38</xdr:row>
      <xdr:rowOff>131717</xdr:rowOff>
    </xdr:to>
    <xdr:cxnSp macro="">
      <xdr:nvCxnSpPr>
        <xdr:cNvPr id="180" name="直線コネクタ 179">
          <a:extLst>
            <a:ext uri="{FF2B5EF4-FFF2-40B4-BE49-F238E27FC236}">
              <a16:creationId xmlns:a16="http://schemas.microsoft.com/office/drawing/2014/main" id="{E54975DC-AD93-42BA-ACA3-6976EEA92515}"/>
            </a:ext>
          </a:extLst>
        </xdr:cNvPr>
        <xdr:cNvCxnSpPr/>
      </xdr:nvCxnSpPr>
      <xdr:spPr>
        <a:xfrm flipV="1">
          <a:off x="15481300" y="6222274"/>
          <a:ext cx="8382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27033</xdr:rowOff>
    </xdr:from>
    <xdr:to>
      <xdr:col>76</xdr:col>
      <xdr:colOff>165100</xdr:colOff>
      <xdr:row>38</xdr:row>
      <xdr:rowOff>128633</xdr:rowOff>
    </xdr:to>
    <xdr:sp macro="" textlink="">
      <xdr:nvSpPr>
        <xdr:cNvPr id="181" name="楕円 180">
          <a:extLst>
            <a:ext uri="{FF2B5EF4-FFF2-40B4-BE49-F238E27FC236}">
              <a16:creationId xmlns:a16="http://schemas.microsoft.com/office/drawing/2014/main" id="{2CDD8DC8-6D0A-4BEE-8E44-444CE0963D95}"/>
            </a:ext>
          </a:extLst>
        </xdr:cNvPr>
        <xdr:cNvSpPr/>
      </xdr:nvSpPr>
      <xdr:spPr>
        <a:xfrm>
          <a:off x="14541500" y="65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77833</xdr:rowOff>
    </xdr:from>
    <xdr:to>
      <xdr:col>81</xdr:col>
      <xdr:colOff>50800</xdr:colOff>
      <xdr:row>38</xdr:row>
      <xdr:rowOff>131717</xdr:rowOff>
    </xdr:to>
    <xdr:cxnSp macro="">
      <xdr:nvCxnSpPr>
        <xdr:cNvPr id="182" name="直線コネクタ 181">
          <a:extLst>
            <a:ext uri="{FF2B5EF4-FFF2-40B4-BE49-F238E27FC236}">
              <a16:creationId xmlns:a16="http://schemas.microsoft.com/office/drawing/2014/main" id="{09135C8C-041E-46CF-A5E5-5DF7264D2EC7}"/>
            </a:ext>
          </a:extLst>
        </xdr:cNvPr>
        <xdr:cNvCxnSpPr/>
      </xdr:nvCxnSpPr>
      <xdr:spPr>
        <a:xfrm>
          <a:off x="14592300" y="659293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103777</xdr:rowOff>
    </xdr:from>
    <xdr:to>
      <xdr:col>72</xdr:col>
      <xdr:colOff>38100</xdr:colOff>
      <xdr:row>41</xdr:row>
      <xdr:rowOff>33927</xdr:rowOff>
    </xdr:to>
    <xdr:sp macro="" textlink="">
      <xdr:nvSpPr>
        <xdr:cNvPr id="183" name="楕円 182">
          <a:extLst>
            <a:ext uri="{FF2B5EF4-FFF2-40B4-BE49-F238E27FC236}">
              <a16:creationId xmlns:a16="http://schemas.microsoft.com/office/drawing/2014/main" id="{61ADEA2C-6F6E-43C8-BD83-F7B7B43D04D9}"/>
            </a:ext>
          </a:extLst>
        </xdr:cNvPr>
        <xdr:cNvSpPr/>
      </xdr:nvSpPr>
      <xdr:spPr>
        <a:xfrm>
          <a:off x="13652500" y="69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77833</xdr:rowOff>
    </xdr:from>
    <xdr:to>
      <xdr:col>76</xdr:col>
      <xdr:colOff>114300</xdr:colOff>
      <xdr:row>40</xdr:row>
      <xdr:rowOff>154577</xdr:rowOff>
    </xdr:to>
    <xdr:cxnSp macro="">
      <xdr:nvCxnSpPr>
        <xdr:cNvPr id="184" name="直線コネクタ 183">
          <a:extLst>
            <a:ext uri="{FF2B5EF4-FFF2-40B4-BE49-F238E27FC236}">
              <a16:creationId xmlns:a16="http://schemas.microsoft.com/office/drawing/2014/main" id="{F3EA84AA-D15C-44FE-A621-79DF151718D5}"/>
            </a:ext>
          </a:extLst>
        </xdr:cNvPr>
        <xdr:cNvCxnSpPr/>
      </xdr:nvCxnSpPr>
      <xdr:spPr>
        <a:xfrm flipV="1">
          <a:off x="13703300" y="6592933"/>
          <a:ext cx="889000" cy="41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93980</xdr:rowOff>
    </xdr:from>
    <xdr:to>
      <xdr:col>67</xdr:col>
      <xdr:colOff>101600</xdr:colOff>
      <xdr:row>41</xdr:row>
      <xdr:rowOff>24130</xdr:rowOff>
    </xdr:to>
    <xdr:sp macro="" textlink="">
      <xdr:nvSpPr>
        <xdr:cNvPr id="185" name="楕円 184">
          <a:extLst>
            <a:ext uri="{FF2B5EF4-FFF2-40B4-BE49-F238E27FC236}">
              <a16:creationId xmlns:a16="http://schemas.microsoft.com/office/drawing/2014/main" id="{80C2F6E6-900E-4A23-AE8C-EAF61DE8052B}"/>
            </a:ext>
          </a:extLst>
        </xdr:cNvPr>
        <xdr:cNvSpPr/>
      </xdr:nvSpPr>
      <xdr:spPr>
        <a:xfrm>
          <a:off x="12763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144780</xdr:rowOff>
    </xdr:from>
    <xdr:to>
      <xdr:col>71</xdr:col>
      <xdr:colOff>177800</xdr:colOff>
      <xdr:row>40</xdr:row>
      <xdr:rowOff>154577</xdr:rowOff>
    </xdr:to>
    <xdr:cxnSp macro="">
      <xdr:nvCxnSpPr>
        <xdr:cNvPr id="186" name="直線コネクタ 185">
          <a:extLst>
            <a:ext uri="{FF2B5EF4-FFF2-40B4-BE49-F238E27FC236}">
              <a16:creationId xmlns:a16="http://schemas.microsoft.com/office/drawing/2014/main" id="{7C7B65C3-A916-44A2-BFA5-87FF059F1A79}"/>
            </a:ext>
          </a:extLst>
        </xdr:cNvPr>
        <xdr:cNvCxnSpPr/>
      </xdr:nvCxnSpPr>
      <xdr:spPr>
        <a:xfrm>
          <a:off x="12814300" y="700278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115769</xdr:rowOff>
    </xdr:from>
    <xdr:ext cx="405111" cy="259045"/>
    <xdr:sp macro="" textlink="">
      <xdr:nvSpPr>
        <xdr:cNvPr id="187" name="n_1aveValue【一般廃棄物処理施設】&#10;有形固定資産減価償却率">
          <a:extLst>
            <a:ext uri="{FF2B5EF4-FFF2-40B4-BE49-F238E27FC236}">
              <a16:creationId xmlns:a16="http://schemas.microsoft.com/office/drawing/2014/main" id="{E93B6E5D-0F24-43D2-A2B7-0E2F74CC167A}"/>
            </a:ext>
          </a:extLst>
        </xdr:cNvPr>
        <xdr:cNvSpPr txBox="1"/>
      </xdr:nvSpPr>
      <xdr:spPr>
        <a:xfrm>
          <a:off x="152660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119034</xdr:rowOff>
    </xdr:from>
    <xdr:ext cx="405111" cy="259045"/>
    <xdr:sp macro="" textlink="">
      <xdr:nvSpPr>
        <xdr:cNvPr id="188" name="n_2aveValue【一般廃棄物処理施設】&#10;有形固定資産減価償却率">
          <a:extLst>
            <a:ext uri="{FF2B5EF4-FFF2-40B4-BE49-F238E27FC236}">
              <a16:creationId xmlns:a16="http://schemas.microsoft.com/office/drawing/2014/main" id="{851547CD-EF22-4962-979C-1BC67935DF05}"/>
            </a:ext>
          </a:extLst>
        </xdr:cNvPr>
        <xdr:cNvSpPr txBox="1"/>
      </xdr:nvSpPr>
      <xdr:spPr>
        <a:xfrm>
          <a:off x="14389744" y="629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105971</xdr:rowOff>
    </xdr:from>
    <xdr:ext cx="405111" cy="259045"/>
    <xdr:sp macro="" textlink="">
      <xdr:nvSpPr>
        <xdr:cNvPr id="189" name="n_3aveValue【一般廃棄物処理施設】&#10;有形固定資産減価償却率">
          <a:extLst>
            <a:ext uri="{FF2B5EF4-FFF2-40B4-BE49-F238E27FC236}">
              <a16:creationId xmlns:a16="http://schemas.microsoft.com/office/drawing/2014/main" id="{01293EC8-7220-4004-A7EB-5652461F8049}"/>
            </a:ext>
          </a:extLst>
        </xdr:cNvPr>
        <xdr:cNvSpPr txBox="1"/>
      </xdr:nvSpPr>
      <xdr:spPr>
        <a:xfrm>
          <a:off x="13500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83111</xdr:rowOff>
    </xdr:from>
    <xdr:ext cx="405111" cy="259045"/>
    <xdr:sp macro="" textlink="">
      <xdr:nvSpPr>
        <xdr:cNvPr id="190" name="n_4aveValue【一般廃棄物処理施設】&#10;有形固定資産減価償却率">
          <a:extLst>
            <a:ext uri="{FF2B5EF4-FFF2-40B4-BE49-F238E27FC236}">
              <a16:creationId xmlns:a16="http://schemas.microsoft.com/office/drawing/2014/main" id="{918E674D-72CF-44B9-B21A-EBD30FE51DB8}"/>
            </a:ext>
          </a:extLst>
        </xdr:cNvPr>
        <xdr:cNvSpPr txBox="1"/>
      </xdr:nvSpPr>
      <xdr:spPr>
        <a:xfrm>
          <a:off x="126117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2194</xdr:rowOff>
    </xdr:from>
    <xdr:ext cx="405111" cy="259045"/>
    <xdr:sp macro="" textlink="">
      <xdr:nvSpPr>
        <xdr:cNvPr id="191" name="n_1mainValue【一般廃棄物処理施設】&#10;有形固定資産減価償却率">
          <a:extLst>
            <a:ext uri="{FF2B5EF4-FFF2-40B4-BE49-F238E27FC236}">
              <a16:creationId xmlns:a16="http://schemas.microsoft.com/office/drawing/2014/main" id="{6CBB9C90-48F8-43D1-8B56-921C5D7274CB}"/>
            </a:ext>
          </a:extLst>
        </xdr:cNvPr>
        <xdr:cNvSpPr txBox="1"/>
      </xdr:nvSpPr>
      <xdr:spPr>
        <a:xfrm>
          <a:off x="152660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119760</xdr:rowOff>
    </xdr:from>
    <xdr:ext cx="405111" cy="259045"/>
    <xdr:sp macro="" textlink="">
      <xdr:nvSpPr>
        <xdr:cNvPr id="192" name="n_2mainValue【一般廃棄物処理施設】&#10;有形固定資産減価償却率">
          <a:extLst>
            <a:ext uri="{FF2B5EF4-FFF2-40B4-BE49-F238E27FC236}">
              <a16:creationId xmlns:a16="http://schemas.microsoft.com/office/drawing/2014/main" id="{86F20909-29A4-4BA5-AEC1-AB7C17F47FED}"/>
            </a:ext>
          </a:extLst>
        </xdr:cNvPr>
        <xdr:cNvSpPr txBox="1"/>
      </xdr:nvSpPr>
      <xdr:spPr>
        <a:xfrm>
          <a:off x="1438974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25054</xdr:rowOff>
    </xdr:from>
    <xdr:ext cx="405111" cy="259045"/>
    <xdr:sp macro="" textlink="">
      <xdr:nvSpPr>
        <xdr:cNvPr id="193" name="n_3mainValue【一般廃棄物処理施設】&#10;有形固定資産減価償却率">
          <a:extLst>
            <a:ext uri="{FF2B5EF4-FFF2-40B4-BE49-F238E27FC236}">
              <a16:creationId xmlns:a16="http://schemas.microsoft.com/office/drawing/2014/main" id="{10B17B15-E6CD-43A9-A042-07E38B30C8E6}"/>
            </a:ext>
          </a:extLst>
        </xdr:cNvPr>
        <xdr:cNvSpPr txBox="1"/>
      </xdr:nvSpPr>
      <xdr:spPr>
        <a:xfrm>
          <a:off x="13500744" y="705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15257</xdr:rowOff>
    </xdr:from>
    <xdr:ext cx="405111" cy="259045"/>
    <xdr:sp macro="" textlink="">
      <xdr:nvSpPr>
        <xdr:cNvPr id="194" name="n_4mainValue【一般廃棄物処理施設】&#10;有形固定資産減価償却率">
          <a:extLst>
            <a:ext uri="{FF2B5EF4-FFF2-40B4-BE49-F238E27FC236}">
              <a16:creationId xmlns:a16="http://schemas.microsoft.com/office/drawing/2014/main" id="{0AA65220-011B-48BF-B5D5-E2F7E2721267}"/>
            </a:ext>
          </a:extLst>
        </xdr:cNvPr>
        <xdr:cNvSpPr txBox="1"/>
      </xdr:nvSpPr>
      <xdr:spPr>
        <a:xfrm>
          <a:off x="12611744" y="704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195" name="正方形/長方形 194">
          <a:extLst>
            <a:ext uri="{FF2B5EF4-FFF2-40B4-BE49-F238E27FC236}">
              <a16:creationId xmlns:a16="http://schemas.microsoft.com/office/drawing/2014/main" id="{9C8207E2-A782-48C3-92B5-98E109C4941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96" name="正方形/長方形 195">
          <a:extLst>
            <a:ext uri="{FF2B5EF4-FFF2-40B4-BE49-F238E27FC236}">
              <a16:creationId xmlns:a16="http://schemas.microsoft.com/office/drawing/2014/main" id="{CCF08808-B9DC-4BC6-9179-0F33B61E571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97" name="正方形/長方形 196">
          <a:extLst>
            <a:ext uri="{FF2B5EF4-FFF2-40B4-BE49-F238E27FC236}">
              <a16:creationId xmlns:a16="http://schemas.microsoft.com/office/drawing/2014/main" id="{771677D2-A24D-4E81-9F31-426532F36CF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98" name="正方形/長方形 197">
          <a:extLst>
            <a:ext uri="{FF2B5EF4-FFF2-40B4-BE49-F238E27FC236}">
              <a16:creationId xmlns:a16="http://schemas.microsoft.com/office/drawing/2014/main" id="{46527451-E0E2-4C9B-B9DB-6D0D46E51A2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99" name="正方形/長方形 198">
          <a:extLst>
            <a:ext uri="{FF2B5EF4-FFF2-40B4-BE49-F238E27FC236}">
              <a16:creationId xmlns:a16="http://schemas.microsoft.com/office/drawing/2014/main" id="{F0A0262C-5C09-41FE-A1E1-23280AC4183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00" name="正方形/長方形 199">
          <a:extLst>
            <a:ext uri="{FF2B5EF4-FFF2-40B4-BE49-F238E27FC236}">
              <a16:creationId xmlns:a16="http://schemas.microsoft.com/office/drawing/2014/main" id="{926A07FD-903A-4733-A128-367601F3744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01" name="正方形/長方形 200">
          <a:extLst>
            <a:ext uri="{FF2B5EF4-FFF2-40B4-BE49-F238E27FC236}">
              <a16:creationId xmlns:a16="http://schemas.microsoft.com/office/drawing/2014/main" id="{4C529E73-30C1-40D9-ACCD-27D7F20358C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02" name="正方形/長方形 201">
          <a:extLst>
            <a:ext uri="{FF2B5EF4-FFF2-40B4-BE49-F238E27FC236}">
              <a16:creationId xmlns:a16="http://schemas.microsoft.com/office/drawing/2014/main" id="{FE4E0D95-7317-4B42-8041-024C03A6524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03" name="テキスト ボックス 202">
          <a:extLst>
            <a:ext uri="{FF2B5EF4-FFF2-40B4-BE49-F238E27FC236}">
              <a16:creationId xmlns:a16="http://schemas.microsoft.com/office/drawing/2014/main" id="{71CBC964-E9FF-47EA-A099-9C2B029534E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04" name="直線コネクタ 203">
          <a:extLst>
            <a:ext uri="{FF2B5EF4-FFF2-40B4-BE49-F238E27FC236}">
              <a16:creationId xmlns:a16="http://schemas.microsoft.com/office/drawing/2014/main" id="{BB646F68-1394-4F90-9DE5-7188E2F8F55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05" name="直線コネクタ 204">
          <a:extLst>
            <a:ext uri="{FF2B5EF4-FFF2-40B4-BE49-F238E27FC236}">
              <a16:creationId xmlns:a16="http://schemas.microsoft.com/office/drawing/2014/main" id="{CCCB7E3F-7C40-4449-B28C-6A41C2B7612F}"/>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06" name="テキスト ボックス 205">
          <a:extLst>
            <a:ext uri="{FF2B5EF4-FFF2-40B4-BE49-F238E27FC236}">
              <a16:creationId xmlns:a16="http://schemas.microsoft.com/office/drawing/2014/main" id="{E862C930-3D55-47A1-B198-EC735D38F124}"/>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07" name="直線コネクタ 206">
          <a:extLst>
            <a:ext uri="{FF2B5EF4-FFF2-40B4-BE49-F238E27FC236}">
              <a16:creationId xmlns:a16="http://schemas.microsoft.com/office/drawing/2014/main" id="{9D6CDDDC-5C27-4EC2-AC56-DC9AED77F87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208" name="テキスト ボックス 207">
          <a:extLst>
            <a:ext uri="{FF2B5EF4-FFF2-40B4-BE49-F238E27FC236}">
              <a16:creationId xmlns:a16="http://schemas.microsoft.com/office/drawing/2014/main" id="{3E07BC94-1B92-45DA-812F-1A261DED01BC}"/>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09" name="直線コネクタ 208">
          <a:extLst>
            <a:ext uri="{FF2B5EF4-FFF2-40B4-BE49-F238E27FC236}">
              <a16:creationId xmlns:a16="http://schemas.microsoft.com/office/drawing/2014/main" id="{FFBCE3B9-65AE-4AA8-B303-1792777B5E96}"/>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210" name="テキスト ボックス 209">
          <a:extLst>
            <a:ext uri="{FF2B5EF4-FFF2-40B4-BE49-F238E27FC236}">
              <a16:creationId xmlns:a16="http://schemas.microsoft.com/office/drawing/2014/main" id="{B4E92A28-EEAF-4459-8D8F-16034EEBFBDF}"/>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11" name="直線コネクタ 210">
          <a:extLst>
            <a:ext uri="{FF2B5EF4-FFF2-40B4-BE49-F238E27FC236}">
              <a16:creationId xmlns:a16="http://schemas.microsoft.com/office/drawing/2014/main" id="{EB6E9CF3-ED3B-4F8D-B4F1-F4A3C6EE209C}"/>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212" name="テキスト ボックス 211">
          <a:extLst>
            <a:ext uri="{FF2B5EF4-FFF2-40B4-BE49-F238E27FC236}">
              <a16:creationId xmlns:a16="http://schemas.microsoft.com/office/drawing/2014/main" id="{30FF6887-C1CF-40F1-96A5-B27B3F197C8E}"/>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13" name="直線コネクタ 212">
          <a:extLst>
            <a:ext uri="{FF2B5EF4-FFF2-40B4-BE49-F238E27FC236}">
              <a16:creationId xmlns:a16="http://schemas.microsoft.com/office/drawing/2014/main" id="{8B3A25D2-F9CA-4997-A93C-A3E4AA7DC7C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14" name="テキスト ボックス 213">
          <a:extLst>
            <a:ext uri="{FF2B5EF4-FFF2-40B4-BE49-F238E27FC236}">
              <a16:creationId xmlns:a16="http://schemas.microsoft.com/office/drawing/2014/main" id="{91658755-800E-4F43-93FB-6BE82DCA54A2}"/>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15" name="【一般廃棄物処理施設】&#10;一人当たり有形固定資産（償却資産）額グラフ枠">
          <a:extLst>
            <a:ext uri="{FF2B5EF4-FFF2-40B4-BE49-F238E27FC236}">
              <a16:creationId xmlns:a16="http://schemas.microsoft.com/office/drawing/2014/main" id="{2B8134A8-5777-41BA-89BF-B8FA5E46434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80039</xdr:rowOff>
    </xdr:from>
    <xdr:to>
      <xdr:col>116</xdr:col>
      <xdr:colOff>62864</xdr:colOff>
      <xdr:row>41</xdr:row>
      <xdr:rowOff>132173</xdr:rowOff>
    </xdr:to>
    <xdr:cxnSp macro="">
      <xdr:nvCxnSpPr>
        <xdr:cNvPr id="216" name="直線コネクタ 215">
          <a:extLst>
            <a:ext uri="{FF2B5EF4-FFF2-40B4-BE49-F238E27FC236}">
              <a16:creationId xmlns:a16="http://schemas.microsoft.com/office/drawing/2014/main" id="{A604CA35-4524-4BEC-8259-514DA9EDF8A1}"/>
            </a:ext>
          </a:extLst>
        </xdr:cNvPr>
        <xdr:cNvCxnSpPr/>
      </xdr:nvCxnSpPr>
      <xdr:spPr>
        <a:xfrm flipV="1">
          <a:off x="22160864" y="5737889"/>
          <a:ext cx="0" cy="1423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136000</xdr:rowOff>
    </xdr:from>
    <xdr:ext cx="469744" cy="259045"/>
    <xdr:sp macro="" textlink="">
      <xdr:nvSpPr>
        <xdr:cNvPr id="217" name="【一般廃棄物処理施設】&#10;一人当たり有形固定資産（償却資産）額最小値テキスト">
          <a:extLst>
            <a:ext uri="{FF2B5EF4-FFF2-40B4-BE49-F238E27FC236}">
              <a16:creationId xmlns:a16="http://schemas.microsoft.com/office/drawing/2014/main" id="{8D534F6B-D4C5-435B-8C5B-D6DE50EA6FED}"/>
            </a:ext>
          </a:extLst>
        </xdr:cNvPr>
        <xdr:cNvSpPr txBox="1"/>
      </xdr:nvSpPr>
      <xdr:spPr>
        <a:xfrm>
          <a:off x="22199600" y="716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132173</xdr:rowOff>
    </xdr:from>
    <xdr:to>
      <xdr:col>116</xdr:col>
      <xdr:colOff>152400</xdr:colOff>
      <xdr:row>41</xdr:row>
      <xdr:rowOff>132173</xdr:rowOff>
    </xdr:to>
    <xdr:cxnSp macro="">
      <xdr:nvCxnSpPr>
        <xdr:cNvPr id="218" name="直線コネクタ 217">
          <a:extLst>
            <a:ext uri="{FF2B5EF4-FFF2-40B4-BE49-F238E27FC236}">
              <a16:creationId xmlns:a16="http://schemas.microsoft.com/office/drawing/2014/main" id="{AD0AD1C3-DB10-4C0E-91C0-044B2149A257}"/>
            </a:ext>
          </a:extLst>
        </xdr:cNvPr>
        <xdr:cNvCxnSpPr/>
      </xdr:nvCxnSpPr>
      <xdr:spPr>
        <a:xfrm>
          <a:off x="22072600" y="7161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26716</xdr:rowOff>
    </xdr:from>
    <xdr:ext cx="690189" cy="259045"/>
    <xdr:sp macro="" textlink="">
      <xdr:nvSpPr>
        <xdr:cNvPr id="219" name="【一般廃棄物処理施設】&#10;一人当たり有形固定資産（償却資産）額最大値テキスト">
          <a:extLst>
            <a:ext uri="{FF2B5EF4-FFF2-40B4-BE49-F238E27FC236}">
              <a16:creationId xmlns:a16="http://schemas.microsoft.com/office/drawing/2014/main" id="{A4E14D55-4A9E-4B0F-86E2-7671188EE236}"/>
            </a:ext>
          </a:extLst>
        </xdr:cNvPr>
        <xdr:cNvSpPr txBox="1"/>
      </xdr:nvSpPr>
      <xdr:spPr>
        <a:xfrm>
          <a:off x="22199600" y="55131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80039</xdr:rowOff>
    </xdr:from>
    <xdr:to>
      <xdr:col>116</xdr:col>
      <xdr:colOff>152400</xdr:colOff>
      <xdr:row>33</xdr:row>
      <xdr:rowOff>80039</xdr:rowOff>
    </xdr:to>
    <xdr:cxnSp macro="">
      <xdr:nvCxnSpPr>
        <xdr:cNvPr id="220" name="直線コネクタ 219">
          <a:extLst>
            <a:ext uri="{FF2B5EF4-FFF2-40B4-BE49-F238E27FC236}">
              <a16:creationId xmlns:a16="http://schemas.microsoft.com/office/drawing/2014/main" id="{4BAE6023-69DD-456D-971E-15E026E91232}"/>
            </a:ext>
          </a:extLst>
        </xdr:cNvPr>
        <xdr:cNvCxnSpPr/>
      </xdr:nvCxnSpPr>
      <xdr:spPr>
        <a:xfrm>
          <a:off x="22072600" y="573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101712</xdr:rowOff>
    </xdr:from>
    <xdr:ext cx="599010" cy="259045"/>
    <xdr:sp macro="" textlink="">
      <xdr:nvSpPr>
        <xdr:cNvPr id="221" name="【一般廃棄物処理施設】&#10;一人当たり有形固定資産（償却資産）額平均値テキスト">
          <a:extLst>
            <a:ext uri="{FF2B5EF4-FFF2-40B4-BE49-F238E27FC236}">
              <a16:creationId xmlns:a16="http://schemas.microsoft.com/office/drawing/2014/main" id="{21C590AA-2145-4C6E-9F6D-AF1A77D76F54}"/>
            </a:ext>
          </a:extLst>
        </xdr:cNvPr>
        <xdr:cNvSpPr txBox="1"/>
      </xdr:nvSpPr>
      <xdr:spPr>
        <a:xfrm>
          <a:off x="22199600" y="69597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123285</xdr:rowOff>
    </xdr:from>
    <xdr:to>
      <xdr:col>116</xdr:col>
      <xdr:colOff>114300</xdr:colOff>
      <xdr:row>41</xdr:row>
      <xdr:rowOff>53435</xdr:rowOff>
    </xdr:to>
    <xdr:sp macro="" textlink="">
      <xdr:nvSpPr>
        <xdr:cNvPr id="222" name="フローチャート: 判断 221">
          <a:extLst>
            <a:ext uri="{FF2B5EF4-FFF2-40B4-BE49-F238E27FC236}">
              <a16:creationId xmlns:a16="http://schemas.microsoft.com/office/drawing/2014/main" id="{A7B05AC1-F0E6-4055-B91C-E220F66B1438}"/>
            </a:ext>
          </a:extLst>
        </xdr:cNvPr>
        <xdr:cNvSpPr/>
      </xdr:nvSpPr>
      <xdr:spPr>
        <a:xfrm>
          <a:off x="22110700" y="698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136395</xdr:rowOff>
    </xdr:from>
    <xdr:to>
      <xdr:col>112</xdr:col>
      <xdr:colOff>38100</xdr:colOff>
      <xdr:row>41</xdr:row>
      <xdr:rowOff>66545</xdr:rowOff>
    </xdr:to>
    <xdr:sp macro="" textlink="">
      <xdr:nvSpPr>
        <xdr:cNvPr id="223" name="フローチャート: 判断 222">
          <a:extLst>
            <a:ext uri="{FF2B5EF4-FFF2-40B4-BE49-F238E27FC236}">
              <a16:creationId xmlns:a16="http://schemas.microsoft.com/office/drawing/2014/main" id="{83C31747-FD4C-458E-8284-71E79C41676B}"/>
            </a:ext>
          </a:extLst>
        </xdr:cNvPr>
        <xdr:cNvSpPr/>
      </xdr:nvSpPr>
      <xdr:spPr>
        <a:xfrm>
          <a:off x="21272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118345</xdr:rowOff>
    </xdr:from>
    <xdr:to>
      <xdr:col>107</xdr:col>
      <xdr:colOff>101600</xdr:colOff>
      <xdr:row>41</xdr:row>
      <xdr:rowOff>48495</xdr:rowOff>
    </xdr:to>
    <xdr:sp macro="" textlink="">
      <xdr:nvSpPr>
        <xdr:cNvPr id="224" name="フローチャート: 判断 223">
          <a:extLst>
            <a:ext uri="{FF2B5EF4-FFF2-40B4-BE49-F238E27FC236}">
              <a16:creationId xmlns:a16="http://schemas.microsoft.com/office/drawing/2014/main" id="{1E391074-0649-4D9D-9199-240449541446}"/>
            </a:ext>
          </a:extLst>
        </xdr:cNvPr>
        <xdr:cNvSpPr/>
      </xdr:nvSpPr>
      <xdr:spPr>
        <a:xfrm>
          <a:off x="20383500" y="697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129681</xdr:rowOff>
    </xdr:from>
    <xdr:to>
      <xdr:col>102</xdr:col>
      <xdr:colOff>165100</xdr:colOff>
      <xdr:row>41</xdr:row>
      <xdr:rowOff>59831</xdr:rowOff>
    </xdr:to>
    <xdr:sp macro="" textlink="">
      <xdr:nvSpPr>
        <xdr:cNvPr id="225" name="フローチャート: 判断 224">
          <a:extLst>
            <a:ext uri="{FF2B5EF4-FFF2-40B4-BE49-F238E27FC236}">
              <a16:creationId xmlns:a16="http://schemas.microsoft.com/office/drawing/2014/main" id="{72951251-7E2B-4C0C-8EB7-8D59149E1B89}"/>
            </a:ext>
          </a:extLst>
        </xdr:cNvPr>
        <xdr:cNvSpPr/>
      </xdr:nvSpPr>
      <xdr:spPr>
        <a:xfrm>
          <a:off x="19494500" y="698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136325</xdr:rowOff>
    </xdr:from>
    <xdr:to>
      <xdr:col>98</xdr:col>
      <xdr:colOff>38100</xdr:colOff>
      <xdr:row>41</xdr:row>
      <xdr:rowOff>66475</xdr:rowOff>
    </xdr:to>
    <xdr:sp macro="" textlink="">
      <xdr:nvSpPr>
        <xdr:cNvPr id="226" name="フローチャート: 判断 225">
          <a:extLst>
            <a:ext uri="{FF2B5EF4-FFF2-40B4-BE49-F238E27FC236}">
              <a16:creationId xmlns:a16="http://schemas.microsoft.com/office/drawing/2014/main" id="{8728B7DC-CF0F-4BDD-910F-A5F7197625C5}"/>
            </a:ext>
          </a:extLst>
        </xdr:cNvPr>
        <xdr:cNvSpPr/>
      </xdr:nvSpPr>
      <xdr:spPr>
        <a:xfrm>
          <a:off x="18605500" y="69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27" name="テキスト ボックス 226">
          <a:extLst>
            <a:ext uri="{FF2B5EF4-FFF2-40B4-BE49-F238E27FC236}">
              <a16:creationId xmlns:a16="http://schemas.microsoft.com/office/drawing/2014/main" id="{D74B6687-C70B-413E-97B3-AF1A741D875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28" name="テキスト ボックス 227">
          <a:extLst>
            <a:ext uri="{FF2B5EF4-FFF2-40B4-BE49-F238E27FC236}">
              <a16:creationId xmlns:a16="http://schemas.microsoft.com/office/drawing/2014/main" id="{DA3B51EE-96C4-4BC3-890B-F226531851E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29" name="テキスト ボックス 228">
          <a:extLst>
            <a:ext uri="{FF2B5EF4-FFF2-40B4-BE49-F238E27FC236}">
              <a16:creationId xmlns:a16="http://schemas.microsoft.com/office/drawing/2014/main" id="{F438920F-81A5-40F2-A406-1B552F4338A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30" name="テキスト ボックス 229">
          <a:extLst>
            <a:ext uri="{FF2B5EF4-FFF2-40B4-BE49-F238E27FC236}">
              <a16:creationId xmlns:a16="http://schemas.microsoft.com/office/drawing/2014/main" id="{2DEFFF76-B4F0-4E8D-9088-2F5E666A5A5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31" name="テキスト ボックス 230">
          <a:extLst>
            <a:ext uri="{FF2B5EF4-FFF2-40B4-BE49-F238E27FC236}">
              <a16:creationId xmlns:a16="http://schemas.microsoft.com/office/drawing/2014/main" id="{5E826B61-465D-4002-8373-054CFA2A88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164991</xdr:rowOff>
    </xdr:from>
    <xdr:to>
      <xdr:col>116</xdr:col>
      <xdr:colOff>114300</xdr:colOff>
      <xdr:row>39</xdr:row>
      <xdr:rowOff>95141</xdr:rowOff>
    </xdr:to>
    <xdr:sp macro="" textlink="">
      <xdr:nvSpPr>
        <xdr:cNvPr id="232" name="楕円 231">
          <a:extLst>
            <a:ext uri="{FF2B5EF4-FFF2-40B4-BE49-F238E27FC236}">
              <a16:creationId xmlns:a16="http://schemas.microsoft.com/office/drawing/2014/main" id="{E85BCBBB-2476-47F3-BA36-37F6BF573432}"/>
            </a:ext>
          </a:extLst>
        </xdr:cNvPr>
        <xdr:cNvSpPr/>
      </xdr:nvSpPr>
      <xdr:spPr>
        <a:xfrm>
          <a:off x="22110700" y="668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16418</xdr:rowOff>
    </xdr:from>
    <xdr:ext cx="599010" cy="259045"/>
    <xdr:sp macro="" textlink="">
      <xdr:nvSpPr>
        <xdr:cNvPr id="233" name="【一般廃棄物処理施設】&#10;一人当たり有形固定資産（償却資産）額該当値テキスト">
          <a:extLst>
            <a:ext uri="{FF2B5EF4-FFF2-40B4-BE49-F238E27FC236}">
              <a16:creationId xmlns:a16="http://schemas.microsoft.com/office/drawing/2014/main" id="{A108DBDF-D3AE-4943-8469-27AF8861756E}"/>
            </a:ext>
          </a:extLst>
        </xdr:cNvPr>
        <xdr:cNvSpPr txBox="1"/>
      </xdr:nvSpPr>
      <xdr:spPr>
        <a:xfrm>
          <a:off x="22199600" y="653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26795</xdr:rowOff>
    </xdr:from>
    <xdr:to>
      <xdr:col>112</xdr:col>
      <xdr:colOff>38100</xdr:colOff>
      <xdr:row>40</xdr:row>
      <xdr:rowOff>128395</xdr:rowOff>
    </xdr:to>
    <xdr:sp macro="" textlink="">
      <xdr:nvSpPr>
        <xdr:cNvPr id="234" name="楕円 233">
          <a:extLst>
            <a:ext uri="{FF2B5EF4-FFF2-40B4-BE49-F238E27FC236}">
              <a16:creationId xmlns:a16="http://schemas.microsoft.com/office/drawing/2014/main" id="{8FD07641-6826-4580-BDEF-F5B52ED286F4}"/>
            </a:ext>
          </a:extLst>
        </xdr:cNvPr>
        <xdr:cNvSpPr/>
      </xdr:nvSpPr>
      <xdr:spPr>
        <a:xfrm>
          <a:off x="21272500" y="688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44341</xdr:rowOff>
    </xdr:from>
    <xdr:to>
      <xdr:col>116</xdr:col>
      <xdr:colOff>63500</xdr:colOff>
      <xdr:row>40</xdr:row>
      <xdr:rowOff>77595</xdr:rowOff>
    </xdr:to>
    <xdr:cxnSp macro="">
      <xdr:nvCxnSpPr>
        <xdr:cNvPr id="235" name="直線コネクタ 234">
          <a:extLst>
            <a:ext uri="{FF2B5EF4-FFF2-40B4-BE49-F238E27FC236}">
              <a16:creationId xmlns:a16="http://schemas.microsoft.com/office/drawing/2014/main" id="{89AA6DC1-6B36-450E-82AF-A9B98057D41F}"/>
            </a:ext>
          </a:extLst>
        </xdr:cNvPr>
        <xdr:cNvCxnSpPr/>
      </xdr:nvCxnSpPr>
      <xdr:spPr>
        <a:xfrm flipV="1">
          <a:off x="21323300" y="6730891"/>
          <a:ext cx="838200" cy="20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25554</xdr:rowOff>
    </xdr:from>
    <xdr:to>
      <xdr:col>107</xdr:col>
      <xdr:colOff>101600</xdr:colOff>
      <xdr:row>40</xdr:row>
      <xdr:rowOff>127154</xdr:rowOff>
    </xdr:to>
    <xdr:sp macro="" textlink="">
      <xdr:nvSpPr>
        <xdr:cNvPr id="236" name="楕円 235">
          <a:extLst>
            <a:ext uri="{FF2B5EF4-FFF2-40B4-BE49-F238E27FC236}">
              <a16:creationId xmlns:a16="http://schemas.microsoft.com/office/drawing/2014/main" id="{1A44120D-BF0C-44EA-BCB2-30045D3C55C5}"/>
            </a:ext>
          </a:extLst>
        </xdr:cNvPr>
        <xdr:cNvSpPr/>
      </xdr:nvSpPr>
      <xdr:spPr>
        <a:xfrm>
          <a:off x="20383500" y="688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76354</xdr:rowOff>
    </xdr:from>
    <xdr:to>
      <xdr:col>111</xdr:col>
      <xdr:colOff>177800</xdr:colOff>
      <xdr:row>40</xdr:row>
      <xdr:rowOff>77595</xdr:rowOff>
    </xdr:to>
    <xdr:cxnSp macro="">
      <xdr:nvCxnSpPr>
        <xdr:cNvPr id="237" name="直線コネクタ 236">
          <a:extLst>
            <a:ext uri="{FF2B5EF4-FFF2-40B4-BE49-F238E27FC236}">
              <a16:creationId xmlns:a16="http://schemas.microsoft.com/office/drawing/2014/main" id="{DF63034A-923A-4C7A-8FB7-CF3986914B72}"/>
            </a:ext>
          </a:extLst>
        </xdr:cNvPr>
        <xdr:cNvCxnSpPr/>
      </xdr:nvCxnSpPr>
      <xdr:spPr>
        <a:xfrm>
          <a:off x="20434300" y="6934354"/>
          <a:ext cx="88900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97936</xdr:rowOff>
    </xdr:from>
    <xdr:to>
      <xdr:col>102</xdr:col>
      <xdr:colOff>165100</xdr:colOff>
      <xdr:row>38</xdr:row>
      <xdr:rowOff>28086</xdr:rowOff>
    </xdr:to>
    <xdr:sp macro="" textlink="">
      <xdr:nvSpPr>
        <xdr:cNvPr id="238" name="楕円 237">
          <a:extLst>
            <a:ext uri="{FF2B5EF4-FFF2-40B4-BE49-F238E27FC236}">
              <a16:creationId xmlns:a16="http://schemas.microsoft.com/office/drawing/2014/main" id="{16815EED-0AA4-4B82-BAD2-25FFF6504CFC}"/>
            </a:ext>
          </a:extLst>
        </xdr:cNvPr>
        <xdr:cNvSpPr/>
      </xdr:nvSpPr>
      <xdr:spPr>
        <a:xfrm>
          <a:off x="19494500" y="644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148736</xdr:rowOff>
    </xdr:from>
    <xdr:to>
      <xdr:col>107</xdr:col>
      <xdr:colOff>50800</xdr:colOff>
      <xdr:row>40</xdr:row>
      <xdr:rowOff>76354</xdr:rowOff>
    </xdr:to>
    <xdr:cxnSp macro="">
      <xdr:nvCxnSpPr>
        <xdr:cNvPr id="239" name="直線コネクタ 238">
          <a:extLst>
            <a:ext uri="{FF2B5EF4-FFF2-40B4-BE49-F238E27FC236}">
              <a16:creationId xmlns:a16="http://schemas.microsoft.com/office/drawing/2014/main" id="{27F4F3D2-1058-4DE3-BE3C-94A233EFF8D8}"/>
            </a:ext>
          </a:extLst>
        </xdr:cNvPr>
        <xdr:cNvCxnSpPr/>
      </xdr:nvCxnSpPr>
      <xdr:spPr>
        <a:xfrm>
          <a:off x="19545300" y="6492386"/>
          <a:ext cx="889000" cy="44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122672</xdr:rowOff>
    </xdr:from>
    <xdr:to>
      <xdr:col>98</xdr:col>
      <xdr:colOff>38100</xdr:colOff>
      <xdr:row>38</xdr:row>
      <xdr:rowOff>52822</xdr:rowOff>
    </xdr:to>
    <xdr:sp macro="" textlink="">
      <xdr:nvSpPr>
        <xdr:cNvPr id="240" name="楕円 239">
          <a:extLst>
            <a:ext uri="{FF2B5EF4-FFF2-40B4-BE49-F238E27FC236}">
              <a16:creationId xmlns:a16="http://schemas.microsoft.com/office/drawing/2014/main" id="{B49EAD23-1F7D-4371-953A-4C47C793B713}"/>
            </a:ext>
          </a:extLst>
        </xdr:cNvPr>
        <xdr:cNvSpPr/>
      </xdr:nvSpPr>
      <xdr:spPr>
        <a:xfrm>
          <a:off x="18605500" y="646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148736</xdr:rowOff>
    </xdr:from>
    <xdr:to>
      <xdr:col>102</xdr:col>
      <xdr:colOff>114300</xdr:colOff>
      <xdr:row>38</xdr:row>
      <xdr:rowOff>2022</xdr:rowOff>
    </xdr:to>
    <xdr:cxnSp macro="">
      <xdr:nvCxnSpPr>
        <xdr:cNvPr id="241" name="直線コネクタ 240">
          <a:extLst>
            <a:ext uri="{FF2B5EF4-FFF2-40B4-BE49-F238E27FC236}">
              <a16:creationId xmlns:a16="http://schemas.microsoft.com/office/drawing/2014/main" id="{315A63DB-C9DA-462C-9754-77309D6E40EC}"/>
            </a:ext>
          </a:extLst>
        </xdr:cNvPr>
        <xdr:cNvCxnSpPr/>
      </xdr:nvCxnSpPr>
      <xdr:spPr>
        <a:xfrm flipV="1">
          <a:off x="18656300" y="6492386"/>
          <a:ext cx="889000" cy="2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57672</xdr:rowOff>
    </xdr:from>
    <xdr:ext cx="599010" cy="259045"/>
    <xdr:sp macro="" textlink="">
      <xdr:nvSpPr>
        <xdr:cNvPr id="242" name="n_1aveValue【一般廃棄物処理施設】&#10;一人当たり有形固定資産（償却資産）額">
          <a:extLst>
            <a:ext uri="{FF2B5EF4-FFF2-40B4-BE49-F238E27FC236}">
              <a16:creationId xmlns:a16="http://schemas.microsoft.com/office/drawing/2014/main" id="{8BFCFDEF-3F2B-40F8-AD13-2AF3003A2536}"/>
            </a:ext>
          </a:extLst>
        </xdr:cNvPr>
        <xdr:cNvSpPr txBox="1"/>
      </xdr:nvSpPr>
      <xdr:spPr>
        <a:xfrm>
          <a:off x="21011095" y="7087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39622</xdr:rowOff>
    </xdr:from>
    <xdr:ext cx="599010" cy="259045"/>
    <xdr:sp macro="" textlink="">
      <xdr:nvSpPr>
        <xdr:cNvPr id="243" name="n_2aveValue【一般廃棄物処理施設】&#10;一人当たり有形固定資産（償却資産）額">
          <a:extLst>
            <a:ext uri="{FF2B5EF4-FFF2-40B4-BE49-F238E27FC236}">
              <a16:creationId xmlns:a16="http://schemas.microsoft.com/office/drawing/2014/main" id="{7628321E-A2AE-422C-9DC9-5F9AF799F3E8}"/>
            </a:ext>
          </a:extLst>
        </xdr:cNvPr>
        <xdr:cNvSpPr txBox="1"/>
      </xdr:nvSpPr>
      <xdr:spPr>
        <a:xfrm>
          <a:off x="20134795" y="7069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50958</xdr:rowOff>
    </xdr:from>
    <xdr:ext cx="599010" cy="259045"/>
    <xdr:sp macro="" textlink="">
      <xdr:nvSpPr>
        <xdr:cNvPr id="244" name="n_3aveValue【一般廃棄物処理施設】&#10;一人当たり有形固定資産（償却資産）額">
          <a:extLst>
            <a:ext uri="{FF2B5EF4-FFF2-40B4-BE49-F238E27FC236}">
              <a16:creationId xmlns:a16="http://schemas.microsoft.com/office/drawing/2014/main" id="{1878329F-D100-438F-84B5-CCB362A8511E}"/>
            </a:ext>
          </a:extLst>
        </xdr:cNvPr>
        <xdr:cNvSpPr txBox="1"/>
      </xdr:nvSpPr>
      <xdr:spPr>
        <a:xfrm>
          <a:off x="19245795" y="7080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57602</xdr:rowOff>
    </xdr:from>
    <xdr:ext cx="599010" cy="259045"/>
    <xdr:sp macro="" textlink="">
      <xdr:nvSpPr>
        <xdr:cNvPr id="245" name="n_4aveValue【一般廃棄物処理施設】&#10;一人当たり有形固定資産（償却資産）額">
          <a:extLst>
            <a:ext uri="{FF2B5EF4-FFF2-40B4-BE49-F238E27FC236}">
              <a16:creationId xmlns:a16="http://schemas.microsoft.com/office/drawing/2014/main" id="{10AA146A-77C1-400A-ABEE-2011F3190711}"/>
            </a:ext>
          </a:extLst>
        </xdr:cNvPr>
        <xdr:cNvSpPr txBox="1"/>
      </xdr:nvSpPr>
      <xdr:spPr>
        <a:xfrm>
          <a:off x="18356795" y="7087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144922</xdr:rowOff>
    </xdr:from>
    <xdr:ext cx="599010" cy="259045"/>
    <xdr:sp macro="" textlink="">
      <xdr:nvSpPr>
        <xdr:cNvPr id="246" name="n_1mainValue【一般廃棄物処理施設】&#10;一人当たり有形固定資産（償却資産）額">
          <a:extLst>
            <a:ext uri="{FF2B5EF4-FFF2-40B4-BE49-F238E27FC236}">
              <a16:creationId xmlns:a16="http://schemas.microsoft.com/office/drawing/2014/main" id="{22C5AC0D-6008-4666-9BB7-694865CD521C}"/>
            </a:ext>
          </a:extLst>
        </xdr:cNvPr>
        <xdr:cNvSpPr txBox="1"/>
      </xdr:nvSpPr>
      <xdr:spPr>
        <a:xfrm>
          <a:off x="21011095" y="6660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143681</xdr:rowOff>
    </xdr:from>
    <xdr:ext cx="599010" cy="259045"/>
    <xdr:sp macro="" textlink="">
      <xdr:nvSpPr>
        <xdr:cNvPr id="247" name="n_2mainValue【一般廃棄物処理施設】&#10;一人当たり有形固定資産（償却資産）額">
          <a:extLst>
            <a:ext uri="{FF2B5EF4-FFF2-40B4-BE49-F238E27FC236}">
              <a16:creationId xmlns:a16="http://schemas.microsoft.com/office/drawing/2014/main" id="{B309D620-B9C5-46C9-AA32-FA8484DFA629}"/>
            </a:ext>
          </a:extLst>
        </xdr:cNvPr>
        <xdr:cNvSpPr txBox="1"/>
      </xdr:nvSpPr>
      <xdr:spPr>
        <a:xfrm>
          <a:off x="20134795" y="6658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100</xdr:col>
      <xdr:colOff>150205</xdr:colOff>
      <xdr:row>36</xdr:row>
      <xdr:rowOff>44613</xdr:rowOff>
    </xdr:from>
    <xdr:ext cx="690189" cy="259045"/>
    <xdr:sp macro="" textlink="">
      <xdr:nvSpPr>
        <xdr:cNvPr id="248" name="n_3mainValue【一般廃棄物処理施設】&#10;一人当たり有形固定資産（償却資産）額">
          <a:extLst>
            <a:ext uri="{FF2B5EF4-FFF2-40B4-BE49-F238E27FC236}">
              <a16:creationId xmlns:a16="http://schemas.microsoft.com/office/drawing/2014/main" id="{6B4A32BD-2F87-4413-B9E6-C52515F58D15}"/>
            </a:ext>
          </a:extLst>
        </xdr:cNvPr>
        <xdr:cNvSpPr txBox="1"/>
      </xdr:nvSpPr>
      <xdr:spPr>
        <a:xfrm>
          <a:off x="19200205" y="62168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23205</xdr:colOff>
      <xdr:row>36</xdr:row>
      <xdr:rowOff>69349</xdr:rowOff>
    </xdr:from>
    <xdr:ext cx="690189" cy="259045"/>
    <xdr:sp macro="" textlink="">
      <xdr:nvSpPr>
        <xdr:cNvPr id="249" name="n_4mainValue【一般廃棄物処理施設】&#10;一人当たり有形固定資産（償却資産）額">
          <a:extLst>
            <a:ext uri="{FF2B5EF4-FFF2-40B4-BE49-F238E27FC236}">
              <a16:creationId xmlns:a16="http://schemas.microsoft.com/office/drawing/2014/main" id="{767170B5-2257-4A6E-98F9-DB652BDA1B3D}"/>
            </a:ext>
          </a:extLst>
        </xdr:cNvPr>
        <xdr:cNvSpPr txBox="1"/>
      </xdr:nvSpPr>
      <xdr:spPr>
        <a:xfrm>
          <a:off x="18311205" y="62415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50" name="正方形/長方形 249">
          <a:extLst>
            <a:ext uri="{FF2B5EF4-FFF2-40B4-BE49-F238E27FC236}">
              <a16:creationId xmlns:a16="http://schemas.microsoft.com/office/drawing/2014/main" id="{B4F8E5FF-1D4A-4236-A932-1EB89498374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51" name="正方形/長方形 250">
          <a:extLst>
            <a:ext uri="{FF2B5EF4-FFF2-40B4-BE49-F238E27FC236}">
              <a16:creationId xmlns:a16="http://schemas.microsoft.com/office/drawing/2014/main" id="{2B844F10-4436-4F33-9BE2-8BA12750FF1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52" name="正方形/長方形 251">
          <a:extLst>
            <a:ext uri="{FF2B5EF4-FFF2-40B4-BE49-F238E27FC236}">
              <a16:creationId xmlns:a16="http://schemas.microsoft.com/office/drawing/2014/main" id="{B067158A-F310-4524-AC58-3C00CABC3A4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53" name="正方形/長方形 252">
          <a:extLst>
            <a:ext uri="{FF2B5EF4-FFF2-40B4-BE49-F238E27FC236}">
              <a16:creationId xmlns:a16="http://schemas.microsoft.com/office/drawing/2014/main" id="{8642D8F3-3FEA-4E16-B772-36EC4011F19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54" name="正方形/長方形 253">
          <a:extLst>
            <a:ext uri="{FF2B5EF4-FFF2-40B4-BE49-F238E27FC236}">
              <a16:creationId xmlns:a16="http://schemas.microsoft.com/office/drawing/2014/main" id="{27815F99-D9B9-48C0-B88E-895FF31AE49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55" name="正方形/長方形 254">
          <a:extLst>
            <a:ext uri="{FF2B5EF4-FFF2-40B4-BE49-F238E27FC236}">
              <a16:creationId xmlns:a16="http://schemas.microsoft.com/office/drawing/2014/main" id="{E9D3ED45-C47E-411F-B2F2-004204462D8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56" name="正方形/長方形 255">
          <a:extLst>
            <a:ext uri="{FF2B5EF4-FFF2-40B4-BE49-F238E27FC236}">
              <a16:creationId xmlns:a16="http://schemas.microsoft.com/office/drawing/2014/main" id="{F08C4E7A-89BE-497F-AE36-5C535F39A91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57" name="正方形/長方形 256">
          <a:extLst>
            <a:ext uri="{FF2B5EF4-FFF2-40B4-BE49-F238E27FC236}">
              <a16:creationId xmlns:a16="http://schemas.microsoft.com/office/drawing/2014/main" id="{55BC8D36-D19D-4DE2-96EC-5E86798ED63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58" name="テキスト ボックス 257">
          <a:extLst>
            <a:ext uri="{FF2B5EF4-FFF2-40B4-BE49-F238E27FC236}">
              <a16:creationId xmlns:a16="http://schemas.microsoft.com/office/drawing/2014/main" id="{20EE37BC-BA0B-49AC-807D-FDC0FD02332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59" name="直線コネクタ 258">
          <a:extLst>
            <a:ext uri="{FF2B5EF4-FFF2-40B4-BE49-F238E27FC236}">
              <a16:creationId xmlns:a16="http://schemas.microsoft.com/office/drawing/2014/main" id="{7813AF50-9A31-4823-9BD6-B4A1D046FF6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60" name="テキスト ボックス 259">
          <a:extLst>
            <a:ext uri="{FF2B5EF4-FFF2-40B4-BE49-F238E27FC236}">
              <a16:creationId xmlns:a16="http://schemas.microsoft.com/office/drawing/2014/main" id="{83E22F89-10F9-4D09-9C88-AC86482C13D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261" name="直線コネクタ 260">
          <a:extLst>
            <a:ext uri="{FF2B5EF4-FFF2-40B4-BE49-F238E27FC236}">
              <a16:creationId xmlns:a16="http://schemas.microsoft.com/office/drawing/2014/main" id="{B3D42F06-612F-444B-873C-4C6DCC52403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262" name="テキスト ボックス 261">
          <a:extLst>
            <a:ext uri="{FF2B5EF4-FFF2-40B4-BE49-F238E27FC236}">
              <a16:creationId xmlns:a16="http://schemas.microsoft.com/office/drawing/2014/main" id="{2BAC3B83-E980-4F95-BF87-3E6ECEC814C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63" name="直線コネクタ 262">
          <a:extLst>
            <a:ext uri="{FF2B5EF4-FFF2-40B4-BE49-F238E27FC236}">
              <a16:creationId xmlns:a16="http://schemas.microsoft.com/office/drawing/2014/main" id="{D289421B-2455-4BE1-8D12-BC9D6CFA3EC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64" name="テキスト ボックス 263">
          <a:extLst>
            <a:ext uri="{FF2B5EF4-FFF2-40B4-BE49-F238E27FC236}">
              <a16:creationId xmlns:a16="http://schemas.microsoft.com/office/drawing/2014/main" id="{7E57DC3B-AF72-4D27-B5B4-01AF6533FC6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65" name="直線コネクタ 264">
          <a:extLst>
            <a:ext uri="{FF2B5EF4-FFF2-40B4-BE49-F238E27FC236}">
              <a16:creationId xmlns:a16="http://schemas.microsoft.com/office/drawing/2014/main" id="{1490C9AB-E1AF-49CF-86F9-03C3674418B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66" name="テキスト ボックス 265">
          <a:extLst>
            <a:ext uri="{FF2B5EF4-FFF2-40B4-BE49-F238E27FC236}">
              <a16:creationId xmlns:a16="http://schemas.microsoft.com/office/drawing/2014/main" id="{72BE16F8-B23D-4670-A58B-0DFA97FA4E8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267" name="直線コネクタ 266">
          <a:extLst>
            <a:ext uri="{FF2B5EF4-FFF2-40B4-BE49-F238E27FC236}">
              <a16:creationId xmlns:a16="http://schemas.microsoft.com/office/drawing/2014/main" id="{8BB81F96-9850-4B8F-A023-F7D9AA9BE10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268" name="テキスト ボックス 267">
          <a:extLst>
            <a:ext uri="{FF2B5EF4-FFF2-40B4-BE49-F238E27FC236}">
              <a16:creationId xmlns:a16="http://schemas.microsoft.com/office/drawing/2014/main" id="{FB2B04FF-1DA9-40D8-934A-4737343F052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269" name="直線コネクタ 268">
          <a:extLst>
            <a:ext uri="{FF2B5EF4-FFF2-40B4-BE49-F238E27FC236}">
              <a16:creationId xmlns:a16="http://schemas.microsoft.com/office/drawing/2014/main" id="{C4B2DFA2-56BC-4D66-8763-2D1BBBFB0A1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270" name="テキスト ボックス 269">
          <a:extLst>
            <a:ext uri="{FF2B5EF4-FFF2-40B4-BE49-F238E27FC236}">
              <a16:creationId xmlns:a16="http://schemas.microsoft.com/office/drawing/2014/main" id="{4F74FF1B-0986-423C-9CDB-D37B58E22B3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71" name="直線コネクタ 270">
          <a:extLst>
            <a:ext uri="{FF2B5EF4-FFF2-40B4-BE49-F238E27FC236}">
              <a16:creationId xmlns:a16="http://schemas.microsoft.com/office/drawing/2014/main" id="{6F7C5C5F-8CAA-48C2-91B2-891B87F3BC8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272" name="テキスト ボックス 271">
          <a:extLst>
            <a:ext uri="{FF2B5EF4-FFF2-40B4-BE49-F238E27FC236}">
              <a16:creationId xmlns:a16="http://schemas.microsoft.com/office/drawing/2014/main" id="{32AC95E5-9788-4215-9A20-1F888A0CB86C}"/>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73" name="【保健センター・保健所】&#10;有形固定資産減価償却率グラフ枠">
          <a:extLst>
            <a:ext uri="{FF2B5EF4-FFF2-40B4-BE49-F238E27FC236}">
              <a16:creationId xmlns:a16="http://schemas.microsoft.com/office/drawing/2014/main" id="{805C6748-2414-4C37-AC19-80425B75E67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60960</xdr:rowOff>
    </xdr:from>
    <xdr:to>
      <xdr:col>85</xdr:col>
      <xdr:colOff>126364</xdr:colOff>
      <xdr:row>64</xdr:row>
      <xdr:rowOff>76200</xdr:rowOff>
    </xdr:to>
    <xdr:cxnSp macro="">
      <xdr:nvCxnSpPr>
        <xdr:cNvPr id="274" name="直線コネクタ 273">
          <a:extLst>
            <a:ext uri="{FF2B5EF4-FFF2-40B4-BE49-F238E27FC236}">
              <a16:creationId xmlns:a16="http://schemas.microsoft.com/office/drawing/2014/main" id="{B3DB5150-21F9-433E-BD4C-52C3CB516CC1}"/>
            </a:ext>
          </a:extLst>
        </xdr:cNvPr>
        <xdr:cNvCxnSpPr/>
      </xdr:nvCxnSpPr>
      <xdr:spPr>
        <a:xfrm flipV="1">
          <a:off x="16318864" y="96621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275" name="【保健センター・保健所】&#10;有形固定資産減価償却率最小値テキスト">
          <a:extLst>
            <a:ext uri="{FF2B5EF4-FFF2-40B4-BE49-F238E27FC236}">
              <a16:creationId xmlns:a16="http://schemas.microsoft.com/office/drawing/2014/main" id="{A38B2AF2-AFF6-4B13-B2A8-270955D795DA}"/>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276" name="直線コネクタ 275">
          <a:extLst>
            <a:ext uri="{FF2B5EF4-FFF2-40B4-BE49-F238E27FC236}">
              <a16:creationId xmlns:a16="http://schemas.microsoft.com/office/drawing/2014/main" id="{C83147A8-B88E-47CA-BA6C-75FF9C9927D3}"/>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7637</xdr:rowOff>
    </xdr:from>
    <xdr:ext cx="405111" cy="259045"/>
    <xdr:sp macro="" textlink="">
      <xdr:nvSpPr>
        <xdr:cNvPr id="277" name="【保健センター・保健所】&#10;有形固定資産減価償却率最大値テキスト">
          <a:extLst>
            <a:ext uri="{FF2B5EF4-FFF2-40B4-BE49-F238E27FC236}">
              <a16:creationId xmlns:a16="http://schemas.microsoft.com/office/drawing/2014/main" id="{E3D9B03F-FF25-4581-A3EA-E81B7B20AF62}"/>
            </a:ext>
          </a:extLst>
        </xdr:cNvPr>
        <xdr:cNvSpPr txBox="1"/>
      </xdr:nvSpPr>
      <xdr:spPr>
        <a:xfrm>
          <a:off x="16357600" y="943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60960</xdr:rowOff>
    </xdr:from>
    <xdr:to>
      <xdr:col>86</xdr:col>
      <xdr:colOff>25400</xdr:colOff>
      <xdr:row>56</xdr:row>
      <xdr:rowOff>60960</xdr:rowOff>
    </xdr:to>
    <xdr:cxnSp macro="">
      <xdr:nvCxnSpPr>
        <xdr:cNvPr id="278" name="直線コネクタ 277">
          <a:extLst>
            <a:ext uri="{FF2B5EF4-FFF2-40B4-BE49-F238E27FC236}">
              <a16:creationId xmlns:a16="http://schemas.microsoft.com/office/drawing/2014/main" id="{7C119E8C-C842-42C9-952E-3A83118D452A}"/>
            </a:ext>
          </a:extLst>
        </xdr:cNvPr>
        <xdr:cNvCxnSpPr/>
      </xdr:nvCxnSpPr>
      <xdr:spPr>
        <a:xfrm>
          <a:off x="16230600" y="966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28592</xdr:rowOff>
    </xdr:from>
    <xdr:ext cx="405111" cy="259045"/>
    <xdr:sp macro="" textlink="">
      <xdr:nvSpPr>
        <xdr:cNvPr id="279" name="【保健センター・保健所】&#10;有形固定資産減価償却率平均値テキスト">
          <a:extLst>
            <a:ext uri="{FF2B5EF4-FFF2-40B4-BE49-F238E27FC236}">
              <a16:creationId xmlns:a16="http://schemas.microsoft.com/office/drawing/2014/main" id="{8176F258-B022-44F1-920C-47901C152CFF}"/>
            </a:ext>
          </a:extLst>
        </xdr:cNvPr>
        <xdr:cNvSpPr txBox="1"/>
      </xdr:nvSpPr>
      <xdr:spPr>
        <a:xfrm>
          <a:off x="16357600" y="10144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50165</xdr:rowOff>
    </xdr:from>
    <xdr:to>
      <xdr:col>85</xdr:col>
      <xdr:colOff>177800</xdr:colOff>
      <xdr:row>59</xdr:row>
      <xdr:rowOff>151765</xdr:rowOff>
    </xdr:to>
    <xdr:sp macro="" textlink="">
      <xdr:nvSpPr>
        <xdr:cNvPr id="280" name="フローチャート: 判断 279">
          <a:extLst>
            <a:ext uri="{FF2B5EF4-FFF2-40B4-BE49-F238E27FC236}">
              <a16:creationId xmlns:a16="http://schemas.microsoft.com/office/drawing/2014/main" id="{D7E6222A-258C-4E96-A8DD-AF37AAA0109F}"/>
            </a:ext>
          </a:extLst>
        </xdr:cNvPr>
        <xdr:cNvSpPr/>
      </xdr:nvSpPr>
      <xdr:spPr>
        <a:xfrm>
          <a:off x="162687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61595</xdr:rowOff>
    </xdr:from>
    <xdr:to>
      <xdr:col>81</xdr:col>
      <xdr:colOff>101600</xdr:colOff>
      <xdr:row>59</xdr:row>
      <xdr:rowOff>163195</xdr:rowOff>
    </xdr:to>
    <xdr:sp macro="" textlink="">
      <xdr:nvSpPr>
        <xdr:cNvPr id="281" name="フローチャート: 判断 280">
          <a:extLst>
            <a:ext uri="{FF2B5EF4-FFF2-40B4-BE49-F238E27FC236}">
              <a16:creationId xmlns:a16="http://schemas.microsoft.com/office/drawing/2014/main" id="{4D656F8D-2E02-4786-A7E7-826487977585}"/>
            </a:ext>
          </a:extLst>
        </xdr:cNvPr>
        <xdr:cNvSpPr/>
      </xdr:nvSpPr>
      <xdr:spPr>
        <a:xfrm>
          <a:off x="15430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124460</xdr:rowOff>
    </xdr:from>
    <xdr:to>
      <xdr:col>76</xdr:col>
      <xdr:colOff>165100</xdr:colOff>
      <xdr:row>59</xdr:row>
      <xdr:rowOff>54610</xdr:rowOff>
    </xdr:to>
    <xdr:sp macro="" textlink="">
      <xdr:nvSpPr>
        <xdr:cNvPr id="282" name="フローチャート: 判断 281">
          <a:extLst>
            <a:ext uri="{FF2B5EF4-FFF2-40B4-BE49-F238E27FC236}">
              <a16:creationId xmlns:a16="http://schemas.microsoft.com/office/drawing/2014/main" id="{0E6DD3EF-399D-471A-9DCD-E57DDE74985E}"/>
            </a:ext>
          </a:extLst>
        </xdr:cNvPr>
        <xdr:cNvSpPr/>
      </xdr:nvSpPr>
      <xdr:spPr>
        <a:xfrm>
          <a:off x="14541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93980</xdr:rowOff>
    </xdr:from>
    <xdr:to>
      <xdr:col>72</xdr:col>
      <xdr:colOff>38100</xdr:colOff>
      <xdr:row>59</xdr:row>
      <xdr:rowOff>24130</xdr:rowOff>
    </xdr:to>
    <xdr:sp macro="" textlink="">
      <xdr:nvSpPr>
        <xdr:cNvPr id="283" name="フローチャート: 判断 282">
          <a:extLst>
            <a:ext uri="{FF2B5EF4-FFF2-40B4-BE49-F238E27FC236}">
              <a16:creationId xmlns:a16="http://schemas.microsoft.com/office/drawing/2014/main" id="{23CCFF8A-353D-4C2C-A740-E5743E1A068E}"/>
            </a:ext>
          </a:extLst>
        </xdr:cNvPr>
        <xdr:cNvSpPr/>
      </xdr:nvSpPr>
      <xdr:spPr>
        <a:xfrm>
          <a:off x="13652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145415</xdr:rowOff>
    </xdr:from>
    <xdr:to>
      <xdr:col>67</xdr:col>
      <xdr:colOff>101600</xdr:colOff>
      <xdr:row>59</xdr:row>
      <xdr:rowOff>75565</xdr:rowOff>
    </xdr:to>
    <xdr:sp macro="" textlink="">
      <xdr:nvSpPr>
        <xdr:cNvPr id="284" name="フローチャート: 判断 283">
          <a:extLst>
            <a:ext uri="{FF2B5EF4-FFF2-40B4-BE49-F238E27FC236}">
              <a16:creationId xmlns:a16="http://schemas.microsoft.com/office/drawing/2014/main" id="{9A281810-D2BB-4C4E-92B3-97B5B9D1D8BE}"/>
            </a:ext>
          </a:extLst>
        </xdr:cNvPr>
        <xdr:cNvSpPr/>
      </xdr:nvSpPr>
      <xdr:spPr>
        <a:xfrm>
          <a:off x="12763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285" name="テキスト ボックス 284">
          <a:extLst>
            <a:ext uri="{FF2B5EF4-FFF2-40B4-BE49-F238E27FC236}">
              <a16:creationId xmlns:a16="http://schemas.microsoft.com/office/drawing/2014/main" id="{7D0F37C8-27AA-41D1-94F7-D1295142A63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86" name="テキスト ボックス 285">
          <a:extLst>
            <a:ext uri="{FF2B5EF4-FFF2-40B4-BE49-F238E27FC236}">
              <a16:creationId xmlns:a16="http://schemas.microsoft.com/office/drawing/2014/main" id="{82E31B30-9904-467B-83EA-5A366EE3281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87" name="テキスト ボックス 286">
          <a:extLst>
            <a:ext uri="{FF2B5EF4-FFF2-40B4-BE49-F238E27FC236}">
              <a16:creationId xmlns:a16="http://schemas.microsoft.com/office/drawing/2014/main" id="{3722FC24-EB72-427C-8A15-88C18FF582C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88" name="テキスト ボックス 287">
          <a:extLst>
            <a:ext uri="{FF2B5EF4-FFF2-40B4-BE49-F238E27FC236}">
              <a16:creationId xmlns:a16="http://schemas.microsoft.com/office/drawing/2014/main" id="{21BA4133-19AB-4105-B232-9B6E8120023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89" name="テキスト ボックス 288">
          <a:extLst>
            <a:ext uri="{FF2B5EF4-FFF2-40B4-BE49-F238E27FC236}">
              <a16:creationId xmlns:a16="http://schemas.microsoft.com/office/drawing/2014/main" id="{92D8D3D7-C09D-4A3B-A749-A3656D25E09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111125</xdr:rowOff>
    </xdr:from>
    <xdr:to>
      <xdr:col>85</xdr:col>
      <xdr:colOff>177800</xdr:colOff>
      <xdr:row>59</xdr:row>
      <xdr:rowOff>41275</xdr:rowOff>
    </xdr:to>
    <xdr:sp macro="" textlink="">
      <xdr:nvSpPr>
        <xdr:cNvPr id="290" name="楕円 289">
          <a:extLst>
            <a:ext uri="{FF2B5EF4-FFF2-40B4-BE49-F238E27FC236}">
              <a16:creationId xmlns:a16="http://schemas.microsoft.com/office/drawing/2014/main" id="{72586280-C912-46EF-B8D8-B31718BB6561}"/>
            </a:ext>
          </a:extLst>
        </xdr:cNvPr>
        <xdr:cNvSpPr/>
      </xdr:nvSpPr>
      <xdr:spPr>
        <a:xfrm>
          <a:off x="16268700" y="100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134002</xdr:rowOff>
    </xdr:from>
    <xdr:ext cx="405111" cy="259045"/>
    <xdr:sp macro="" textlink="">
      <xdr:nvSpPr>
        <xdr:cNvPr id="291" name="【保健センター・保健所】&#10;有形固定資産減価償却率該当値テキスト">
          <a:extLst>
            <a:ext uri="{FF2B5EF4-FFF2-40B4-BE49-F238E27FC236}">
              <a16:creationId xmlns:a16="http://schemas.microsoft.com/office/drawing/2014/main" id="{968AC517-79CC-4630-9B68-0861DB001A75}"/>
            </a:ext>
          </a:extLst>
        </xdr:cNvPr>
        <xdr:cNvSpPr txBox="1"/>
      </xdr:nvSpPr>
      <xdr:spPr>
        <a:xfrm>
          <a:off x="16357600"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71120</xdr:rowOff>
    </xdr:from>
    <xdr:to>
      <xdr:col>81</xdr:col>
      <xdr:colOff>101600</xdr:colOff>
      <xdr:row>59</xdr:row>
      <xdr:rowOff>1270</xdr:rowOff>
    </xdr:to>
    <xdr:sp macro="" textlink="">
      <xdr:nvSpPr>
        <xdr:cNvPr id="292" name="楕円 291">
          <a:extLst>
            <a:ext uri="{FF2B5EF4-FFF2-40B4-BE49-F238E27FC236}">
              <a16:creationId xmlns:a16="http://schemas.microsoft.com/office/drawing/2014/main" id="{E42F5021-D819-4E6E-AF20-36B2D2645AF1}"/>
            </a:ext>
          </a:extLst>
        </xdr:cNvPr>
        <xdr:cNvSpPr/>
      </xdr:nvSpPr>
      <xdr:spPr>
        <a:xfrm>
          <a:off x="15430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121920</xdr:rowOff>
    </xdr:from>
    <xdr:to>
      <xdr:col>85</xdr:col>
      <xdr:colOff>127000</xdr:colOff>
      <xdr:row>58</xdr:row>
      <xdr:rowOff>161925</xdr:rowOff>
    </xdr:to>
    <xdr:cxnSp macro="">
      <xdr:nvCxnSpPr>
        <xdr:cNvPr id="293" name="直線コネクタ 292">
          <a:extLst>
            <a:ext uri="{FF2B5EF4-FFF2-40B4-BE49-F238E27FC236}">
              <a16:creationId xmlns:a16="http://schemas.microsoft.com/office/drawing/2014/main" id="{999CCDE7-AD1E-4654-A4E5-065325DAAAF8}"/>
            </a:ext>
          </a:extLst>
        </xdr:cNvPr>
        <xdr:cNvCxnSpPr/>
      </xdr:nvCxnSpPr>
      <xdr:spPr>
        <a:xfrm>
          <a:off x="15481300" y="1006602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33020</xdr:rowOff>
    </xdr:from>
    <xdr:to>
      <xdr:col>76</xdr:col>
      <xdr:colOff>165100</xdr:colOff>
      <xdr:row>58</xdr:row>
      <xdr:rowOff>134620</xdr:rowOff>
    </xdr:to>
    <xdr:sp macro="" textlink="">
      <xdr:nvSpPr>
        <xdr:cNvPr id="294" name="楕円 293">
          <a:extLst>
            <a:ext uri="{FF2B5EF4-FFF2-40B4-BE49-F238E27FC236}">
              <a16:creationId xmlns:a16="http://schemas.microsoft.com/office/drawing/2014/main" id="{83E04780-802E-4B6F-80EA-AECAD37A9391}"/>
            </a:ext>
          </a:extLst>
        </xdr:cNvPr>
        <xdr:cNvSpPr/>
      </xdr:nvSpPr>
      <xdr:spPr>
        <a:xfrm>
          <a:off x="14541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83820</xdr:rowOff>
    </xdr:from>
    <xdr:to>
      <xdr:col>81</xdr:col>
      <xdr:colOff>50800</xdr:colOff>
      <xdr:row>58</xdr:row>
      <xdr:rowOff>121920</xdr:rowOff>
    </xdr:to>
    <xdr:cxnSp macro="">
      <xdr:nvCxnSpPr>
        <xdr:cNvPr id="295" name="直線コネクタ 294">
          <a:extLst>
            <a:ext uri="{FF2B5EF4-FFF2-40B4-BE49-F238E27FC236}">
              <a16:creationId xmlns:a16="http://schemas.microsoft.com/office/drawing/2014/main" id="{04B1F664-D7B0-41BB-8561-11024E843153}"/>
            </a:ext>
          </a:extLst>
        </xdr:cNvPr>
        <xdr:cNvCxnSpPr/>
      </xdr:nvCxnSpPr>
      <xdr:spPr>
        <a:xfrm>
          <a:off x="14592300" y="10027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166370</xdr:rowOff>
    </xdr:from>
    <xdr:to>
      <xdr:col>72</xdr:col>
      <xdr:colOff>38100</xdr:colOff>
      <xdr:row>58</xdr:row>
      <xdr:rowOff>96520</xdr:rowOff>
    </xdr:to>
    <xdr:sp macro="" textlink="">
      <xdr:nvSpPr>
        <xdr:cNvPr id="296" name="楕円 295">
          <a:extLst>
            <a:ext uri="{FF2B5EF4-FFF2-40B4-BE49-F238E27FC236}">
              <a16:creationId xmlns:a16="http://schemas.microsoft.com/office/drawing/2014/main" id="{FD2F6623-62C9-40C1-A436-5201C1E43E29}"/>
            </a:ext>
          </a:extLst>
        </xdr:cNvPr>
        <xdr:cNvSpPr/>
      </xdr:nvSpPr>
      <xdr:spPr>
        <a:xfrm>
          <a:off x="13652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45720</xdr:rowOff>
    </xdr:from>
    <xdr:to>
      <xdr:col>76</xdr:col>
      <xdr:colOff>114300</xdr:colOff>
      <xdr:row>58</xdr:row>
      <xdr:rowOff>83820</xdr:rowOff>
    </xdr:to>
    <xdr:cxnSp macro="">
      <xdr:nvCxnSpPr>
        <xdr:cNvPr id="297" name="直線コネクタ 296">
          <a:extLst>
            <a:ext uri="{FF2B5EF4-FFF2-40B4-BE49-F238E27FC236}">
              <a16:creationId xmlns:a16="http://schemas.microsoft.com/office/drawing/2014/main" id="{05E5CEC9-3A0B-434D-92DE-339C14B4E6A4}"/>
            </a:ext>
          </a:extLst>
        </xdr:cNvPr>
        <xdr:cNvCxnSpPr/>
      </xdr:nvCxnSpPr>
      <xdr:spPr>
        <a:xfrm>
          <a:off x="13703300" y="9989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126365</xdr:rowOff>
    </xdr:from>
    <xdr:to>
      <xdr:col>67</xdr:col>
      <xdr:colOff>101600</xdr:colOff>
      <xdr:row>58</xdr:row>
      <xdr:rowOff>56515</xdr:rowOff>
    </xdr:to>
    <xdr:sp macro="" textlink="">
      <xdr:nvSpPr>
        <xdr:cNvPr id="298" name="楕円 297">
          <a:extLst>
            <a:ext uri="{FF2B5EF4-FFF2-40B4-BE49-F238E27FC236}">
              <a16:creationId xmlns:a16="http://schemas.microsoft.com/office/drawing/2014/main" id="{98E59339-895D-42B1-8FE6-BE3A64172BC1}"/>
            </a:ext>
          </a:extLst>
        </xdr:cNvPr>
        <xdr:cNvSpPr/>
      </xdr:nvSpPr>
      <xdr:spPr>
        <a:xfrm>
          <a:off x="12763500" y="98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5715</xdr:rowOff>
    </xdr:from>
    <xdr:to>
      <xdr:col>71</xdr:col>
      <xdr:colOff>177800</xdr:colOff>
      <xdr:row>58</xdr:row>
      <xdr:rowOff>45720</xdr:rowOff>
    </xdr:to>
    <xdr:cxnSp macro="">
      <xdr:nvCxnSpPr>
        <xdr:cNvPr id="299" name="直線コネクタ 298">
          <a:extLst>
            <a:ext uri="{FF2B5EF4-FFF2-40B4-BE49-F238E27FC236}">
              <a16:creationId xmlns:a16="http://schemas.microsoft.com/office/drawing/2014/main" id="{4972E241-DC66-467C-943E-3163ED567820}"/>
            </a:ext>
          </a:extLst>
        </xdr:cNvPr>
        <xdr:cNvCxnSpPr/>
      </xdr:nvCxnSpPr>
      <xdr:spPr>
        <a:xfrm>
          <a:off x="12814300" y="994981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154322</xdr:rowOff>
    </xdr:from>
    <xdr:ext cx="405111" cy="259045"/>
    <xdr:sp macro="" textlink="">
      <xdr:nvSpPr>
        <xdr:cNvPr id="300" name="n_1aveValue【保健センター・保健所】&#10;有形固定資産減価償却率">
          <a:extLst>
            <a:ext uri="{FF2B5EF4-FFF2-40B4-BE49-F238E27FC236}">
              <a16:creationId xmlns:a16="http://schemas.microsoft.com/office/drawing/2014/main" id="{AC8E580F-DAA1-469C-ACAA-00C6D4B360EB}"/>
            </a:ext>
          </a:extLst>
        </xdr:cNvPr>
        <xdr:cNvSpPr txBox="1"/>
      </xdr:nvSpPr>
      <xdr:spPr>
        <a:xfrm>
          <a:off x="15266044" y="1026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45737</xdr:rowOff>
    </xdr:from>
    <xdr:ext cx="405111" cy="259045"/>
    <xdr:sp macro="" textlink="">
      <xdr:nvSpPr>
        <xdr:cNvPr id="301" name="n_2aveValue【保健センター・保健所】&#10;有形固定資産減価償却率">
          <a:extLst>
            <a:ext uri="{FF2B5EF4-FFF2-40B4-BE49-F238E27FC236}">
              <a16:creationId xmlns:a16="http://schemas.microsoft.com/office/drawing/2014/main" id="{DE1F1DCE-D7C3-4FD9-9009-1FCEB914654A}"/>
            </a:ext>
          </a:extLst>
        </xdr:cNvPr>
        <xdr:cNvSpPr txBox="1"/>
      </xdr:nvSpPr>
      <xdr:spPr>
        <a:xfrm>
          <a:off x="1438974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15257</xdr:rowOff>
    </xdr:from>
    <xdr:ext cx="405111" cy="259045"/>
    <xdr:sp macro="" textlink="">
      <xdr:nvSpPr>
        <xdr:cNvPr id="302" name="n_3aveValue【保健センター・保健所】&#10;有形固定資産減価償却率">
          <a:extLst>
            <a:ext uri="{FF2B5EF4-FFF2-40B4-BE49-F238E27FC236}">
              <a16:creationId xmlns:a16="http://schemas.microsoft.com/office/drawing/2014/main" id="{2514961D-9370-4953-80A3-1CC0271F2B5F}"/>
            </a:ext>
          </a:extLst>
        </xdr:cNvPr>
        <xdr:cNvSpPr txBox="1"/>
      </xdr:nvSpPr>
      <xdr:spPr>
        <a:xfrm>
          <a:off x="1350074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66692</xdr:rowOff>
    </xdr:from>
    <xdr:ext cx="405111" cy="259045"/>
    <xdr:sp macro="" textlink="">
      <xdr:nvSpPr>
        <xdr:cNvPr id="303" name="n_4aveValue【保健センター・保健所】&#10;有形固定資産減価償却率">
          <a:extLst>
            <a:ext uri="{FF2B5EF4-FFF2-40B4-BE49-F238E27FC236}">
              <a16:creationId xmlns:a16="http://schemas.microsoft.com/office/drawing/2014/main" id="{BCB25582-E732-4B66-AA31-9E7B4BC9C1DD}"/>
            </a:ext>
          </a:extLst>
        </xdr:cNvPr>
        <xdr:cNvSpPr txBox="1"/>
      </xdr:nvSpPr>
      <xdr:spPr>
        <a:xfrm>
          <a:off x="12611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17797</xdr:rowOff>
    </xdr:from>
    <xdr:ext cx="405111" cy="259045"/>
    <xdr:sp macro="" textlink="">
      <xdr:nvSpPr>
        <xdr:cNvPr id="304" name="n_1mainValue【保健センター・保健所】&#10;有形固定資産減価償却率">
          <a:extLst>
            <a:ext uri="{FF2B5EF4-FFF2-40B4-BE49-F238E27FC236}">
              <a16:creationId xmlns:a16="http://schemas.microsoft.com/office/drawing/2014/main" id="{7CBCE256-4171-48B1-9E26-F4545F5EDFF6}"/>
            </a:ext>
          </a:extLst>
        </xdr:cNvPr>
        <xdr:cNvSpPr txBox="1"/>
      </xdr:nvSpPr>
      <xdr:spPr>
        <a:xfrm>
          <a:off x="152660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151147</xdr:rowOff>
    </xdr:from>
    <xdr:ext cx="405111" cy="259045"/>
    <xdr:sp macro="" textlink="">
      <xdr:nvSpPr>
        <xdr:cNvPr id="305" name="n_2mainValue【保健センター・保健所】&#10;有形固定資産減価償却率">
          <a:extLst>
            <a:ext uri="{FF2B5EF4-FFF2-40B4-BE49-F238E27FC236}">
              <a16:creationId xmlns:a16="http://schemas.microsoft.com/office/drawing/2014/main" id="{74991CC7-8B5F-4D3B-B1D8-5E69756122D8}"/>
            </a:ext>
          </a:extLst>
        </xdr:cNvPr>
        <xdr:cNvSpPr txBox="1"/>
      </xdr:nvSpPr>
      <xdr:spPr>
        <a:xfrm>
          <a:off x="14389744"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113047</xdr:rowOff>
    </xdr:from>
    <xdr:ext cx="405111" cy="259045"/>
    <xdr:sp macro="" textlink="">
      <xdr:nvSpPr>
        <xdr:cNvPr id="306" name="n_3mainValue【保健センター・保健所】&#10;有形固定資産減価償却率">
          <a:extLst>
            <a:ext uri="{FF2B5EF4-FFF2-40B4-BE49-F238E27FC236}">
              <a16:creationId xmlns:a16="http://schemas.microsoft.com/office/drawing/2014/main" id="{64F2CB1A-B12C-4C38-8D11-32153A40CAFC}"/>
            </a:ext>
          </a:extLst>
        </xdr:cNvPr>
        <xdr:cNvSpPr txBox="1"/>
      </xdr:nvSpPr>
      <xdr:spPr>
        <a:xfrm>
          <a:off x="135007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73042</xdr:rowOff>
    </xdr:from>
    <xdr:ext cx="405111" cy="259045"/>
    <xdr:sp macro="" textlink="">
      <xdr:nvSpPr>
        <xdr:cNvPr id="307" name="n_4mainValue【保健センター・保健所】&#10;有形固定資産減価償却率">
          <a:extLst>
            <a:ext uri="{FF2B5EF4-FFF2-40B4-BE49-F238E27FC236}">
              <a16:creationId xmlns:a16="http://schemas.microsoft.com/office/drawing/2014/main" id="{32788E48-51E2-4FB4-9E26-97DC6C788C74}"/>
            </a:ext>
          </a:extLst>
        </xdr:cNvPr>
        <xdr:cNvSpPr txBox="1"/>
      </xdr:nvSpPr>
      <xdr:spPr>
        <a:xfrm>
          <a:off x="12611744" y="967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08" name="正方形/長方形 307">
          <a:extLst>
            <a:ext uri="{FF2B5EF4-FFF2-40B4-BE49-F238E27FC236}">
              <a16:creationId xmlns:a16="http://schemas.microsoft.com/office/drawing/2014/main" id="{E639EE9C-688C-4A27-B626-3EB4FD11B58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09" name="正方形/長方形 308">
          <a:extLst>
            <a:ext uri="{FF2B5EF4-FFF2-40B4-BE49-F238E27FC236}">
              <a16:creationId xmlns:a16="http://schemas.microsoft.com/office/drawing/2014/main" id="{2804A0A6-A195-427A-BA24-D0B41508636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10" name="正方形/長方形 309">
          <a:extLst>
            <a:ext uri="{FF2B5EF4-FFF2-40B4-BE49-F238E27FC236}">
              <a16:creationId xmlns:a16="http://schemas.microsoft.com/office/drawing/2014/main" id="{3CE8B503-5AAB-4D68-B1A2-5E4BCB94CD3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11" name="正方形/長方形 310">
          <a:extLst>
            <a:ext uri="{FF2B5EF4-FFF2-40B4-BE49-F238E27FC236}">
              <a16:creationId xmlns:a16="http://schemas.microsoft.com/office/drawing/2014/main" id="{D2616718-318A-4619-9120-4E80D94369C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12" name="正方形/長方形 311">
          <a:extLst>
            <a:ext uri="{FF2B5EF4-FFF2-40B4-BE49-F238E27FC236}">
              <a16:creationId xmlns:a16="http://schemas.microsoft.com/office/drawing/2014/main" id="{94AE06EA-1EEB-4780-849C-D4445A0C478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13" name="正方形/長方形 312">
          <a:extLst>
            <a:ext uri="{FF2B5EF4-FFF2-40B4-BE49-F238E27FC236}">
              <a16:creationId xmlns:a16="http://schemas.microsoft.com/office/drawing/2014/main" id="{27864D42-4BC3-47A5-882F-FBE2D9C32D0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14" name="正方形/長方形 313">
          <a:extLst>
            <a:ext uri="{FF2B5EF4-FFF2-40B4-BE49-F238E27FC236}">
              <a16:creationId xmlns:a16="http://schemas.microsoft.com/office/drawing/2014/main" id="{AFA36A2B-3412-43CF-9640-9F99C697D5A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15" name="正方形/長方形 314">
          <a:extLst>
            <a:ext uri="{FF2B5EF4-FFF2-40B4-BE49-F238E27FC236}">
              <a16:creationId xmlns:a16="http://schemas.microsoft.com/office/drawing/2014/main" id="{150A1987-A87E-42E0-A2F7-785D38F9623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16" name="テキスト ボックス 315">
          <a:extLst>
            <a:ext uri="{FF2B5EF4-FFF2-40B4-BE49-F238E27FC236}">
              <a16:creationId xmlns:a16="http://schemas.microsoft.com/office/drawing/2014/main" id="{12E0234D-C2A8-436F-9A70-63E2DF0DF2B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17" name="直線コネクタ 316">
          <a:extLst>
            <a:ext uri="{FF2B5EF4-FFF2-40B4-BE49-F238E27FC236}">
              <a16:creationId xmlns:a16="http://schemas.microsoft.com/office/drawing/2014/main" id="{14D80B7D-3EFA-4C2F-9A2E-D617C6D08FD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18" name="直線コネクタ 317">
          <a:extLst>
            <a:ext uri="{FF2B5EF4-FFF2-40B4-BE49-F238E27FC236}">
              <a16:creationId xmlns:a16="http://schemas.microsoft.com/office/drawing/2014/main" id="{2CF2A68C-E16C-4B9E-9242-CD5DFE791BC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19" name="テキスト ボックス 318">
          <a:extLst>
            <a:ext uri="{FF2B5EF4-FFF2-40B4-BE49-F238E27FC236}">
              <a16:creationId xmlns:a16="http://schemas.microsoft.com/office/drawing/2014/main" id="{1B836E55-429A-439B-A22F-DC8E6748BA5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20" name="直線コネクタ 319">
          <a:extLst>
            <a:ext uri="{FF2B5EF4-FFF2-40B4-BE49-F238E27FC236}">
              <a16:creationId xmlns:a16="http://schemas.microsoft.com/office/drawing/2014/main" id="{13A548AF-11E2-40BB-A612-ABB177A7C38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21" name="テキスト ボックス 320">
          <a:extLst>
            <a:ext uri="{FF2B5EF4-FFF2-40B4-BE49-F238E27FC236}">
              <a16:creationId xmlns:a16="http://schemas.microsoft.com/office/drawing/2014/main" id="{B3A94442-523A-41C9-91B6-66A205C3AA59}"/>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22" name="直線コネクタ 321">
          <a:extLst>
            <a:ext uri="{FF2B5EF4-FFF2-40B4-BE49-F238E27FC236}">
              <a16:creationId xmlns:a16="http://schemas.microsoft.com/office/drawing/2014/main" id="{6F3B3B6C-31B5-41EC-ACEF-EC0865BB0A3E}"/>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23" name="テキスト ボックス 322">
          <a:extLst>
            <a:ext uri="{FF2B5EF4-FFF2-40B4-BE49-F238E27FC236}">
              <a16:creationId xmlns:a16="http://schemas.microsoft.com/office/drawing/2014/main" id="{40E08167-E67F-403B-A69C-EF12B0E72A0C}"/>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24" name="直線コネクタ 323">
          <a:extLst>
            <a:ext uri="{FF2B5EF4-FFF2-40B4-BE49-F238E27FC236}">
              <a16:creationId xmlns:a16="http://schemas.microsoft.com/office/drawing/2014/main" id="{265D5383-CC97-408D-A8CC-B4DE23156AA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25" name="テキスト ボックス 324">
          <a:extLst>
            <a:ext uri="{FF2B5EF4-FFF2-40B4-BE49-F238E27FC236}">
              <a16:creationId xmlns:a16="http://schemas.microsoft.com/office/drawing/2014/main" id="{F37E2DFD-0C57-4983-B105-4B1B32DC84EF}"/>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26" name="直線コネクタ 325">
          <a:extLst>
            <a:ext uri="{FF2B5EF4-FFF2-40B4-BE49-F238E27FC236}">
              <a16:creationId xmlns:a16="http://schemas.microsoft.com/office/drawing/2014/main" id="{D99A22DF-7D5E-451C-B79B-27CA664BF50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27" name="テキスト ボックス 326">
          <a:extLst>
            <a:ext uri="{FF2B5EF4-FFF2-40B4-BE49-F238E27FC236}">
              <a16:creationId xmlns:a16="http://schemas.microsoft.com/office/drawing/2014/main" id="{2882BC67-2F3B-49B3-823B-41861EB445F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28" name="【保健センター・保健所】&#10;一人当たり面積グラフ枠">
          <a:extLst>
            <a:ext uri="{FF2B5EF4-FFF2-40B4-BE49-F238E27FC236}">
              <a16:creationId xmlns:a16="http://schemas.microsoft.com/office/drawing/2014/main" id="{D0F6DF36-5151-4971-AC6C-A5C7F73A362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139446</xdr:rowOff>
    </xdr:from>
    <xdr:to>
      <xdr:col>116</xdr:col>
      <xdr:colOff>62864</xdr:colOff>
      <xdr:row>63</xdr:row>
      <xdr:rowOff>155905</xdr:rowOff>
    </xdr:to>
    <xdr:cxnSp macro="">
      <xdr:nvCxnSpPr>
        <xdr:cNvPr id="329" name="直線コネクタ 328">
          <a:extLst>
            <a:ext uri="{FF2B5EF4-FFF2-40B4-BE49-F238E27FC236}">
              <a16:creationId xmlns:a16="http://schemas.microsoft.com/office/drawing/2014/main" id="{3D93E994-B563-419C-92CC-D41C2301ED61}"/>
            </a:ext>
          </a:extLst>
        </xdr:cNvPr>
        <xdr:cNvCxnSpPr/>
      </xdr:nvCxnSpPr>
      <xdr:spPr>
        <a:xfrm flipV="1">
          <a:off x="22160864" y="9740646"/>
          <a:ext cx="0" cy="1216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159732</xdr:rowOff>
    </xdr:from>
    <xdr:ext cx="469744" cy="259045"/>
    <xdr:sp macro="" textlink="">
      <xdr:nvSpPr>
        <xdr:cNvPr id="330" name="【保健センター・保健所】&#10;一人当たり面積最小値テキスト">
          <a:extLst>
            <a:ext uri="{FF2B5EF4-FFF2-40B4-BE49-F238E27FC236}">
              <a16:creationId xmlns:a16="http://schemas.microsoft.com/office/drawing/2014/main" id="{4A3FA812-6FE9-4EF9-9E9F-3D9BBFB409E9}"/>
            </a:ext>
          </a:extLst>
        </xdr:cNvPr>
        <xdr:cNvSpPr txBox="1"/>
      </xdr:nvSpPr>
      <xdr:spPr>
        <a:xfrm>
          <a:off x="22199600" y="1096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155905</xdr:rowOff>
    </xdr:from>
    <xdr:to>
      <xdr:col>116</xdr:col>
      <xdr:colOff>152400</xdr:colOff>
      <xdr:row>63</xdr:row>
      <xdr:rowOff>155905</xdr:rowOff>
    </xdr:to>
    <xdr:cxnSp macro="">
      <xdr:nvCxnSpPr>
        <xdr:cNvPr id="331" name="直線コネクタ 330">
          <a:extLst>
            <a:ext uri="{FF2B5EF4-FFF2-40B4-BE49-F238E27FC236}">
              <a16:creationId xmlns:a16="http://schemas.microsoft.com/office/drawing/2014/main" id="{C4201B61-E695-4BB9-9749-6618D37B9980}"/>
            </a:ext>
          </a:extLst>
        </xdr:cNvPr>
        <xdr:cNvCxnSpPr/>
      </xdr:nvCxnSpPr>
      <xdr:spPr>
        <a:xfrm>
          <a:off x="22072600" y="10957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86123</xdr:rowOff>
    </xdr:from>
    <xdr:ext cx="469744" cy="259045"/>
    <xdr:sp macro="" textlink="">
      <xdr:nvSpPr>
        <xdr:cNvPr id="332" name="【保健センター・保健所】&#10;一人当たり面積最大値テキスト">
          <a:extLst>
            <a:ext uri="{FF2B5EF4-FFF2-40B4-BE49-F238E27FC236}">
              <a16:creationId xmlns:a16="http://schemas.microsoft.com/office/drawing/2014/main" id="{DDAF30E9-27F5-4728-A2C9-2C45C5B08D73}"/>
            </a:ext>
          </a:extLst>
        </xdr:cNvPr>
        <xdr:cNvSpPr txBox="1"/>
      </xdr:nvSpPr>
      <xdr:spPr>
        <a:xfrm>
          <a:off x="22199600" y="951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139446</xdr:rowOff>
    </xdr:from>
    <xdr:to>
      <xdr:col>116</xdr:col>
      <xdr:colOff>152400</xdr:colOff>
      <xdr:row>56</xdr:row>
      <xdr:rowOff>139446</xdr:rowOff>
    </xdr:to>
    <xdr:cxnSp macro="">
      <xdr:nvCxnSpPr>
        <xdr:cNvPr id="333" name="直線コネクタ 332">
          <a:extLst>
            <a:ext uri="{FF2B5EF4-FFF2-40B4-BE49-F238E27FC236}">
              <a16:creationId xmlns:a16="http://schemas.microsoft.com/office/drawing/2014/main" id="{C0F77918-8FB6-4F3E-8A72-FA8AFA156F7A}"/>
            </a:ext>
          </a:extLst>
        </xdr:cNvPr>
        <xdr:cNvCxnSpPr/>
      </xdr:nvCxnSpPr>
      <xdr:spPr>
        <a:xfrm>
          <a:off x="22072600" y="974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22268</xdr:rowOff>
    </xdr:from>
    <xdr:ext cx="469744" cy="259045"/>
    <xdr:sp macro="" textlink="">
      <xdr:nvSpPr>
        <xdr:cNvPr id="334" name="【保健センター・保健所】&#10;一人当たり面積平均値テキスト">
          <a:extLst>
            <a:ext uri="{FF2B5EF4-FFF2-40B4-BE49-F238E27FC236}">
              <a16:creationId xmlns:a16="http://schemas.microsoft.com/office/drawing/2014/main" id="{64A2C652-9B96-4BDF-9243-5B369C273EA5}"/>
            </a:ext>
          </a:extLst>
        </xdr:cNvPr>
        <xdr:cNvSpPr txBox="1"/>
      </xdr:nvSpPr>
      <xdr:spPr>
        <a:xfrm>
          <a:off x="22199600" y="10823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43841</xdr:rowOff>
    </xdr:from>
    <xdr:to>
      <xdr:col>116</xdr:col>
      <xdr:colOff>114300</xdr:colOff>
      <xdr:row>63</xdr:row>
      <xdr:rowOff>145441</xdr:rowOff>
    </xdr:to>
    <xdr:sp macro="" textlink="">
      <xdr:nvSpPr>
        <xdr:cNvPr id="335" name="フローチャート: 判断 334">
          <a:extLst>
            <a:ext uri="{FF2B5EF4-FFF2-40B4-BE49-F238E27FC236}">
              <a16:creationId xmlns:a16="http://schemas.microsoft.com/office/drawing/2014/main" id="{65499397-DCF9-4724-98E6-3B958C1D9F62}"/>
            </a:ext>
          </a:extLst>
        </xdr:cNvPr>
        <xdr:cNvSpPr/>
      </xdr:nvSpPr>
      <xdr:spPr>
        <a:xfrm>
          <a:off x="22110700" y="108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42469</xdr:rowOff>
    </xdr:from>
    <xdr:to>
      <xdr:col>112</xdr:col>
      <xdr:colOff>38100</xdr:colOff>
      <xdr:row>63</xdr:row>
      <xdr:rowOff>144069</xdr:rowOff>
    </xdr:to>
    <xdr:sp macro="" textlink="">
      <xdr:nvSpPr>
        <xdr:cNvPr id="336" name="フローチャート: 判断 335">
          <a:extLst>
            <a:ext uri="{FF2B5EF4-FFF2-40B4-BE49-F238E27FC236}">
              <a16:creationId xmlns:a16="http://schemas.microsoft.com/office/drawing/2014/main" id="{7337AC06-EC28-47FD-8E07-F184FBC1B9FF}"/>
            </a:ext>
          </a:extLst>
        </xdr:cNvPr>
        <xdr:cNvSpPr/>
      </xdr:nvSpPr>
      <xdr:spPr>
        <a:xfrm>
          <a:off x="21272500" y="1084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39268</xdr:rowOff>
    </xdr:from>
    <xdr:to>
      <xdr:col>107</xdr:col>
      <xdr:colOff>101600</xdr:colOff>
      <xdr:row>63</xdr:row>
      <xdr:rowOff>140868</xdr:rowOff>
    </xdr:to>
    <xdr:sp macro="" textlink="">
      <xdr:nvSpPr>
        <xdr:cNvPr id="337" name="フローチャート: 判断 336">
          <a:extLst>
            <a:ext uri="{FF2B5EF4-FFF2-40B4-BE49-F238E27FC236}">
              <a16:creationId xmlns:a16="http://schemas.microsoft.com/office/drawing/2014/main" id="{8F2C0158-DE5B-432C-9612-9A6321AA9A9C}"/>
            </a:ext>
          </a:extLst>
        </xdr:cNvPr>
        <xdr:cNvSpPr/>
      </xdr:nvSpPr>
      <xdr:spPr>
        <a:xfrm>
          <a:off x="20383500" y="1084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33782</xdr:rowOff>
    </xdr:from>
    <xdr:to>
      <xdr:col>102</xdr:col>
      <xdr:colOff>165100</xdr:colOff>
      <xdr:row>63</xdr:row>
      <xdr:rowOff>135382</xdr:rowOff>
    </xdr:to>
    <xdr:sp macro="" textlink="">
      <xdr:nvSpPr>
        <xdr:cNvPr id="338" name="フローチャート: 判断 337">
          <a:extLst>
            <a:ext uri="{FF2B5EF4-FFF2-40B4-BE49-F238E27FC236}">
              <a16:creationId xmlns:a16="http://schemas.microsoft.com/office/drawing/2014/main" id="{2834DBE3-7C9C-4992-959F-ADE3538FD299}"/>
            </a:ext>
          </a:extLst>
        </xdr:cNvPr>
        <xdr:cNvSpPr/>
      </xdr:nvSpPr>
      <xdr:spPr>
        <a:xfrm>
          <a:off x="19494500" y="1083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36982</xdr:rowOff>
    </xdr:from>
    <xdr:to>
      <xdr:col>98</xdr:col>
      <xdr:colOff>38100</xdr:colOff>
      <xdr:row>63</xdr:row>
      <xdr:rowOff>138582</xdr:rowOff>
    </xdr:to>
    <xdr:sp macro="" textlink="">
      <xdr:nvSpPr>
        <xdr:cNvPr id="339" name="フローチャート: 判断 338">
          <a:extLst>
            <a:ext uri="{FF2B5EF4-FFF2-40B4-BE49-F238E27FC236}">
              <a16:creationId xmlns:a16="http://schemas.microsoft.com/office/drawing/2014/main" id="{A2B583F2-CD00-41E1-9FBF-303E263701EC}"/>
            </a:ext>
          </a:extLst>
        </xdr:cNvPr>
        <xdr:cNvSpPr/>
      </xdr:nvSpPr>
      <xdr:spPr>
        <a:xfrm>
          <a:off x="18605500" y="108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40" name="テキスト ボックス 339">
          <a:extLst>
            <a:ext uri="{FF2B5EF4-FFF2-40B4-BE49-F238E27FC236}">
              <a16:creationId xmlns:a16="http://schemas.microsoft.com/office/drawing/2014/main" id="{19A0C8CC-8E48-4E95-A777-80457375F24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41" name="テキスト ボックス 340">
          <a:extLst>
            <a:ext uri="{FF2B5EF4-FFF2-40B4-BE49-F238E27FC236}">
              <a16:creationId xmlns:a16="http://schemas.microsoft.com/office/drawing/2014/main" id="{72FEF458-9706-4065-9C67-BB063FF6949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42" name="テキスト ボックス 341">
          <a:extLst>
            <a:ext uri="{FF2B5EF4-FFF2-40B4-BE49-F238E27FC236}">
              <a16:creationId xmlns:a16="http://schemas.microsoft.com/office/drawing/2014/main" id="{DC831BF1-0002-4041-9206-44AE9E83D72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43" name="テキスト ボックス 342">
          <a:extLst>
            <a:ext uri="{FF2B5EF4-FFF2-40B4-BE49-F238E27FC236}">
              <a16:creationId xmlns:a16="http://schemas.microsoft.com/office/drawing/2014/main" id="{1F891FDF-A8EE-4C43-87E8-18E3EF9C484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44" name="テキスト ボックス 343">
          <a:extLst>
            <a:ext uri="{FF2B5EF4-FFF2-40B4-BE49-F238E27FC236}">
              <a16:creationId xmlns:a16="http://schemas.microsoft.com/office/drawing/2014/main" id="{0909E7C8-B771-4B2E-8706-BB2FE1D032A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9322</xdr:rowOff>
    </xdr:from>
    <xdr:to>
      <xdr:col>116</xdr:col>
      <xdr:colOff>114300</xdr:colOff>
      <xdr:row>63</xdr:row>
      <xdr:rowOff>110922</xdr:rowOff>
    </xdr:to>
    <xdr:sp macro="" textlink="">
      <xdr:nvSpPr>
        <xdr:cNvPr id="345" name="楕円 344">
          <a:extLst>
            <a:ext uri="{FF2B5EF4-FFF2-40B4-BE49-F238E27FC236}">
              <a16:creationId xmlns:a16="http://schemas.microsoft.com/office/drawing/2014/main" id="{FD5CDD19-8D41-4A4D-9305-BC18A1DF664A}"/>
            </a:ext>
          </a:extLst>
        </xdr:cNvPr>
        <xdr:cNvSpPr/>
      </xdr:nvSpPr>
      <xdr:spPr>
        <a:xfrm>
          <a:off x="22110700" y="1081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140149</xdr:rowOff>
    </xdr:from>
    <xdr:ext cx="469744" cy="259045"/>
    <xdr:sp macro="" textlink="">
      <xdr:nvSpPr>
        <xdr:cNvPr id="346" name="【保健センター・保健所】&#10;一人当たり面積該当値テキスト">
          <a:extLst>
            <a:ext uri="{FF2B5EF4-FFF2-40B4-BE49-F238E27FC236}">
              <a16:creationId xmlns:a16="http://schemas.microsoft.com/office/drawing/2014/main" id="{CAD61CEC-9B6A-48CD-856E-7E74C1422CCD}"/>
            </a:ext>
          </a:extLst>
        </xdr:cNvPr>
        <xdr:cNvSpPr txBox="1"/>
      </xdr:nvSpPr>
      <xdr:spPr>
        <a:xfrm>
          <a:off x="22199600" y="10598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12294</xdr:rowOff>
    </xdr:from>
    <xdr:to>
      <xdr:col>112</xdr:col>
      <xdr:colOff>38100</xdr:colOff>
      <xdr:row>63</xdr:row>
      <xdr:rowOff>113894</xdr:rowOff>
    </xdr:to>
    <xdr:sp macro="" textlink="">
      <xdr:nvSpPr>
        <xdr:cNvPr id="347" name="楕円 346">
          <a:extLst>
            <a:ext uri="{FF2B5EF4-FFF2-40B4-BE49-F238E27FC236}">
              <a16:creationId xmlns:a16="http://schemas.microsoft.com/office/drawing/2014/main" id="{5ED81EE0-5614-401C-83FA-E18F1E0A70FC}"/>
            </a:ext>
          </a:extLst>
        </xdr:cNvPr>
        <xdr:cNvSpPr/>
      </xdr:nvSpPr>
      <xdr:spPr>
        <a:xfrm>
          <a:off x="21272500" y="1081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60122</xdr:rowOff>
    </xdr:from>
    <xdr:to>
      <xdr:col>116</xdr:col>
      <xdr:colOff>63500</xdr:colOff>
      <xdr:row>63</xdr:row>
      <xdr:rowOff>63094</xdr:rowOff>
    </xdr:to>
    <xdr:cxnSp macro="">
      <xdr:nvCxnSpPr>
        <xdr:cNvPr id="348" name="直線コネクタ 347">
          <a:extLst>
            <a:ext uri="{FF2B5EF4-FFF2-40B4-BE49-F238E27FC236}">
              <a16:creationId xmlns:a16="http://schemas.microsoft.com/office/drawing/2014/main" id="{FC25697D-8409-4681-8738-3BBA7B789B64}"/>
            </a:ext>
          </a:extLst>
        </xdr:cNvPr>
        <xdr:cNvCxnSpPr/>
      </xdr:nvCxnSpPr>
      <xdr:spPr>
        <a:xfrm flipV="1">
          <a:off x="21323300" y="10861472"/>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11608</xdr:rowOff>
    </xdr:from>
    <xdr:to>
      <xdr:col>107</xdr:col>
      <xdr:colOff>101600</xdr:colOff>
      <xdr:row>63</xdr:row>
      <xdr:rowOff>113208</xdr:rowOff>
    </xdr:to>
    <xdr:sp macro="" textlink="">
      <xdr:nvSpPr>
        <xdr:cNvPr id="349" name="楕円 348">
          <a:extLst>
            <a:ext uri="{FF2B5EF4-FFF2-40B4-BE49-F238E27FC236}">
              <a16:creationId xmlns:a16="http://schemas.microsoft.com/office/drawing/2014/main" id="{BECF6D11-2858-4A01-823F-B81664C24E9D}"/>
            </a:ext>
          </a:extLst>
        </xdr:cNvPr>
        <xdr:cNvSpPr/>
      </xdr:nvSpPr>
      <xdr:spPr>
        <a:xfrm>
          <a:off x="20383500" y="1081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62408</xdr:rowOff>
    </xdr:from>
    <xdr:to>
      <xdr:col>111</xdr:col>
      <xdr:colOff>177800</xdr:colOff>
      <xdr:row>63</xdr:row>
      <xdr:rowOff>63094</xdr:rowOff>
    </xdr:to>
    <xdr:cxnSp macro="">
      <xdr:nvCxnSpPr>
        <xdr:cNvPr id="350" name="直線コネクタ 349">
          <a:extLst>
            <a:ext uri="{FF2B5EF4-FFF2-40B4-BE49-F238E27FC236}">
              <a16:creationId xmlns:a16="http://schemas.microsoft.com/office/drawing/2014/main" id="{75668331-24F5-4747-ACAC-B1E4E2392C3C}"/>
            </a:ext>
          </a:extLst>
        </xdr:cNvPr>
        <xdr:cNvCxnSpPr/>
      </xdr:nvCxnSpPr>
      <xdr:spPr>
        <a:xfrm>
          <a:off x="20434300" y="10863758"/>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11608</xdr:rowOff>
    </xdr:from>
    <xdr:to>
      <xdr:col>102</xdr:col>
      <xdr:colOff>165100</xdr:colOff>
      <xdr:row>63</xdr:row>
      <xdr:rowOff>113208</xdr:rowOff>
    </xdr:to>
    <xdr:sp macro="" textlink="">
      <xdr:nvSpPr>
        <xdr:cNvPr id="351" name="楕円 350">
          <a:extLst>
            <a:ext uri="{FF2B5EF4-FFF2-40B4-BE49-F238E27FC236}">
              <a16:creationId xmlns:a16="http://schemas.microsoft.com/office/drawing/2014/main" id="{0162DC52-44F5-4D69-8CA1-F8D1F0863C87}"/>
            </a:ext>
          </a:extLst>
        </xdr:cNvPr>
        <xdr:cNvSpPr/>
      </xdr:nvSpPr>
      <xdr:spPr>
        <a:xfrm>
          <a:off x="19494500" y="1081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62408</xdr:rowOff>
    </xdr:from>
    <xdr:to>
      <xdr:col>107</xdr:col>
      <xdr:colOff>50800</xdr:colOff>
      <xdr:row>63</xdr:row>
      <xdr:rowOff>62408</xdr:rowOff>
    </xdr:to>
    <xdr:cxnSp macro="">
      <xdr:nvCxnSpPr>
        <xdr:cNvPr id="352" name="直線コネクタ 351">
          <a:extLst>
            <a:ext uri="{FF2B5EF4-FFF2-40B4-BE49-F238E27FC236}">
              <a16:creationId xmlns:a16="http://schemas.microsoft.com/office/drawing/2014/main" id="{1F23303C-F9E2-4C39-8AD5-44C9F9F2D401}"/>
            </a:ext>
          </a:extLst>
        </xdr:cNvPr>
        <xdr:cNvCxnSpPr/>
      </xdr:nvCxnSpPr>
      <xdr:spPr>
        <a:xfrm>
          <a:off x="19545300" y="108637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14808</xdr:rowOff>
    </xdr:from>
    <xdr:to>
      <xdr:col>98</xdr:col>
      <xdr:colOff>38100</xdr:colOff>
      <xdr:row>63</xdr:row>
      <xdr:rowOff>116408</xdr:rowOff>
    </xdr:to>
    <xdr:sp macro="" textlink="">
      <xdr:nvSpPr>
        <xdr:cNvPr id="353" name="楕円 352">
          <a:extLst>
            <a:ext uri="{FF2B5EF4-FFF2-40B4-BE49-F238E27FC236}">
              <a16:creationId xmlns:a16="http://schemas.microsoft.com/office/drawing/2014/main" id="{33202DFF-BD8D-4AA6-B38B-3262CE974320}"/>
            </a:ext>
          </a:extLst>
        </xdr:cNvPr>
        <xdr:cNvSpPr/>
      </xdr:nvSpPr>
      <xdr:spPr>
        <a:xfrm>
          <a:off x="18605500" y="1081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62408</xdr:rowOff>
    </xdr:from>
    <xdr:to>
      <xdr:col>102</xdr:col>
      <xdr:colOff>114300</xdr:colOff>
      <xdr:row>63</xdr:row>
      <xdr:rowOff>65608</xdr:rowOff>
    </xdr:to>
    <xdr:cxnSp macro="">
      <xdr:nvCxnSpPr>
        <xdr:cNvPr id="354" name="直線コネクタ 353">
          <a:extLst>
            <a:ext uri="{FF2B5EF4-FFF2-40B4-BE49-F238E27FC236}">
              <a16:creationId xmlns:a16="http://schemas.microsoft.com/office/drawing/2014/main" id="{737ADDFF-2088-4DB9-B73D-4F68F4D5E339}"/>
            </a:ext>
          </a:extLst>
        </xdr:cNvPr>
        <xdr:cNvCxnSpPr/>
      </xdr:nvCxnSpPr>
      <xdr:spPr>
        <a:xfrm flipV="1">
          <a:off x="18656300" y="10863758"/>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135196</xdr:rowOff>
    </xdr:from>
    <xdr:ext cx="469744" cy="259045"/>
    <xdr:sp macro="" textlink="">
      <xdr:nvSpPr>
        <xdr:cNvPr id="355" name="n_1aveValue【保健センター・保健所】&#10;一人当たり面積">
          <a:extLst>
            <a:ext uri="{FF2B5EF4-FFF2-40B4-BE49-F238E27FC236}">
              <a16:creationId xmlns:a16="http://schemas.microsoft.com/office/drawing/2014/main" id="{31F87542-2F52-4ACF-ACB6-62BD5EEBA6EA}"/>
            </a:ext>
          </a:extLst>
        </xdr:cNvPr>
        <xdr:cNvSpPr txBox="1"/>
      </xdr:nvSpPr>
      <xdr:spPr>
        <a:xfrm>
          <a:off x="21075727" y="1093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131995</xdr:rowOff>
    </xdr:from>
    <xdr:ext cx="469744" cy="259045"/>
    <xdr:sp macro="" textlink="">
      <xdr:nvSpPr>
        <xdr:cNvPr id="356" name="n_2aveValue【保健センター・保健所】&#10;一人当たり面積">
          <a:extLst>
            <a:ext uri="{FF2B5EF4-FFF2-40B4-BE49-F238E27FC236}">
              <a16:creationId xmlns:a16="http://schemas.microsoft.com/office/drawing/2014/main" id="{29EBB383-C280-4768-A0A9-0ABE65D5BC81}"/>
            </a:ext>
          </a:extLst>
        </xdr:cNvPr>
        <xdr:cNvSpPr txBox="1"/>
      </xdr:nvSpPr>
      <xdr:spPr>
        <a:xfrm>
          <a:off x="20199427" y="1093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126509</xdr:rowOff>
    </xdr:from>
    <xdr:ext cx="469744" cy="259045"/>
    <xdr:sp macro="" textlink="">
      <xdr:nvSpPr>
        <xdr:cNvPr id="357" name="n_3aveValue【保健センター・保健所】&#10;一人当たり面積">
          <a:extLst>
            <a:ext uri="{FF2B5EF4-FFF2-40B4-BE49-F238E27FC236}">
              <a16:creationId xmlns:a16="http://schemas.microsoft.com/office/drawing/2014/main" id="{B1A96F43-5769-4233-BE96-EFD53A14AB4D}"/>
            </a:ext>
          </a:extLst>
        </xdr:cNvPr>
        <xdr:cNvSpPr txBox="1"/>
      </xdr:nvSpPr>
      <xdr:spPr>
        <a:xfrm>
          <a:off x="193104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129709</xdr:rowOff>
    </xdr:from>
    <xdr:ext cx="469744" cy="259045"/>
    <xdr:sp macro="" textlink="">
      <xdr:nvSpPr>
        <xdr:cNvPr id="358" name="n_4aveValue【保健センター・保健所】&#10;一人当たり面積">
          <a:extLst>
            <a:ext uri="{FF2B5EF4-FFF2-40B4-BE49-F238E27FC236}">
              <a16:creationId xmlns:a16="http://schemas.microsoft.com/office/drawing/2014/main" id="{30208160-5A41-40C4-9F90-1F651CE04725}"/>
            </a:ext>
          </a:extLst>
        </xdr:cNvPr>
        <xdr:cNvSpPr txBox="1"/>
      </xdr:nvSpPr>
      <xdr:spPr>
        <a:xfrm>
          <a:off x="18421427" y="1093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130421</xdr:rowOff>
    </xdr:from>
    <xdr:ext cx="469744" cy="259045"/>
    <xdr:sp macro="" textlink="">
      <xdr:nvSpPr>
        <xdr:cNvPr id="359" name="n_1mainValue【保健センター・保健所】&#10;一人当たり面積">
          <a:extLst>
            <a:ext uri="{FF2B5EF4-FFF2-40B4-BE49-F238E27FC236}">
              <a16:creationId xmlns:a16="http://schemas.microsoft.com/office/drawing/2014/main" id="{3901792B-1C81-426E-94FE-B6288D2BD4AA}"/>
            </a:ext>
          </a:extLst>
        </xdr:cNvPr>
        <xdr:cNvSpPr txBox="1"/>
      </xdr:nvSpPr>
      <xdr:spPr>
        <a:xfrm>
          <a:off x="21075727" y="10588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129735</xdr:rowOff>
    </xdr:from>
    <xdr:ext cx="469744" cy="259045"/>
    <xdr:sp macro="" textlink="">
      <xdr:nvSpPr>
        <xdr:cNvPr id="360" name="n_2mainValue【保健センター・保健所】&#10;一人当たり面積">
          <a:extLst>
            <a:ext uri="{FF2B5EF4-FFF2-40B4-BE49-F238E27FC236}">
              <a16:creationId xmlns:a16="http://schemas.microsoft.com/office/drawing/2014/main" id="{C6682CA6-6F69-4085-8FCD-A62243E788C0}"/>
            </a:ext>
          </a:extLst>
        </xdr:cNvPr>
        <xdr:cNvSpPr txBox="1"/>
      </xdr:nvSpPr>
      <xdr:spPr>
        <a:xfrm>
          <a:off x="20199427" y="10588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129735</xdr:rowOff>
    </xdr:from>
    <xdr:ext cx="469744" cy="259045"/>
    <xdr:sp macro="" textlink="">
      <xdr:nvSpPr>
        <xdr:cNvPr id="361" name="n_3mainValue【保健センター・保健所】&#10;一人当たり面積">
          <a:extLst>
            <a:ext uri="{FF2B5EF4-FFF2-40B4-BE49-F238E27FC236}">
              <a16:creationId xmlns:a16="http://schemas.microsoft.com/office/drawing/2014/main" id="{5134F86E-5575-49E4-9D28-98A19872B7C1}"/>
            </a:ext>
          </a:extLst>
        </xdr:cNvPr>
        <xdr:cNvSpPr txBox="1"/>
      </xdr:nvSpPr>
      <xdr:spPr>
        <a:xfrm>
          <a:off x="19310427" y="10588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132935</xdr:rowOff>
    </xdr:from>
    <xdr:ext cx="469744" cy="259045"/>
    <xdr:sp macro="" textlink="">
      <xdr:nvSpPr>
        <xdr:cNvPr id="362" name="n_4mainValue【保健センター・保健所】&#10;一人当たり面積">
          <a:extLst>
            <a:ext uri="{FF2B5EF4-FFF2-40B4-BE49-F238E27FC236}">
              <a16:creationId xmlns:a16="http://schemas.microsoft.com/office/drawing/2014/main" id="{22E5D773-9FE8-4FA7-A91C-CD1DA08D7097}"/>
            </a:ext>
          </a:extLst>
        </xdr:cNvPr>
        <xdr:cNvSpPr txBox="1"/>
      </xdr:nvSpPr>
      <xdr:spPr>
        <a:xfrm>
          <a:off x="18421427" y="1059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63" name="正方形/長方形 362">
          <a:extLst>
            <a:ext uri="{FF2B5EF4-FFF2-40B4-BE49-F238E27FC236}">
              <a16:creationId xmlns:a16="http://schemas.microsoft.com/office/drawing/2014/main" id="{6272027F-9822-45CE-9A0E-326ED150D1C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64" name="正方形/長方形 363">
          <a:extLst>
            <a:ext uri="{FF2B5EF4-FFF2-40B4-BE49-F238E27FC236}">
              <a16:creationId xmlns:a16="http://schemas.microsoft.com/office/drawing/2014/main" id="{7254E131-0844-4613-8B7E-E47175A70B5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65" name="正方形/長方形 364">
          <a:extLst>
            <a:ext uri="{FF2B5EF4-FFF2-40B4-BE49-F238E27FC236}">
              <a16:creationId xmlns:a16="http://schemas.microsoft.com/office/drawing/2014/main" id="{0791D064-3006-4A1A-87D3-C1204D6DCF2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66" name="正方形/長方形 365">
          <a:extLst>
            <a:ext uri="{FF2B5EF4-FFF2-40B4-BE49-F238E27FC236}">
              <a16:creationId xmlns:a16="http://schemas.microsoft.com/office/drawing/2014/main" id="{97DE22E6-9EB2-40C2-8035-3C2F7E73F39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67" name="正方形/長方形 366">
          <a:extLst>
            <a:ext uri="{FF2B5EF4-FFF2-40B4-BE49-F238E27FC236}">
              <a16:creationId xmlns:a16="http://schemas.microsoft.com/office/drawing/2014/main" id="{B972BECB-0847-4B32-9C2B-84CB1F59053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68" name="正方形/長方形 367">
          <a:extLst>
            <a:ext uri="{FF2B5EF4-FFF2-40B4-BE49-F238E27FC236}">
              <a16:creationId xmlns:a16="http://schemas.microsoft.com/office/drawing/2014/main" id="{CC576CDD-FCDD-4DD7-96EC-45DCAF9F589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69" name="正方形/長方形 368">
          <a:extLst>
            <a:ext uri="{FF2B5EF4-FFF2-40B4-BE49-F238E27FC236}">
              <a16:creationId xmlns:a16="http://schemas.microsoft.com/office/drawing/2014/main" id="{4FC2EDC3-6189-4EBE-B8AC-7CBC45CD3A0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70" name="正方形/長方形 369">
          <a:extLst>
            <a:ext uri="{FF2B5EF4-FFF2-40B4-BE49-F238E27FC236}">
              <a16:creationId xmlns:a16="http://schemas.microsoft.com/office/drawing/2014/main" id="{782F89C7-E4F0-4AE1-A5B1-5CE7535B7FC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71" name="テキスト ボックス 370">
          <a:extLst>
            <a:ext uri="{FF2B5EF4-FFF2-40B4-BE49-F238E27FC236}">
              <a16:creationId xmlns:a16="http://schemas.microsoft.com/office/drawing/2014/main" id="{655D1380-3364-4E53-9B4A-B6A3BF2447F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72" name="直線コネクタ 371">
          <a:extLst>
            <a:ext uri="{FF2B5EF4-FFF2-40B4-BE49-F238E27FC236}">
              <a16:creationId xmlns:a16="http://schemas.microsoft.com/office/drawing/2014/main" id="{358E1F21-8183-495C-BEF3-9BFD9B60C68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73" name="テキスト ボックス 372">
          <a:extLst>
            <a:ext uri="{FF2B5EF4-FFF2-40B4-BE49-F238E27FC236}">
              <a16:creationId xmlns:a16="http://schemas.microsoft.com/office/drawing/2014/main" id="{370F31BD-BCDA-481F-A556-5014DCBFC56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74" name="直線コネクタ 373">
          <a:extLst>
            <a:ext uri="{FF2B5EF4-FFF2-40B4-BE49-F238E27FC236}">
              <a16:creationId xmlns:a16="http://schemas.microsoft.com/office/drawing/2014/main" id="{7A93BA0D-8E20-4185-87EB-FF976DDA7F3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75" name="テキスト ボックス 374">
          <a:extLst>
            <a:ext uri="{FF2B5EF4-FFF2-40B4-BE49-F238E27FC236}">
              <a16:creationId xmlns:a16="http://schemas.microsoft.com/office/drawing/2014/main" id="{EB6B119F-7115-47F7-9FB0-A43B5687F1D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76" name="直線コネクタ 375">
          <a:extLst>
            <a:ext uri="{FF2B5EF4-FFF2-40B4-BE49-F238E27FC236}">
              <a16:creationId xmlns:a16="http://schemas.microsoft.com/office/drawing/2014/main" id="{59D88103-00E8-4AF2-9265-AC5940D2EEB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77" name="テキスト ボックス 376">
          <a:extLst>
            <a:ext uri="{FF2B5EF4-FFF2-40B4-BE49-F238E27FC236}">
              <a16:creationId xmlns:a16="http://schemas.microsoft.com/office/drawing/2014/main" id="{88922911-AC49-4784-B5CE-D16B47194D4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78" name="直線コネクタ 377">
          <a:extLst>
            <a:ext uri="{FF2B5EF4-FFF2-40B4-BE49-F238E27FC236}">
              <a16:creationId xmlns:a16="http://schemas.microsoft.com/office/drawing/2014/main" id="{7AE7633D-21D3-4BB7-82AC-F381E4AB4C3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79" name="テキスト ボックス 378">
          <a:extLst>
            <a:ext uri="{FF2B5EF4-FFF2-40B4-BE49-F238E27FC236}">
              <a16:creationId xmlns:a16="http://schemas.microsoft.com/office/drawing/2014/main" id="{2EA257AC-D235-4CC3-8AE4-97020BE1974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80" name="直線コネクタ 379">
          <a:extLst>
            <a:ext uri="{FF2B5EF4-FFF2-40B4-BE49-F238E27FC236}">
              <a16:creationId xmlns:a16="http://schemas.microsoft.com/office/drawing/2014/main" id="{2735A073-157B-4005-8A18-107BBB482F7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81" name="テキスト ボックス 380">
          <a:extLst>
            <a:ext uri="{FF2B5EF4-FFF2-40B4-BE49-F238E27FC236}">
              <a16:creationId xmlns:a16="http://schemas.microsoft.com/office/drawing/2014/main" id="{05246FCB-1296-43D0-82E3-3EDDA0A7F31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82" name="直線コネクタ 381">
          <a:extLst>
            <a:ext uri="{FF2B5EF4-FFF2-40B4-BE49-F238E27FC236}">
              <a16:creationId xmlns:a16="http://schemas.microsoft.com/office/drawing/2014/main" id="{B4ADCCA5-017C-42DE-A800-8081373419F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383" name="テキスト ボックス 382">
          <a:extLst>
            <a:ext uri="{FF2B5EF4-FFF2-40B4-BE49-F238E27FC236}">
              <a16:creationId xmlns:a16="http://schemas.microsoft.com/office/drawing/2014/main" id="{9E1999E4-108B-46F6-9282-BFE3DB5FDBAE}"/>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84" name="直線コネクタ 383">
          <a:extLst>
            <a:ext uri="{FF2B5EF4-FFF2-40B4-BE49-F238E27FC236}">
              <a16:creationId xmlns:a16="http://schemas.microsoft.com/office/drawing/2014/main" id="{48A514FC-F16B-4EED-8833-91A472BB5DC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85" name="【消防施設】&#10;有形固定資産減価償却率グラフ枠">
          <a:extLst>
            <a:ext uri="{FF2B5EF4-FFF2-40B4-BE49-F238E27FC236}">
              <a16:creationId xmlns:a16="http://schemas.microsoft.com/office/drawing/2014/main" id="{CC44F320-60C3-477D-BAE7-50768644724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386" name="直線コネクタ 385">
          <a:extLst>
            <a:ext uri="{FF2B5EF4-FFF2-40B4-BE49-F238E27FC236}">
              <a16:creationId xmlns:a16="http://schemas.microsoft.com/office/drawing/2014/main" id="{67412ACF-87DC-45C8-AD14-01CBE41B18F4}"/>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387" name="【消防施設】&#10;有形固定資産減価償却率最小値テキスト">
          <a:extLst>
            <a:ext uri="{FF2B5EF4-FFF2-40B4-BE49-F238E27FC236}">
              <a16:creationId xmlns:a16="http://schemas.microsoft.com/office/drawing/2014/main" id="{DF02D868-C7AC-4BE1-924E-D00DEA04CA46}"/>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388" name="直線コネクタ 387">
          <a:extLst>
            <a:ext uri="{FF2B5EF4-FFF2-40B4-BE49-F238E27FC236}">
              <a16:creationId xmlns:a16="http://schemas.microsoft.com/office/drawing/2014/main" id="{FA6F6EE8-11EE-4058-9E9F-E30D152E6C91}"/>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389" name="【消防施設】&#10;有形固定資産減価償却率最大値テキスト">
          <a:extLst>
            <a:ext uri="{FF2B5EF4-FFF2-40B4-BE49-F238E27FC236}">
              <a16:creationId xmlns:a16="http://schemas.microsoft.com/office/drawing/2014/main" id="{4D11413B-1D44-46B6-A5F8-543BBE39738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390" name="直線コネクタ 389">
          <a:extLst>
            <a:ext uri="{FF2B5EF4-FFF2-40B4-BE49-F238E27FC236}">
              <a16:creationId xmlns:a16="http://schemas.microsoft.com/office/drawing/2014/main" id="{9D4AFABA-CFF1-48CC-87AC-5FF49D9CC313}"/>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87647</xdr:rowOff>
    </xdr:from>
    <xdr:ext cx="405111" cy="259045"/>
    <xdr:sp macro="" textlink="">
      <xdr:nvSpPr>
        <xdr:cNvPr id="391" name="【消防施設】&#10;有形固定資産減価償却率平均値テキスト">
          <a:extLst>
            <a:ext uri="{FF2B5EF4-FFF2-40B4-BE49-F238E27FC236}">
              <a16:creationId xmlns:a16="http://schemas.microsoft.com/office/drawing/2014/main" id="{8CF36839-5515-4442-9386-B0762559E346}"/>
            </a:ext>
          </a:extLst>
        </xdr:cNvPr>
        <xdr:cNvSpPr txBox="1"/>
      </xdr:nvSpPr>
      <xdr:spPr>
        <a:xfrm>
          <a:off x="16357600" y="1397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392" name="フローチャート: 判断 391">
          <a:extLst>
            <a:ext uri="{FF2B5EF4-FFF2-40B4-BE49-F238E27FC236}">
              <a16:creationId xmlns:a16="http://schemas.microsoft.com/office/drawing/2014/main" id="{A81AD603-0F25-451A-A346-7A0C743F68A1}"/>
            </a:ext>
          </a:extLst>
        </xdr:cNvPr>
        <xdr:cNvSpPr/>
      </xdr:nvSpPr>
      <xdr:spPr>
        <a:xfrm>
          <a:off x="16268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393" name="フローチャート: 判断 392">
          <a:extLst>
            <a:ext uri="{FF2B5EF4-FFF2-40B4-BE49-F238E27FC236}">
              <a16:creationId xmlns:a16="http://schemas.microsoft.com/office/drawing/2014/main" id="{36340AFA-AB2A-4C12-9E16-B4B4338F4D38}"/>
            </a:ext>
          </a:extLst>
        </xdr:cNvPr>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110489</xdr:rowOff>
    </xdr:from>
    <xdr:to>
      <xdr:col>76</xdr:col>
      <xdr:colOff>165100</xdr:colOff>
      <xdr:row>82</xdr:row>
      <xdr:rowOff>40639</xdr:rowOff>
    </xdr:to>
    <xdr:sp macro="" textlink="">
      <xdr:nvSpPr>
        <xdr:cNvPr id="394" name="フローチャート: 判断 393">
          <a:extLst>
            <a:ext uri="{FF2B5EF4-FFF2-40B4-BE49-F238E27FC236}">
              <a16:creationId xmlns:a16="http://schemas.microsoft.com/office/drawing/2014/main" id="{F542998B-88C1-41BA-A68E-0B360BB140C0}"/>
            </a:ext>
          </a:extLst>
        </xdr:cNvPr>
        <xdr:cNvSpPr/>
      </xdr:nvSpPr>
      <xdr:spPr>
        <a:xfrm>
          <a:off x="14541500" y="139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160020</xdr:rowOff>
    </xdr:from>
    <xdr:to>
      <xdr:col>72</xdr:col>
      <xdr:colOff>38100</xdr:colOff>
      <xdr:row>82</xdr:row>
      <xdr:rowOff>90170</xdr:rowOff>
    </xdr:to>
    <xdr:sp macro="" textlink="">
      <xdr:nvSpPr>
        <xdr:cNvPr id="395" name="フローチャート: 判断 394">
          <a:extLst>
            <a:ext uri="{FF2B5EF4-FFF2-40B4-BE49-F238E27FC236}">
              <a16:creationId xmlns:a16="http://schemas.microsoft.com/office/drawing/2014/main" id="{1FFBE4F3-F9A4-4B0D-B38E-B06A78EC960B}"/>
            </a:ext>
          </a:extLst>
        </xdr:cNvPr>
        <xdr:cNvSpPr/>
      </xdr:nvSpPr>
      <xdr:spPr>
        <a:xfrm>
          <a:off x="13652500" y="1404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3811</xdr:rowOff>
    </xdr:from>
    <xdr:to>
      <xdr:col>67</xdr:col>
      <xdr:colOff>101600</xdr:colOff>
      <xdr:row>82</xdr:row>
      <xdr:rowOff>105411</xdr:rowOff>
    </xdr:to>
    <xdr:sp macro="" textlink="">
      <xdr:nvSpPr>
        <xdr:cNvPr id="396" name="フローチャート: 判断 395">
          <a:extLst>
            <a:ext uri="{FF2B5EF4-FFF2-40B4-BE49-F238E27FC236}">
              <a16:creationId xmlns:a16="http://schemas.microsoft.com/office/drawing/2014/main" id="{0ECD24FC-DE93-4307-B751-1DC92AB488E7}"/>
            </a:ext>
          </a:extLst>
        </xdr:cNvPr>
        <xdr:cNvSpPr/>
      </xdr:nvSpPr>
      <xdr:spPr>
        <a:xfrm>
          <a:off x="12763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97" name="テキスト ボックス 396">
          <a:extLst>
            <a:ext uri="{FF2B5EF4-FFF2-40B4-BE49-F238E27FC236}">
              <a16:creationId xmlns:a16="http://schemas.microsoft.com/office/drawing/2014/main" id="{2BA81F51-BBC4-439B-8BFC-205111B3EFF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98" name="テキスト ボックス 397">
          <a:extLst>
            <a:ext uri="{FF2B5EF4-FFF2-40B4-BE49-F238E27FC236}">
              <a16:creationId xmlns:a16="http://schemas.microsoft.com/office/drawing/2014/main" id="{27D81A96-517D-4BC5-B7D4-F629D9C062C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99" name="テキスト ボックス 398">
          <a:extLst>
            <a:ext uri="{FF2B5EF4-FFF2-40B4-BE49-F238E27FC236}">
              <a16:creationId xmlns:a16="http://schemas.microsoft.com/office/drawing/2014/main" id="{4818CC14-8F5A-4702-898E-E1796A656DA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00" name="テキスト ボックス 399">
          <a:extLst>
            <a:ext uri="{FF2B5EF4-FFF2-40B4-BE49-F238E27FC236}">
              <a16:creationId xmlns:a16="http://schemas.microsoft.com/office/drawing/2014/main" id="{F1DA91F5-1176-40B0-93F1-14B87548505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01" name="テキスト ボックス 400">
          <a:extLst>
            <a:ext uri="{FF2B5EF4-FFF2-40B4-BE49-F238E27FC236}">
              <a16:creationId xmlns:a16="http://schemas.microsoft.com/office/drawing/2014/main" id="{ECDB1EDF-E1B3-4AB7-99B1-19D7641686F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99061</xdr:rowOff>
    </xdr:from>
    <xdr:to>
      <xdr:col>85</xdr:col>
      <xdr:colOff>177800</xdr:colOff>
      <xdr:row>82</xdr:row>
      <xdr:rowOff>29211</xdr:rowOff>
    </xdr:to>
    <xdr:sp macro="" textlink="">
      <xdr:nvSpPr>
        <xdr:cNvPr id="402" name="楕円 401">
          <a:extLst>
            <a:ext uri="{FF2B5EF4-FFF2-40B4-BE49-F238E27FC236}">
              <a16:creationId xmlns:a16="http://schemas.microsoft.com/office/drawing/2014/main" id="{BA06C814-86A6-4994-973F-FE79DDB8EDD4}"/>
            </a:ext>
          </a:extLst>
        </xdr:cNvPr>
        <xdr:cNvSpPr/>
      </xdr:nvSpPr>
      <xdr:spPr>
        <a:xfrm>
          <a:off x="16268700" y="1398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121938</xdr:rowOff>
    </xdr:from>
    <xdr:ext cx="405111" cy="259045"/>
    <xdr:sp macro="" textlink="">
      <xdr:nvSpPr>
        <xdr:cNvPr id="403" name="【消防施設】&#10;有形固定資産減価償却率該当値テキスト">
          <a:extLst>
            <a:ext uri="{FF2B5EF4-FFF2-40B4-BE49-F238E27FC236}">
              <a16:creationId xmlns:a16="http://schemas.microsoft.com/office/drawing/2014/main" id="{F604919F-357A-4097-A2EC-91DF8A801755}"/>
            </a:ext>
          </a:extLst>
        </xdr:cNvPr>
        <xdr:cNvSpPr txBox="1"/>
      </xdr:nvSpPr>
      <xdr:spPr>
        <a:xfrm>
          <a:off x="16357600" y="1383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12700</xdr:rowOff>
    </xdr:from>
    <xdr:to>
      <xdr:col>81</xdr:col>
      <xdr:colOff>101600</xdr:colOff>
      <xdr:row>81</xdr:row>
      <xdr:rowOff>114300</xdr:rowOff>
    </xdr:to>
    <xdr:sp macro="" textlink="">
      <xdr:nvSpPr>
        <xdr:cNvPr id="404" name="楕円 403">
          <a:extLst>
            <a:ext uri="{FF2B5EF4-FFF2-40B4-BE49-F238E27FC236}">
              <a16:creationId xmlns:a16="http://schemas.microsoft.com/office/drawing/2014/main" id="{3FAE8953-50E6-4134-8482-AFF28FA05624}"/>
            </a:ext>
          </a:extLst>
        </xdr:cNvPr>
        <xdr:cNvSpPr/>
      </xdr:nvSpPr>
      <xdr:spPr>
        <a:xfrm>
          <a:off x="15430500" y="1390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63500</xdr:rowOff>
    </xdr:from>
    <xdr:to>
      <xdr:col>85</xdr:col>
      <xdr:colOff>127000</xdr:colOff>
      <xdr:row>81</xdr:row>
      <xdr:rowOff>149861</xdr:rowOff>
    </xdr:to>
    <xdr:cxnSp macro="">
      <xdr:nvCxnSpPr>
        <xdr:cNvPr id="405" name="直線コネクタ 404">
          <a:extLst>
            <a:ext uri="{FF2B5EF4-FFF2-40B4-BE49-F238E27FC236}">
              <a16:creationId xmlns:a16="http://schemas.microsoft.com/office/drawing/2014/main" id="{5C996204-2DD4-44EA-B8CC-56C2B7154481}"/>
            </a:ext>
          </a:extLst>
        </xdr:cNvPr>
        <xdr:cNvCxnSpPr/>
      </xdr:nvCxnSpPr>
      <xdr:spPr>
        <a:xfrm>
          <a:off x="15481300" y="13950950"/>
          <a:ext cx="838200" cy="8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105411</xdr:rowOff>
    </xdr:from>
    <xdr:to>
      <xdr:col>76</xdr:col>
      <xdr:colOff>165100</xdr:colOff>
      <xdr:row>81</xdr:row>
      <xdr:rowOff>35561</xdr:rowOff>
    </xdr:to>
    <xdr:sp macro="" textlink="">
      <xdr:nvSpPr>
        <xdr:cNvPr id="406" name="楕円 405">
          <a:extLst>
            <a:ext uri="{FF2B5EF4-FFF2-40B4-BE49-F238E27FC236}">
              <a16:creationId xmlns:a16="http://schemas.microsoft.com/office/drawing/2014/main" id="{21EC808E-9567-47B0-9456-75AE57AEB316}"/>
            </a:ext>
          </a:extLst>
        </xdr:cNvPr>
        <xdr:cNvSpPr/>
      </xdr:nvSpPr>
      <xdr:spPr>
        <a:xfrm>
          <a:off x="14541500" y="1382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156211</xdr:rowOff>
    </xdr:from>
    <xdr:to>
      <xdr:col>81</xdr:col>
      <xdr:colOff>50800</xdr:colOff>
      <xdr:row>81</xdr:row>
      <xdr:rowOff>63500</xdr:rowOff>
    </xdr:to>
    <xdr:cxnSp macro="">
      <xdr:nvCxnSpPr>
        <xdr:cNvPr id="407" name="直線コネクタ 406">
          <a:extLst>
            <a:ext uri="{FF2B5EF4-FFF2-40B4-BE49-F238E27FC236}">
              <a16:creationId xmlns:a16="http://schemas.microsoft.com/office/drawing/2014/main" id="{51749343-B80D-4C2C-B41E-5E41C18FC89F}"/>
            </a:ext>
          </a:extLst>
        </xdr:cNvPr>
        <xdr:cNvCxnSpPr/>
      </xdr:nvCxnSpPr>
      <xdr:spPr>
        <a:xfrm>
          <a:off x="14592300" y="13872211"/>
          <a:ext cx="889000" cy="7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20320</xdr:rowOff>
    </xdr:from>
    <xdr:to>
      <xdr:col>72</xdr:col>
      <xdr:colOff>38100</xdr:colOff>
      <xdr:row>80</xdr:row>
      <xdr:rowOff>121920</xdr:rowOff>
    </xdr:to>
    <xdr:sp macro="" textlink="">
      <xdr:nvSpPr>
        <xdr:cNvPr id="408" name="楕円 407">
          <a:extLst>
            <a:ext uri="{FF2B5EF4-FFF2-40B4-BE49-F238E27FC236}">
              <a16:creationId xmlns:a16="http://schemas.microsoft.com/office/drawing/2014/main" id="{A512F40F-BA56-480B-8719-B660780EC635}"/>
            </a:ext>
          </a:extLst>
        </xdr:cNvPr>
        <xdr:cNvSpPr/>
      </xdr:nvSpPr>
      <xdr:spPr>
        <a:xfrm>
          <a:off x="13652500" y="1373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71120</xdr:rowOff>
    </xdr:from>
    <xdr:to>
      <xdr:col>76</xdr:col>
      <xdr:colOff>114300</xdr:colOff>
      <xdr:row>80</xdr:row>
      <xdr:rowOff>156211</xdr:rowOff>
    </xdr:to>
    <xdr:cxnSp macro="">
      <xdr:nvCxnSpPr>
        <xdr:cNvPr id="409" name="直線コネクタ 408">
          <a:extLst>
            <a:ext uri="{FF2B5EF4-FFF2-40B4-BE49-F238E27FC236}">
              <a16:creationId xmlns:a16="http://schemas.microsoft.com/office/drawing/2014/main" id="{90F14277-A259-41CD-A097-6011E1E5E697}"/>
            </a:ext>
          </a:extLst>
        </xdr:cNvPr>
        <xdr:cNvCxnSpPr/>
      </xdr:nvCxnSpPr>
      <xdr:spPr>
        <a:xfrm>
          <a:off x="13703300" y="13787120"/>
          <a:ext cx="889000" cy="8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96520</xdr:rowOff>
    </xdr:from>
    <xdr:to>
      <xdr:col>67</xdr:col>
      <xdr:colOff>101600</xdr:colOff>
      <xdr:row>80</xdr:row>
      <xdr:rowOff>26670</xdr:rowOff>
    </xdr:to>
    <xdr:sp macro="" textlink="">
      <xdr:nvSpPr>
        <xdr:cNvPr id="410" name="楕円 409">
          <a:extLst>
            <a:ext uri="{FF2B5EF4-FFF2-40B4-BE49-F238E27FC236}">
              <a16:creationId xmlns:a16="http://schemas.microsoft.com/office/drawing/2014/main" id="{EDB4E224-D044-438F-B47C-B88DFC8A65B3}"/>
            </a:ext>
          </a:extLst>
        </xdr:cNvPr>
        <xdr:cNvSpPr/>
      </xdr:nvSpPr>
      <xdr:spPr>
        <a:xfrm>
          <a:off x="12763500" y="1364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147320</xdr:rowOff>
    </xdr:from>
    <xdr:to>
      <xdr:col>71</xdr:col>
      <xdr:colOff>177800</xdr:colOff>
      <xdr:row>80</xdr:row>
      <xdr:rowOff>71120</xdr:rowOff>
    </xdr:to>
    <xdr:cxnSp macro="">
      <xdr:nvCxnSpPr>
        <xdr:cNvPr id="411" name="直線コネクタ 410">
          <a:extLst>
            <a:ext uri="{FF2B5EF4-FFF2-40B4-BE49-F238E27FC236}">
              <a16:creationId xmlns:a16="http://schemas.microsoft.com/office/drawing/2014/main" id="{903D13E8-E9CD-440C-A916-2D3E9611301B}"/>
            </a:ext>
          </a:extLst>
        </xdr:cNvPr>
        <xdr:cNvCxnSpPr/>
      </xdr:nvCxnSpPr>
      <xdr:spPr>
        <a:xfrm>
          <a:off x="12814300" y="1369187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26688</xdr:rowOff>
    </xdr:from>
    <xdr:ext cx="405111" cy="259045"/>
    <xdr:sp macro="" textlink="">
      <xdr:nvSpPr>
        <xdr:cNvPr id="412" name="n_1aveValue【消防施設】&#10;有形固定資産減価償却率">
          <a:extLst>
            <a:ext uri="{FF2B5EF4-FFF2-40B4-BE49-F238E27FC236}">
              <a16:creationId xmlns:a16="http://schemas.microsoft.com/office/drawing/2014/main" id="{55798825-76A5-4B2F-AE48-6714C67115A5}"/>
            </a:ext>
          </a:extLst>
        </xdr:cNvPr>
        <xdr:cNvSpPr txBox="1"/>
      </xdr:nvSpPr>
      <xdr:spPr>
        <a:xfrm>
          <a:off x="152660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31766</xdr:rowOff>
    </xdr:from>
    <xdr:ext cx="405111" cy="259045"/>
    <xdr:sp macro="" textlink="">
      <xdr:nvSpPr>
        <xdr:cNvPr id="413" name="n_2aveValue【消防施設】&#10;有形固定資産減価償却率">
          <a:extLst>
            <a:ext uri="{FF2B5EF4-FFF2-40B4-BE49-F238E27FC236}">
              <a16:creationId xmlns:a16="http://schemas.microsoft.com/office/drawing/2014/main" id="{95D6BC53-7756-4600-B5D0-BE04A2CA7B02}"/>
            </a:ext>
          </a:extLst>
        </xdr:cNvPr>
        <xdr:cNvSpPr txBox="1"/>
      </xdr:nvSpPr>
      <xdr:spPr>
        <a:xfrm>
          <a:off x="14389744" y="14090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81297</xdr:rowOff>
    </xdr:from>
    <xdr:ext cx="405111" cy="259045"/>
    <xdr:sp macro="" textlink="">
      <xdr:nvSpPr>
        <xdr:cNvPr id="414" name="n_3aveValue【消防施設】&#10;有形固定資産減価償却率">
          <a:extLst>
            <a:ext uri="{FF2B5EF4-FFF2-40B4-BE49-F238E27FC236}">
              <a16:creationId xmlns:a16="http://schemas.microsoft.com/office/drawing/2014/main" id="{89E936A8-B738-43F8-BED5-F3D64E553CD7}"/>
            </a:ext>
          </a:extLst>
        </xdr:cNvPr>
        <xdr:cNvSpPr txBox="1"/>
      </xdr:nvSpPr>
      <xdr:spPr>
        <a:xfrm>
          <a:off x="13500744" y="1414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96538</xdr:rowOff>
    </xdr:from>
    <xdr:ext cx="405111" cy="259045"/>
    <xdr:sp macro="" textlink="">
      <xdr:nvSpPr>
        <xdr:cNvPr id="415" name="n_4aveValue【消防施設】&#10;有形固定資産減価償却率">
          <a:extLst>
            <a:ext uri="{FF2B5EF4-FFF2-40B4-BE49-F238E27FC236}">
              <a16:creationId xmlns:a16="http://schemas.microsoft.com/office/drawing/2014/main" id="{2F0B213C-F0DA-488A-933E-1E1F0DD0FED9}"/>
            </a:ext>
          </a:extLst>
        </xdr:cNvPr>
        <xdr:cNvSpPr txBox="1"/>
      </xdr:nvSpPr>
      <xdr:spPr>
        <a:xfrm>
          <a:off x="12611744" y="1415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130827</xdr:rowOff>
    </xdr:from>
    <xdr:ext cx="405111" cy="259045"/>
    <xdr:sp macro="" textlink="">
      <xdr:nvSpPr>
        <xdr:cNvPr id="416" name="n_1mainValue【消防施設】&#10;有形固定資産減価償却率">
          <a:extLst>
            <a:ext uri="{FF2B5EF4-FFF2-40B4-BE49-F238E27FC236}">
              <a16:creationId xmlns:a16="http://schemas.microsoft.com/office/drawing/2014/main" id="{99D49F93-D357-4183-A376-F78E11D9B52B}"/>
            </a:ext>
          </a:extLst>
        </xdr:cNvPr>
        <xdr:cNvSpPr txBox="1"/>
      </xdr:nvSpPr>
      <xdr:spPr>
        <a:xfrm>
          <a:off x="15266044" y="13675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52088</xdr:rowOff>
    </xdr:from>
    <xdr:ext cx="405111" cy="259045"/>
    <xdr:sp macro="" textlink="">
      <xdr:nvSpPr>
        <xdr:cNvPr id="417" name="n_2mainValue【消防施設】&#10;有形固定資産減価償却率">
          <a:extLst>
            <a:ext uri="{FF2B5EF4-FFF2-40B4-BE49-F238E27FC236}">
              <a16:creationId xmlns:a16="http://schemas.microsoft.com/office/drawing/2014/main" id="{2EDF80E0-51BE-4D46-A3AC-09C1968F0C6A}"/>
            </a:ext>
          </a:extLst>
        </xdr:cNvPr>
        <xdr:cNvSpPr txBox="1"/>
      </xdr:nvSpPr>
      <xdr:spPr>
        <a:xfrm>
          <a:off x="14389744" y="1359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138447</xdr:rowOff>
    </xdr:from>
    <xdr:ext cx="405111" cy="259045"/>
    <xdr:sp macro="" textlink="">
      <xdr:nvSpPr>
        <xdr:cNvPr id="418" name="n_3mainValue【消防施設】&#10;有形固定資産減価償却率">
          <a:extLst>
            <a:ext uri="{FF2B5EF4-FFF2-40B4-BE49-F238E27FC236}">
              <a16:creationId xmlns:a16="http://schemas.microsoft.com/office/drawing/2014/main" id="{7121CF88-B71D-44CB-88A6-F178721306A8}"/>
            </a:ext>
          </a:extLst>
        </xdr:cNvPr>
        <xdr:cNvSpPr txBox="1"/>
      </xdr:nvSpPr>
      <xdr:spPr>
        <a:xfrm>
          <a:off x="13500744" y="13511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43197</xdr:rowOff>
    </xdr:from>
    <xdr:ext cx="405111" cy="259045"/>
    <xdr:sp macro="" textlink="">
      <xdr:nvSpPr>
        <xdr:cNvPr id="419" name="n_4mainValue【消防施設】&#10;有形固定資産減価償却率">
          <a:extLst>
            <a:ext uri="{FF2B5EF4-FFF2-40B4-BE49-F238E27FC236}">
              <a16:creationId xmlns:a16="http://schemas.microsoft.com/office/drawing/2014/main" id="{3766C29E-FA1A-471C-A2A9-B8B793E2EEBB}"/>
            </a:ext>
          </a:extLst>
        </xdr:cNvPr>
        <xdr:cNvSpPr txBox="1"/>
      </xdr:nvSpPr>
      <xdr:spPr>
        <a:xfrm>
          <a:off x="12611744" y="13416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20" name="正方形/長方形 419">
          <a:extLst>
            <a:ext uri="{FF2B5EF4-FFF2-40B4-BE49-F238E27FC236}">
              <a16:creationId xmlns:a16="http://schemas.microsoft.com/office/drawing/2014/main" id="{F6F2620E-FB74-4656-B7C3-C1086BB24DB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21" name="正方形/長方形 420">
          <a:extLst>
            <a:ext uri="{FF2B5EF4-FFF2-40B4-BE49-F238E27FC236}">
              <a16:creationId xmlns:a16="http://schemas.microsoft.com/office/drawing/2014/main" id="{0780B80C-7D5E-4BCD-B157-048D1E557B1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22" name="正方形/長方形 421">
          <a:extLst>
            <a:ext uri="{FF2B5EF4-FFF2-40B4-BE49-F238E27FC236}">
              <a16:creationId xmlns:a16="http://schemas.microsoft.com/office/drawing/2014/main" id="{0CEA1C6C-32AE-4A41-AE45-FFC6E46C8F9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23" name="正方形/長方形 422">
          <a:extLst>
            <a:ext uri="{FF2B5EF4-FFF2-40B4-BE49-F238E27FC236}">
              <a16:creationId xmlns:a16="http://schemas.microsoft.com/office/drawing/2014/main" id="{212765E3-AE16-4CA4-8091-B7DB640EF1C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24" name="正方形/長方形 423">
          <a:extLst>
            <a:ext uri="{FF2B5EF4-FFF2-40B4-BE49-F238E27FC236}">
              <a16:creationId xmlns:a16="http://schemas.microsoft.com/office/drawing/2014/main" id="{55E1AD28-88D0-4489-B01C-3FCEFAAC975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25" name="正方形/長方形 424">
          <a:extLst>
            <a:ext uri="{FF2B5EF4-FFF2-40B4-BE49-F238E27FC236}">
              <a16:creationId xmlns:a16="http://schemas.microsoft.com/office/drawing/2014/main" id="{9D4C8FEB-F487-4AD9-B35A-21D40393C09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26" name="正方形/長方形 425">
          <a:extLst>
            <a:ext uri="{FF2B5EF4-FFF2-40B4-BE49-F238E27FC236}">
              <a16:creationId xmlns:a16="http://schemas.microsoft.com/office/drawing/2014/main" id="{CAB50EDE-BBC0-4511-A4F2-3C7CDC74D46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27" name="正方形/長方形 426">
          <a:extLst>
            <a:ext uri="{FF2B5EF4-FFF2-40B4-BE49-F238E27FC236}">
              <a16:creationId xmlns:a16="http://schemas.microsoft.com/office/drawing/2014/main" id="{A476C444-D335-4D2F-9A86-4047BC64846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28" name="正方形/長方形 427">
          <a:extLst>
            <a:ext uri="{FF2B5EF4-FFF2-40B4-BE49-F238E27FC236}">
              <a16:creationId xmlns:a16="http://schemas.microsoft.com/office/drawing/2014/main" id="{9A7C99B6-3C9F-4689-988B-3AD8AFE7C8B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29" name="正方形/長方形 428">
          <a:extLst>
            <a:ext uri="{FF2B5EF4-FFF2-40B4-BE49-F238E27FC236}">
              <a16:creationId xmlns:a16="http://schemas.microsoft.com/office/drawing/2014/main" id="{A4D0D6BA-6B28-4B8E-AD8B-9D6A8D69CA0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30" name="正方形/長方形 429">
          <a:extLst>
            <a:ext uri="{FF2B5EF4-FFF2-40B4-BE49-F238E27FC236}">
              <a16:creationId xmlns:a16="http://schemas.microsoft.com/office/drawing/2014/main" id="{6408E36B-74FD-4465-BDD0-F73FF893F88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31" name="正方形/長方形 430">
          <a:extLst>
            <a:ext uri="{FF2B5EF4-FFF2-40B4-BE49-F238E27FC236}">
              <a16:creationId xmlns:a16="http://schemas.microsoft.com/office/drawing/2014/main" id="{EB668269-BB08-444F-9B6F-AB021D14272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32" name="正方形/長方形 431">
          <a:extLst>
            <a:ext uri="{FF2B5EF4-FFF2-40B4-BE49-F238E27FC236}">
              <a16:creationId xmlns:a16="http://schemas.microsoft.com/office/drawing/2014/main" id="{ED598DB0-28B1-4F43-9CEA-C28C85BAD1B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33" name="正方形/長方形 432">
          <a:extLst>
            <a:ext uri="{FF2B5EF4-FFF2-40B4-BE49-F238E27FC236}">
              <a16:creationId xmlns:a16="http://schemas.microsoft.com/office/drawing/2014/main" id="{71C284EB-9B73-44DF-9545-D0698802B8B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34" name="正方形/長方形 433">
          <a:extLst>
            <a:ext uri="{FF2B5EF4-FFF2-40B4-BE49-F238E27FC236}">
              <a16:creationId xmlns:a16="http://schemas.microsoft.com/office/drawing/2014/main" id="{3922BBC0-94B9-468F-80EB-95A496AF9FF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35" name="正方形/長方形 434">
          <a:extLst>
            <a:ext uri="{FF2B5EF4-FFF2-40B4-BE49-F238E27FC236}">
              <a16:creationId xmlns:a16="http://schemas.microsoft.com/office/drawing/2014/main" id="{CA1E35AA-F3C9-4177-AEB7-F259D24DFC6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36" name="テキスト ボックス 435">
          <a:extLst>
            <a:ext uri="{FF2B5EF4-FFF2-40B4-BE49-F238E27FC236}">
              <a16:creationId xmlns:a16="http://schemas.microsoft.com/office/drawing/2014/main" id="{069BFC77-F307-4559-8A81-B5B780680DB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37" name="直線コネクタ 436">
          <a:extLst>
            <a:ext uri="{FF2B5EF4-FFF2-40B4-BE49-F238E27FC236}">
              <a16:creationId xmlns:a16="http://schemas.microsoft.com/office/drawing/2014/main" id="{6076A966-4D8E-4C6E-AA79-CEF25937425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38" name="テキスト ボックス 437">
          <a:extLst>
            <a:ext uri="{FF2B5EF4-FFF2-40B4-BE49-F238E27FC236}">
              <a16:creationId xmlns:a16="http://schemas.microsoft.com/office/drawing/2014/main" id="{F0541F10-455D-47A8-936A-B72AB8B62B3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39" name="直線コネクタ 438">
          <a:extLst>
            <a:ext uri="{FF2B5EF4-FFF2-40B4-BE49-F238E27FC236}">
              <a16:creationId xmlns:a16="http://schemas.microsoft.com/office/drawing/2014/main" id="{312C260B-6DBE-4923-BAC6-EDBD59C6AD1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40" name="テキスト ボックス 439">
          <a:extLst>
            <a:ext uri="{FF2B5EF4-FFF2-40B4-BE49-F238E27FC236}">
              <a16:creationId xmlns:a16="http://schemas.microsoft.com/office/drawing/2014/main" id="{90305763-3EDF-432E-A9D7-07E67A18E83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41" name="直線コネクタ 440">
          <a:extLst>
            <a:ext uri="{FF2B5EF4-FFF2-40B4-BE49-F238E27FC236}">
              <a16:creationId xmlns:a16="http://schemas.microsoft.com/office/drawing/2014/main" id="{91E5EC89-F627-4C64-8985-FA40060DADB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42" name="テキスト ボックス 441">
          <a:extLst>
            <a:ext uri="{FF2B5EF4-FFF2-40B4-BE49-F238E27FC236}">
              <a16:creationId xmlns:a16="http://schemas.microsoft.com/office/drawing/2014/main" id="{79DD5109-25A4-48BD-A6EB-4AE0916B2AB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43" name="直線コネクタ 442">
          <a:extLst>
            <a:ext uri="{FF2B5EF4-FFF2-40B4-BE49-F238E27FC236}">
              <a16:creationId xmlns:a16="http://schemas.microsoft.com/office/drawing/2014/main" id="{B8C180D7-4F9D-4F89-AA6B-B9989CEE812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44" name="テキスト ボックス 443">
          <a:extLst>
            <a:ext uri="{FF2B5EF4-FFF2-40B4-BE49-F238E27FC236}">
              <a16:creationId xmlns:a16="http://schemas.microsoft.com/office/drawing/2014/main" id="{070CD682-6399-4A6F-B7AD-42FEF987843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45" name="直線コネクタ 444">
          <a:extLst>
            <a:ext uri="{FF2B5EF4-FFF2-40B4-BE49-F238E27FC236}">
              <a16:creationId xmlns:a16="http://schemas.microsoft.com/office/drawing/2014/main" id="{68B12B28-5FB2-4469-98C9-DC441C1D5A5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46" name="テキスト ボックス 445">
          <a:extLst>
            <a:ext uri="{FF2B5EF4-FFF2-40B4-BE49-F238E27FC236}">
              <a16:creationId xmlns:a16="http://schemas.microsoft.com/office/drawing/2014/main" id="{D0B82C3E-3343-4E8B-ACAB-89B62BBB121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47" name="直線コネクタ 446">
          <a:extLst>
            <a:ext uri="{FF2B5EF4-FFF2-40B4-BE49-F238E27FC236}">
              <a16:creationId xmlns:a16="http://schemas.microsoft.com/office/drawing/2014/main" id="{445A1074-9486-4B4A-ACD1-E846B98EA28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48" name="テキスト ボックス 447">
          <a:extLst>
            <a:ext uri="{FF2B5EF4-FFF2-40B4-BE49-F238E27FC236}">
              <a16:creationId xmlns:a16="http://schemas.microsoft.com/office/drawing/2014/main" id="{BC18B2E0-0985-453D-8CC5-9D03E152382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49" name="直線コネクタ 448">
          <a:extLst>
            <a:ext uri="{FF2B5EF4-FFF2-40B4-BE49-F238E27FC236}">
              <a16:creationId xmlns:a16="http://schemas.microsoft.com/office/drawing/2014/main" id="{030BEB21-DB31-4E74-8A79-002560A6FF4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50" name="テキスト ボックス 449">
          <a:extLst>
            <a:ext uri="{FF2B5EF4-FFF2-40B4-BE49-F238E27FC236}">
              <a16:creationId xmlns:a16="http://schemas.microsoft.com/office/drawing/2014/main" id="{ABBBC097-4B01-492B-BE25-7FD279076F2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51" name="直線コネクタ 450">
          <a:extLst>
            <a:ext uri="{FF2B5EF4-FFF2-40B4-BE49-F238E27FC236}">
              <a16:creationId xmlns:a16="http://schemas.microsoft.com/office/drawing/2014/main" id="{AC23F959-2F52-4F28-B092-3370BA9C837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2" name="【庁舎】&#10;有形固定資産減価償却率グラフ枠">
          <a:extLst>
            <a:ext uri="{FF2B5EF4-FFF2-40B4-BE49-F238E27FC236}">
              <a16:creationId xmlns:a16="http://schemas.microsoft.com/office/drawing/2014/main" id="{702CD853-D264-4206-8154-ADEE7807DC7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453" name="直線コネクタ 452">
          <a:extLst>
            <a:ext uri="{FF2B5EF4-FFF2-40B4-BE49-F238E27FC236}">
              <a16:creationId xmlns:a16="http://schemas.microsoft.com/office/drawing/2014/main" id="{21E48D82-2F59-47A7-A24F-78B4271292E7}"/>
            </a:ext>
          </a:extLst>
        </xdr:cNvPr>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54" name="【庁舎】&#10;有形固定資産減価償却率最小値テキスト">
          <a:extLst>
            <a:ext uri="{FF2B5EF4-FFF2-40B4-BE49-F238E27FC236}">
              <a16:creationId xmlns:a16="http://schemas.microsoft.com/office/drawing/2014/main" id="{76947B96-A3C0-48DA-B91F-9B42A5AED561}"/>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55" name="直線コネクタ 454">
          <a:extLst>
            <a:ext uri="{FF2B5EF4-FFF2-40B4-BE49-F238E27FC236}">
              <a16:creationId xmlns:a16="http://schemas.microsoft.com/office/drawing/2014/main" id="{7AB0486D-E5B0-42C5-BDFF-406A959C2D6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456" name="【庁舎】&#10;有形固定資産減価償却率最大値テキスト">
          <a:extLst>
            <a:ext uri="{FF2B5EF4-FFF2-40B4-BE49-F238E27FC236}">
              <a16:creationId xmlns:a16="http://schemas.microsoft.com/office/drawing/2014/main" id="{0384DEBB-86BB-4084-A615-39BB1FEE41DD}"/>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457" name="直線コネクタ 456">
          <a:extLst>
            <a:ext uri="{FF2B5EF4-FFF2-40B4-BE49-F238E27FC236}">
              <a16:creationId xmlns:a16="http://schemas.microsoft.com/office/drawing/2014/main" id="{6B9810BB-7266-40DC-B071-0A3911F9BD72}"/>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158948</xdr:rowOff>
    </xdr:from>
    <xdr:ext cx="405111" cy="259045"/>
    <xdr:sp macro="" textlink="">
      <xdr:nvSpPr>
        <xdr:cNvPr id="458" name="【庁舎】&#10;有形固定資産減価償却率平均値テキスト">
          <a:extLst>
            <a:ext uri="{FF2B5EF4-FFF2-40B4-BE49-F238E27FC236}">
              <a16:creationId xmlns:a16="http://schemas.microsoft.com/office/drawing/2014/main" id="{FF59992F-1492-469B-87E6-E9F6AF890B9D}"/>
            </a:ext>
          </a:extLst>
        </xdr:cNvPr>
        <xdr:cNvSpPr txBox="1"/>
      </xdr:nvSpPr>
      <xdr:spPr>
        <a:xfrm>
          <a:off x="16357600" y="178182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9071</xdr:rowOff>
    </xdr:from>
    <xdr:to>
      <xdr:col>85</xdr:col>
      <xdr:colOff>177800</xdr:colOff>
      <xdr:row>104</xdr:row>
      <xdr:rowOff>110671</xdr:rowOff>
    </xdr:to>
    <xdr:sp macro="" textlink="">
      <xdr:nvSpPr>
        <xdr:cNvPr id="459" name="フローチャート: 判断 458">
          <a:extLst>
            <a:ext uri="{FF2B5EF4-FFF2-40B4-BE49-F238E27FC236}">
              <a16:creationId xmlns:a16="http://schemas.microsoft.com/office/drawing/2014/main" id="{E1D5BCC0-CF7A-4E68-8E68-F419EED9C296}"/>
            </a:ext>
          </a:extLst>
        </xdr:cNvPr>
        <xdr:cNvSpPr/>
      </xdr:nvSpPr>
      <xdr:spPr>
        <a:xfrm>
          <a:off x="162687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460" name="フローチャート: 判断 459">
          <a:extLst>
            <a:ext uri="{FF2B5EF4-FFF2-40B4-BE49-F238E27FC236}">
              <a16:creationId xmlns:a16="http://schemas.microsoft.com/office/drawing/2014/main" id="{C82D3492-532E-48B8-8954-27E01F745EEC}"/>
            </a:ext>
          </a:extLst>
        </xdr:cNvPr>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58057</xdr:rowOff>
    </xdr:from>
    <xdr:to>
      <xdr:col>76</xdr:col>
      <xdr:colOff>165100</xdr:colOff>
      <xdr:row>104</xdr:row>
      <xdr:rowOff>159657</xdr:rowOff>
    </xdr:to>
    <xdr:sp macro="" textlink="">
      <xdr:nvSpPr>
        <xdr:cNvPr id="461" name="フローチャート: 判断 460">
          <a:extLst>
            <a:ext uri="{FF2B5EF4-FFF2-40B4-BE49-F238E27FC236}">
              <a16:creationId xmlns:a16="http://schemas.microsoft.com/office/drawing/2014/main" id="{1E206946-8F12-4773-A3F2-1F67E374E037}"/>
            </a:ext>
          </a:extLst>
        </xdr:cNvPr>
        <xdr:cNvSpPr/>
      </xdr:nvSpPr>
      <xdr:spPr>
        <a:xfrm>
          <a:off x="14541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462" name="フローチャート: 判断 461">
          <a:extLst>
            <a:ext uri="{FF2B5EF4-FFF2-40B4-BE49-F238E27FC236}">
              <a16:creationId xmlns:a16="http://schemas.microsoft.com/office/drawing/2014/main" id="{C917147B-8056-4A1B-8D8C-94FFCC7F2DFD}"/>
            </a:ext>
          </a:extLst>
        </xdr:cNvPr>
        <xdr:cNvSpPr/>
      </xdr:nvSpPr>
      <xdr:spPr>
        <a:xfrm>
          <a:off x="1365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64588</xdr:rowOff>
    </xdr:from>
    <xdr:to>
      <xdr:col>67</xdr:col>
      <xdr:colOff>101600</xdr:colOff>
      <xdr:row>105</xdr:row>
      <xdr:rowOff>166188</xdr:rowOff>
    </xdr:to>
    <xdr:sp macro="" textlink="">
      <xdr:nvSpPr>
        <xdr:cNvPr id="463" name="フローチャート: 判断 462">
          <a:extLst>
            <a:ext uri="{FF2B5EF4-FFF2-40B4-BE49-F238E27FC236}">
              <a16:creationId xmlns:a16="http://schemas.microsoft.com/office/drawing/2014/main" id="{A6A7C223-D371-4BBA-B9E6-5A09B5DF8300}"/>
            </a:ext>
          </a:extLst>
        </xdr:cNvPr>
        <xdr:cNvSpPr/>
      </xdr:nvSpPr>
      <xdr:spPr>
        <a:xfrm>
          <a:off x="12763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973352A2-9C67-4137-AD9C-2F8EC780793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4CD2BEAD-AF29-45EF-8285-FED089EDB2B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B58B7468-5074-4183-B226-86DAA07FD56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9772ED2E-3FB1-427D-A5CC-0BB6BE737FE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59C43113-5AE8-4EAF-82AF-4B90FAF6136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31931</xdr:rowOff>
    </xdr:from>
    <xdr:to>
      <xdr:col>85</xdr:col>
      <xdr:colOff>177800</xdr:colOff>
      <xdr:row>101</xdr:row>
      <xdr:rowOff>133531</xdr:rowOff>
    </xdr:to>
    <xdr:sp macro="" textlink="">
      <xdr:nvSpPr>
        <xdr:cNvPr id="469" name="楕円 468">
          <a:extLst>
            <a:ext uri="{FF2B5EF4-FFF2-40B4-BE49-F238E27FC236}">
              <a16:creationId xmlns:a16="http://schemas.microsoft.com/office/drawing/2014/main" id="{FA0BDD70-6DF2-48C5-8CCD-D725ECAC5155}"/>
            </a:ext>
          </a:extLst>
        </xdr:cNvPr>
        <xdr:cNvSpPr/>
      </xdr:nvSpPr>
      <xdr:spPr>
        <a:xfrm>
          <a:off x="16268700" y="1734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54808</xdr:rowOff>
    </xdr:from>
    <xdr:ext cx="405111" cy="259045"/>
    <xdr:sp macro="" textlink="">
      <xdr:nvSpPr>
        <xdr:cNvPr id="470" name="【庁舎】&#10;有形固定資産減価償却率該当値テキスト">
          <a:extLst>
            <a:ext uri="{FF2B5EF4-FFF2-40B4-BE49-F238E27FC236}">
              <a16:creationId xmlns:a16="http://schemas.microsoft.com/office/drawing/2014/main" id="{31529460-DAD7-4697-AB9B-249BC35567E2}"/>
            </a:ext>
          </a:extLst>
        </xdr:cNvPr>
        <xdr:cNvSpPr txBox="1"/>
      </xdr:nvSpPr>
      <xdr:spPr>
        <a:xfrm>
          <a:off x="16357600" y="1719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159294</xdr:rowOff>
    </xdr:from>
    <xdr:to>
      <xdr:col>81</xdr:col>
      <xdr:colOff>101600</xdr:colOff>
      <xdr:row>101</xdr:row>
      <xdr:rowOff>89444</xdr:rowOff>
    </xdr:to>
    <xdr:sp macro="" textlink="">
      <xdr:nvSpPr>
        <xdr:cNvPr id="471" name="楕円 470">
          <a:extLst>
            <a:ext uri="{FF2B5EF4-FFF2-40B4-BE49-F238E27FC236}">
              <a16:creationId xmlns:a16="http://schemas.microsoft.com/office/drawing/2014/main" id="{4B706B5E-3B44-4A5E-9702-AFB91C88EE18}"/>
            </a:ext>
          </a:extLst>
        </xdr:cNvPr>
        <xdr:cNvSpPr/>
      </xdr:nvSpPr>
      <xdr:spPr>
        <a:xfrm>
          <a:off x="15430500" y="1730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38644</xdr:rowOff>
    </xdr:from>
    <xdr:to>
      <xdr:col>85</xdr:col>
      <xdr:colOff>127000</xdr:colOff>
      <xdr:row>101</xdr:row>
      <xdr:rowOff>82731</xdr:rowOff>
    </xdr:to>
    <xdr:cxnSp macro="">
      <xdr:nvCxnSpPr>
        <xdr:cNvPr id="472" name="直線コネクタ 471">
          <a:extLst>
            <a:ext uri="{FF2B5EF4-FFF2-40B4-BE49-F238E27FC236}">
              <a16:creationId xmlns:a16="http://schemas.microsoft.com/office/drawing/2014/main" id="{655C8D8C-30F0-4893-9F78-B576DAD9D91E}"/>
            </a:ext>
          </a:extLst>
        </xdr:cNvPr>
        <xdr:cNvCxnSpPr/>
      </xdr:nvCxnSpPr>
      <xdr:spPr>
        <a:xfrm>
          <a:off x="15481300" y="17355094"/>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115207</xdr:rowOff>
    </xdr:from>
    <xdr:to>
      <xdr:col>76</xdr:col>
      <xdr:colOff>165100</xdr:colOff>
      <xdr:row>101</xdr:row>
      <xdr:rowOff>45357</xdr:rowOff>
    </xdr:to>
    <xdr:sp macro="" textlink="">
      <xdr:nvSpPr>
        <xdr:cNvPr id="473" name="楕円 472">
          <a:extLst>
            <a:ext uri="{FF2B5EF4-FFF2-40B4-BE49-F238E27FC236}">
              <a16:creationId xmlns:a16="http://schemas.microsoft.com/office/drawing/2014/main" id="{AF84855E-B031-4413-8251-3104AB210D83}"/>
            </a:ext>
          </a:extLst>
        </xdr:cNvPr>
        <xdr:cNvSpPr/>
      </xdr:nvSpPr>
      <xdr:spPr>
        <a:xfrm>
          <a:off x="14541500" y="1726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166007</xdr:rowOff>
    </xdr:from>
    <xdr:to>
      <xdr:col>81</xdr:col>
      <xdr:colOff>50800</xdr:colOff>
      <xdr:row>101</xdr:row>
      <xdr:rowOff>38644</xdr:rowOff>
    </xdr:to>
    <xdr:cxnSp macro="">
      <xdr:nvCxnSpPr>
        <xdr:cNvPr id="474" name="直線コネクタ 473">
          <a:extLst>
            <a:ext uri="{FF2B5EF4-FFF2-40B4-BE49-F238E27FC236}">
              <a16:creationId xmlns:a16="http://schemas.microsoft.com/office/drawing/2014/main" id="{9DCDA0B6-8587-45C4-867D-EF69E18EC387}"/>
            </a:ext>
          </a:extLst>
        </xdr:cNvPr>
        <xdr:cNvCxnSpPr/>
      </xdr:nvCxnSpPr>
      <xdr:spPr>
        <a:xfrm>
          <a:off x="14592300" y="1731100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71120</xdr:rowOff>
    </xdr:from>
    <xdr:to>
      <xdr:col>72</xdr:col>
      <xdr:colOff>38100</xdr:colOff>
      <xdr:row>101</xdr:row>
      <xdr:rowOff>1270</xdr:rowOff>
    </xdr:to>
    <xdr:sp macro="" textlink="">
      <xdr:nvSpPr>
        <xdr:cNvPr id="475" name="楕円 474">
          <a:extLst>
            <a:ext uri="{FF2B5EF4-FFF2-40B4-BE49-F238E27FC236}">
              <a16:creationId xmlns:a16="http://schemas.microsoft.com/office/drawing/2014/main" id="{AC63E59D-B3E1-4A82-9011-C2996CB68CCA}"/>
            </a:ext>
          </a:extLst>
        </xdr:cNvPr>
        <xdr:cNvSpPr/>
      </xdr:nvSpPr>
      <xdr:spPr>
        <a:xfrm>
          <a:off x="13652500" y="1721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121920</xdr:rowOff>
    </xdr:from>
    <xdr:to>
      <xdr:col>76</xdr:col>
      <xdr:colOff>114300</xdr:colOff>
      <xdr:row>100</xdr:row>
      <xdr:rowOff>166007</xdr:rowOff>
    </xdr:to>
    <xdr:cxnSp macro="">
      <xdr:nvCxnSpPr>
        <xdr:cNvPr id="476" name="直線コネクタ 475">
          <a:extLst>
            <a:ext uri="{FF2B5EF4-FFF2-40B4-BE49-F238E27FC236}">
              <a16:creationId xmlns:a16="http://schemas.microsoft.com/office/drawing/2014/main" id="{6E2DF2BD-DA87-46A2-87AC-E62AEDD6DBDB}"/>
            </a:ext>
          </a:extLst>
        </xdr:cNvPr>
        <xdr:cNvCxnSpPr/>
      </xdr:nvCxnSpPr>
      <xdr:spPr>
        <a:xfrm>
          <a:off x="13703300" y="1726692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27032</xdr:rowOff>
    </xdr:from>
    <xdr:to>
      <xdr:col>67</xdr:col>
      <xdr:colOff>101600</xdr:colOff>
      <xdr:row>100</xdr:row>
      <xdr:rowOff>128632</xdr:rowOff>
    </xdr:to>
    <xdr:sp macro="" textlink="">
      <xdr:nvSpPr>
        <xdr:cNvPr id="477" name="楕円 476">
          <a:extLst>
            <a:ext uri="{FF2B5EF4-FFF2-40B4-BE49-F238E27FC236}">
              <a16:creationId xmlns:a16="http://schemas.microsoft.com/office/drawing/2014/main" id="{C9F79BEE-7C28-46A6-9692-8F4942E0A5EC}"/>
            </a:ext>
          </a:extLst>
        </xdr:cNvPr>
        <xdr:cNvSpPr/>
      </xdr:nvSpPr>
      <xdr:spPr>
        <a:xfrm>
          <a:off x="12763500" y="1717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77832</xdr:rowOff>
    </xdr:from>
    <xdr:to>
      <xdr:col>71</xdr:col>
      <xdr:colOff>177800</xdr:colOff>
      <xdr:row>100</xdr:row>
      <xdr:rowOff>121920</xdr:rowOff>
    </xdr:to>
    <xdr:cxnSp macro="">
      <xdr:nvCxnSpPr>
        <xdr:cNvPr id="478" name="直線コネクタ 477">
          <a:extLst>
            <a:ext uri="{FF2B5EF4-FFF2-40B4-BE49-F238E27FC236}">
              <a16:creationId xmlns:a16="http://schemas.microsoft.com/office/drawing/2014/main" id="{46DE57FB-753C-4B26-ABC0-D1EE0588552A}"/>
            </a:ext>
          </a:extLst>
        </xdr:cNvPr>
        <xdr:cNvCxnSpPr/>
      </xdr:nvCxnSpPr>
      <xdr:spPr>
        <a:xfrm>
          <a:off x="12814300" y="17222832"/>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152416</xdr:rowOff>
    </xdr:from>
    <xdr:ext cx="405111" cy="259045"/>
    <xdr:sp macro="" textlink="">
      <xdr:nvSpPr>
        <xdr:cNvPr id="479" name="n_1aveValue【庁舎】&#10;有形固定資産減価償却率">
          <a:extLst>
            <a:ext uri="{FF2B5EF4-FFF2-40B4-BE49-F238E27FC236}">
              <a16:creationId xmlns:a16="http://schemas.microsoft.com/office/drawing/2014/main" id="{A4C3B8F6-364D-4DF7-8561-7AEE550FA453}"/>
            </a:ext>
          </a:extLst>
        </xdr:cNvPr>
        <xdr:cNvSpPr txBox="1"/>
      </xdr:nvSpPr>
      <xdr:spPr>
        <a:xfrm>
          <a:off x="152660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150784</xdr:rowOff>
    </xdr:from>
    <xdr:ext cx="405111" cy="259045"/>
    <xdr:sp macro="" textlink="">
      <xdr:nvSpPr>
        <xdr:cNvPr id="480" name="n_2aveValue【庁舎】&#10;有形固定資産減価償却率">
          <a:extLst>
            <a:ext uri="{FF2B5EF4-FFF2-40B4-BE49-F238E27FC236}">
              <a16:creationId xmlns:a16="http://schemas.microsoft.com/office/drawing/2014/main" id="{A6981B72-4FC4-48ED-9378-3A16E973E78F}"/>
            </a:ext>
          </a:extLst>
        </xdr:cNvPr>
        <xdr:cNvSpPr txBox="1"/>
      </xdr:nvSpPr>
      <xdr:spPr>
        <a:xfrm>
          <a:off x="143897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145885</xdr:rowOff>
    </xdr:from>
    <xdr:ext cx="405111" cy="259045"/>
    <xdr:sp macro="" textlink="">
      <xdr:nvSpPr>
        <xdr:cNvPr id="481" name="n_3aveValue【庁舎】&#10;有形固定資産減価償却率">
          <a:extLst>
            <a:ext uri="{FF2B5EF4-FFF2-40B4-BE49-F238E27FC236}">
              <a16:creationId xmlns:a16="http://schemas.microsoft.com/office/drawing/2014/main" id="{C986F975-5058-40CA-B903-CD9DB589AA87}"/>
            </a:ext>
          </a:extLst>
        </xdr:cNvPr>
        <xdr:cNvSpPr txBox="1"/>
      </xdr:nvSpPr>
      <xdr:spPr>
        <a:xfrm>
          <a:off x="135007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157315</xdr:rowOff>
    </xdr:from>
    <xdr:ext cx="405111" cy="259045"/>
    <xdr:sp macro="" textlink="">
      <xdr:nvSpPr>
        <xdr:cNvPr id="482" name="n_4aveValue【庁舎】&#10;有形固定資産減価償却率">
          <a:extLst>
            <a:ext uri="{FF2B5EF4-FFF2-40B4-BE49-F238E27FC236}">
              <a16:creationId xmlns:a16="http://schemas.microsoft.com/office/drawing/2014/main" id="{769FE6A4-E9C0-41AB-825B-C0AB8C3FB6C4}"/>
            </a:ext>
          </a:extLst>
        </xdr:cNvPr>
        <xdr:cNvSpPr txBox="1"/>
      </xdr:nvSpPr>
      <xdr:spPr>
        <a:xfrm>
          <a:off x="126117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105971</xdr:rowOff>
    </xdr:from>
    <xdr:ext cx="405111" cy="259045"/>
    <xdr:sp macro="" textlink="">
      <xdr:nvSpPr>
        <xdr:cNvPr id="483" name="n_1mainValue【庁舎】&#10;有形固定資産減価償却率">
          <a:extLst>
            <a:ext uri="{FF2B5EF4-FFF2-40B4-BE49-F238E27FC236}">
              <a16:creationId xmlns:a16="http://schemas.microsoft.com/office/drawing/2014/main" id="{62FD9088-45A6-41DA-B58E-0F51B8399DE5}"/>
            </a:ext>
          </a:extLst>
        </xdr:cNvPr>
        <xdr:cNvSpPr txBox="1"/>
      </xdr:nvSpPr>
      <xdr:spPr>
        <a:xfrm>
          <a:off x="15266044" y="1707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61884</xdr:rowOff>
    </xdr:from>
    <xdr:ext cx="405111" cy="259045"/>
    <xdr:sp macro="" textlink="">
      <xdr:nvSpPr>
        <xdr:cNvPr id="484" name="n_2mainValue【庁舎】&#10;有形固定資産減価償却率">
          <a:extLst>
            <a:ext uri="{FF2B5EF4-FFF2-40B4-BE49-F238E27FC236}">
              <a16:creationId xmlns:a16="http://schemas.microsoft.com/office/drawing/2014/main" id="{88B0069E-603D-4235-B2F0-F872441D319A}"/>
            </a:ext>
          </a:extLst>
        </xdr:cNvPr>
        <xdr:cNvSpPr txBox="1"/>
      </xdr:nvSpPr>
      <xdr:spPr>
        <a:xfrm>
          <a:off x="14389744" y="1703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17797</xdr:rowOff>
    </xdr:from>
    <xdr:ext cx="405111" cy="259045"/>
    <xdr:sp macro="" textlink="">
      <xdr:nvSpPr>
        <xdr:cNvPr id="485" name="n_3mainValue【庁舎】&#10;有形固定資産減価償却率">
          <a:extLst>
            <a:ext uri="{FF2B5EF4-FFF2-40B4-BE49-F238E27FC236}">
              <a16:creationId xmlns:a16="http://schemas.microsoft.com/office/drawing/2014/main" id="{04EED256-CFF2-44E1-BDE4-D0C9C1691864}"/>
            </a:ext>
          </a:extLst>
        </xdr:cNvPr>
        <xdr:cNvSpPr txBox="1"/>
      </xdr:nvSpPr>
      <xdr:spPr>
        <a:xfrm>
          <a:off x="13500744" y="1699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145159</xdr:rowOff>
    </xdr:from>
    <xdr:ext cx="340478" cy="259045"/>
    <xdr:sp macro="" textlink="">
      <xdr:nvSpPr>
        <xdr:cNvPr id="486" name="n_4mainValue【庁舎】&#10;有形固定資産減価償却率">
          <a:extLst>
            <a:ext uri="{FF2B5EF4-FFF2-40B4-BE49-F238E27FC236}">
              <a16:creationId xmlns:a16="http://schemas.microsoft.com/office/drawing/2014/main" id="{BFB739EB-70F0-4799-8D54-5AB6B866CBE1}"/>
            </a:ext>
          </a:extLst>
        </xdr:cNvPr>
        <xdr:cNvSpPr txBox="1"/>
      </xdr:nvSpPr>
      <xdr:spPr>
        <a:xfrm>
          <a:off x="12644061" y="169472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87" name="正方形/長方形 486">
          <a:extLst>
            <a:ext uri="{FF2B5EF4-FFF2-40B4-BE49-F238E27FC236}">
              <a16:creationId xmlns:a16="http://schemas.microsoft.com/office/drawing/2014/main" id="{08470A4A-A5FE-445D-A344-D65875952F9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88" name="正方形/長方形 487">
          <a:extLst>
            <a:ext uri="{FF2B5EF4-FFF2-40B4-BE49-F238E27FC236}">
              <a16:creationId xmlns:a16="http://schemas.microsoft.com/office/drawing/2014/main" id="{81B011D1-A179-4A45-906A-EC96FB1F883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89" name="正方形/長方形 488">
          <a:extLst>
            <a:ext uri="{FF2B5EF4-FFF2-40B4-BE49-F238E27FC236}">
              <a16:creationId xmlns:a16="http://schemas.microsoft.com/office/drawing/2014/main" id="{371445BC-DA21-4771-9686-A66165C49C7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90" name="正方形/長方形 489">
          <a:extLst>
            <a:ext uri="{FF2B5EF4-FFF2-40B4-BE49-F238E27FC236}">
              <a16:creationId xmlns:a16="http://schemas.microsoft.com/office/drawing/2014/main" id="{19707B27-039D-4665-AA95-129456CEBBF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91" name="正方形/長方形 490">
          <a:extLst>
            <a:ext uri="{FF2B5EF4-FFF2-40B4-BE49-F238E27FC236}">
              <a16:creationId xmlns:a16="http://schemas.microsoft.com/office/drawing/2014/main" id="{839C883A-1F5A-4000-B84F-315BFE838F7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92" name="正方形/長方形 491">
          <a:extLst>
            <a:ext uri="{FF2B5EF4-FFF2-40B4-BE49-F238E27FC236}">
              <a16:creationId xmlns:a16="http://schemas.microsoft.com/office/drawing/2014/main" id="{F7188AA7-B0AF-4565-87DE-00FCCD65FD3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93" name="正方形/長方形 492">
          <a:extLst>
            <a:ext uri="{FF2B5EF4-FFF2-40B4-BE49-F238E27FC236}">
              <a16:creationId xmlns:a16="http://schemas.microsoft.com/office/drawing/2014/main" id="{DAC9CC24-784A-4FC1-9706-39D983DDCCD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94" name="正方形/長方形 493">
          <a:extLst>
            <a:ext uri="{FF2B5EF4-FFF2-40B4-BE49-F238E27FC236}">
              <a16:creationId xmlns:a16="http://schemas.microsoft.com/office/drawing/2014/main" id="{E5F1CBE0-8707-4ABE-BD5A-5D2A8E1C1FB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95" name="テキスト ボックス 494">
          <a:extLst>
            <a:ext uri="{FF2B5EF4-FFF2-40B4-BE49-F238E27FC236}">
              <a16:creationId xmlns:a16="http://schemas.microsoft.com/office/drawing/2014/main" id="{9F15BE7B-2722-4BC2-B792-9D67C3FC163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96" name="直線コネクタ 495">
          <a:extLst>
            <a:ext uri="{FF2B5EF4-FFF2-40B4-BE49-F238E27FC236}">
              <a16:creationId xmlns:a16="http://schemas.microsoft.com/office/drawing/2014/main" id="{1D653EA3-75FF-4004-BFE8-52AD7CFE6E0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97" name="直線コネクタ 496">
          <a:extLst>
            <a:ext uri="{FF2B5EF4-FFF2-40B4-BE49-F238E27FC236}">
              <a16:creationId xmlns:a16="http://schemas.microsoft.com/office/drawing/2014/main" id="{2F1E6C33-7B40-4308-A30F-81521E1323E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98" name="テキスト ボックス 497">
          <a:extLst>
            <a:ext uri="{FF2B5EF4-FFF2-40B4-BE49-F238E27FC236}">
              <a16:creationId xmlns:a16="http://schemas.microsoft.com/office/drawing/2014/main" id="{8AA6B646-B125-440A-8627-BE6C73698A5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99" name="直線コネクタ 498">
          <a:extLst>
            <a:ext uri="{FF2B5EF4-FFF2-40B4-BE49-F238E27FC236}">
              <a16:creationId xmlns:a16="http://schemas.microsoft.com/office/drawing/2014/main" id="{73756868-D3CF-448D-913A-5CBA33B70A9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00" name="テキスト ボックス 499">
          <a:extLst>
            <a:ext uri="{FF2B5EF4-FFF2-40B4-BE49-F238E27FC236}">
              <a16:creationId xmlns:a16="http://schemas.microsoft.com/office/drawing/2014/main" id="{58D118C2-1FFB-47FA-A1B4-30CAC0A413DD}"/>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01" name="直線コネクタ 500">
          <a:extLst>
            <a:ext uri="{FF2B5EF4-FFF2-40B4-BE49-F238E27FC236}">
              <a16:creationId xmlns:a16="http://schemas.microsoft.com/office/drawing/2014/main" id="{E093B62D-8FE7-4765-B230-3598E5C8CB2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02" name="テキスト ボックス 501">
          <a:extLst>
            <a:ext uri="{FF2B5EF4-FFF2-40B4-BE49-F238E27FC236}">
              <a16:creationId xmlns:a16="http://schemas.microsoft.com/office/drawing/2014/main" id="{62378C26-5B14-478C-8D2F-2D89158B8D7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03" name="直線コネクタ 502">
          <a:extLst>
            <a:ext uri="{FF2B5EF4-FFF2-40B4-BE49-F238E27FC236}">
              <a16:creationId xmlns:a16="http://schemas.microsoft.com/office/drawing/2014/main" id="{732AC96A-EEDF-4D01-9196-5750495F731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04" name="テキスト ボックス 503">
          <a:extLst>
            <a:ext uri="{FF2B5EF4-FFF2-40B4-BE49-F238E27FC236}">
              <a16:creationId xmlns:a16="http://schemas.microsoft.com/office/drawing/2014/main" id="{4D9E99FC-F02E-482F-AC71-AB745D9B8A8B}"/>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05" name="直線コネクタ 504">
          <a:extLst>
            <a:ext uri="{FF2B5EF4-FFF2-40B4-BE49-F238E27FC236}">
              <a16:creationId xmlns:a16="http://schemas.microsoft.com/office/drawing/2014/main" id="{6F102AD4-0974-43DB-8FAC-62A82F317E4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06" name="テキスト ボックス 505">
          <a:extLst>
            <a:ext uri="{FF2B5EF4-FFF2-40B4-BE49-F238E27FC236}">
              <a16:creationId xmlns:a16="http://schemas.microsoft.com/office/drawing/2014/main" id="{4D062A97-FAF2-449C-A77B-20505171378F}"/>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07" name="直線コネクタ 506">
          <a:extLst>
            <a:ext uri="{FF2B5EF4-FFF2-40B4-BE49-F238E27FC236}">
              <a16:creationId xmlns:a16="http://schemas.microsoft.com/office/drawing/2014/main" id="{4A49F728-1C13-48AB-A39B-D770FC544A9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08" name="テキスト ボックス 507">
          <a:extLst>
            <a:ext uri="{FF2B5EF4-FFF2-40B4-BE49-F238E27FC236}">
              <a16:creationId xmlns:a16="http://schemas.microsoft.com/office/drawing/2014/main" id="{78907E85-0D0F-40A2-8568-95D742841D24}"/>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09" name="【庁舎】&#10;一人当たり面積グラフ枠">
          <a:extLst>
            <a:ext uri="{FF2B5EF4-FFF2-40B4-BE49-F238E27FC236}">
              <a16:creationId xmlns:a16="http://schemas.microsoft.com/office/drawing/2014/main" id="{8164CBCE-C4E0-4C7E-94B0-2488D1FA0CF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159513</xdr:rowOff>
    </xdr:from>
    <xdr:to>
      <xdr:col>116</xdr:col>
      <xdr:colOff>62864</xdr:colOff>
      <xdr:row>108</xdr:row>
      <xdr:rowOff>145669</xdr:rowOff>
    </xdr:to>
    <xdr:cxnSp macro="">
      <xdr:nvCxnSpPr>
        <xdr:cNvPr id="510" name="直線コネクタ 509">
          <a:extLst>
            <a:ext uri="{FF2B5EF4-FFF2-40B4-BE49-F238E27FC236}">
              <a16:creationId xmlns:a16="http://schemas.microsoft.com/office/drawing/2014/main" id="{AEF62466-6224-422B-8856-95C2D2C8C34F}"/>
            </a:ext>
          </a:extLst>
        </xdr:cNvPr>
        <xdr:cNvCxnSpPr/>
      </xdr:nvCxnSpPr>
      <xdr:spPr>
        <a:xfrm flipV="1">
          <a:off x="22160864" y="17304513"/>
          <a:ext cx="0" cy="1357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149496</xdr:rowOff>
    </xdr:from>
    <xdr:ext cx="469744" cy="259045"/>
    <xdr:sp macro="" textlink="">
      <xdr:nvSpPr>
        <xdr:cNvPr id="511" name="【庁舎】&#10;一人当たり面積最小値テキスト">
          <a:extLst>
            <a:ext uri="{FF2B5EF4-FFF2-40B4-BE49-F238E27FC236}">
              <a16:creationId xmlns:a16="http://schemas.microsoft.com/office/drawing/2014/main" id="{C8D5CDFC-C2D9-4402-AF19-3779EE17AE69}"/>
            </a:ext>
          </a:extLst>
        </xdr:cNvPr>
        <xdr:cNvSpPr txBox="1"/>
      </xdr:nvSpPr>
      <xdr:spPr>
        <a:xfrm>
          <a:off x="22199600" y="1866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145669</xdr:rowOff>
    </xdr:from>
    <xdr:to>
      <xdr:col>116</xdr:col>
      <xdr:colOff>152400</xdr:colOff>
      <xdr:row>108</xdr:row>
      <xdr:rowOff>145669</xdr:rowOff>
    </xdr:to>
    <xdr:cxnSp macro="">
      <xdr:nvCxnSpPr>
        <xdr:cNvPr id="512" name="直線コネクタ 511">
          <a:extLst>
            <a:ext uri="{FF2B5EF4-FFF2-40B4-BE49-F238E27FC236}">
              <a16:creationId xmlns:a16="http://schemas.microsoft.com/office/drawing/2014/main" id="{4AC17FFB-B3FF-4D88-8938-F50C72C56FA6}"/>
            </a:ext>
          </a:extLst>
        </xdr:cNvPr>
        <xdr:cNvCxnSpPr/>
      </xdr:nvCxnSpPr>
      <xdr:spPr>
        <a:xfrm>
          <a:off x="22072600" y="18662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106190</xdr:rowOff>
    </xdr:from>
    <xdr:ext cx="534377" cy="259045"/>
    <xdr:sp macro="" textlink="">
      <xdr:nvSpPr>
        <xdr:cNvPr id="513" name="【庁舎】&#10;一人当たり面積最大値テキスト">
          <a:extLst>
            <a:ext uri="{FF2B5EF4-FFF2-40B4-BE49-F238E27FC236}">
              <a16:creationId xmlns:a16="http://schemas.microsoft.com/office/drawing/2014/main" id="{DD67DE50-CD8C-43D7-92D6-B85E08AB2841}"/>
            </a:ext>
          </a:extLst>
        </xdr:cNvPr>
        <xdr:cNvSpPr txBox="1"/>
      </xdr:nvSpPr>
      <xdr:spPr>
        <a:xfrm>
          <a:off x="22199600" y="1707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159513</xdr:rowOff>
    </xdr:from>
    <xdr:to>
      <xdr:col>116</xdr:col>
      <xdr:colOff>152400</xdr:colOff>
      <xdr:row>100</xdr:row>
      <xdr:rowOff>159513</xdr:rowOff>
    </xdr:to>
    <xdr:cxnSp macro="">
      <xdr:nvCxnSpPr>
        <xdr:cNvPr id="514" name="直線コネクタ 513">
          <a:extLst>
            <a:ext uri="{FF2B5EF4-FFF2-40B4-BE49-F238E27FC236}">
              <a16:creationId xmlns:a16="http://schemas.microsoft.com/office/drawing/2014/main" id="{03E4C23F-CF39-4A1A-B648-555CECA7A511}"/>
            </a:ext>
          </a:extLst>
        </xdr:cNvPr>
        <xdr:cNvCxnSpPr/>
      </xdr:nvCxnSpPr>
      <xdr:spPr>
        <a:xfrm>
          <a:off x="22072600" y="1730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122445</xdr:rowOff>
    </xdr:from>
    <xdr:ext cx="469744" cy="259045"/>
    <xdr:sp macro="" textlink="">
      <xdr:nvSpPr>
        <xdr:cNvPr id="515" name="【庁舎】&#10;一人当たり面積平均値テキスト">
          <a:extLst>
            <a:ext uri="{FF2B5EF4-FFF2-40B4-BE49-F238E27FC236}">
              <a16:creationId xmlns:a16="http://schemas.microsoft.com/office/drawing/2014/main" id="{A06773C9-B3CA-47A1-873A-DCEB91ECBF29}"/>
            </a:ext>
          </a:extLst>
        </xdr:cNvPr>
        <xdr:cNvSpPr txBox="1"/>
      </xdr:nvSpPr>
      <xdr:spPr>
        <a:xfrm>
          <a:off x="22199600" y="18467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144018</xdr:rowOff>
    </xdr:from>
    <xdr:to>
      <xdr:col>116</xdr:col>
      <xdr:colOff>114300</xdr:colOff>
      <xdr:row>108</xdr:row>
      <xdr:rowOff>74168</xdr:rowOff>
    </xdr:to>
    <xdr:sp macro="" textlink="">
      <xdr:nvSpPr>
        <xdr:cNvPr id="516" name="フローチャート: 判断 515">
          <a:extLst>
            <a:ext uri="{FF2B5EF4-FFF2-40B4-BE49-F238E27FC236}">
              <a16:creationId xmlns:a16="http://schemas.microsoft.com/office/drawing/2014/main" id="{8900729C-8BC1-47CD-AC7A-10F65DDDEE82}"/>
            </a:ext>
          </a:extLst>
        </xdr:cNvPr>
        <xdr:cNvSpPr/>
      </xdr:nvSpPr>
      <xdr:spPr>
        <a:xfrm>
          <a:off x="22110700" y="184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151130</xdr:rowOff>
    </xdr:from>
    <xdr:to>
      <xdr:col>112</xdr:col>
      <xdr:colOff>38100</xdr:colOff>
      <xdr:row>108</xdr:row>
      <xdr:rowOff>81280</xdr:rowOff>
    </xdr:to>
    <xdr:sp macro="" textlink="">
      <xdr:nvSpPr>
        <xdr:cNvPr id="517" name="フローチャート: 判断 516">
          <a:extLst>
            <a:ext uri="{FF2B5EF4-FFF2-40B4-BE49-F238E27FC236}">
              <a16:creationId xmlns:a16="http://schemas.microsoft.com/office/drawing/2014/main" id="{BD5064E4-48F3-4BAC-8962-4CA77EDA3729}"/>
            </a:ext>
          </a:extLst>
        </xdr:cNvPr>
        <xdr:cNvSpPr/>
      </xdr:nvSpPr>
      <xdr:spPr>
        <a:xfrm>
          <a:off x="21272500" y="1849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153036</xdr:rowOff>
    </xdr:from>
    <xdr:to>
      <xdr:col>107</xdr:col>
      <xdr:colOff>101600</xdr:colOff>
      <xdr:row>108</xdr:row>
      <xdr:rowOff>83186</xdr:rowOff>
    </xdr:to>
    <xdr:sp macro="" textlink="">
      <xdr:nvSpPr>
        <xdr:cNvPr id="518" name="フローチャート: 判断 517">
          <a:extLst>
            <a:ext uri="{FF2B5EF4-FFF2-40B4-BE49-F238E27FC236}">
              <a16:creationId xmlns:a16="http://schemas.microsoft.com/office/drawing/2014/main" id="{90461761-38F2-40A0-B9BA-A05DD9A83A58}"/>
            </a:ext>
          </a:extLst>
        </xdr:cNvPr>
        <xdr:cNvSpPr/>
      </xdr:nvSpPr>
      <xdr:spPr>
        <a:xfrm>
          <a:off x="20383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155702</xdr:rowOff>
    </xdr:from>
    <xdr:to>
      <xdr:col>102</xdr:col>
      <xdr:colOff>165100</xdr:colOff>
      <xdr:row>108</xdr:row>
      <xdr:rowOff>85852</xdr:rowOff>
    </xdr:to>
    <xdr:sp macro="" textlink="">
      <xdr:nvSpPr>
        <xdr:cNvPr id="519" name="フローチャート: 判断 518">
          <a:extLst>
            <a:ext uri="{FF2B5EF4-FFF2-40B4-BE49-F238E27FC236}">
              <a16:creationId xmlns:a16="http://schemas.microsoft.com/office/drawing/2014/main" id="{9456742B-E05A-4F17-A517-F8A0BE8CD8F0}"/>
            </a:ext>
          </a:extLst>
        </xdr:cNvPr>
        <xdr:cNvSpPr/>
      </xdr:nvSpPr>
      <xdr:spPr>
        <a:xfrm>
          <a:off x="19494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157862</xdr:rowOff>
    </xdr:from>
    <xdr:to>
      <xdr:col>98</xdr:col>
      <xdr:colOff>38100</xdr:colOff>
      <xdr:row>108</xdr:row>
      <xdr:rowOff>88012</xdr:rowOff>
    </xdr:to>
    <xdr:sp macro="" textlink="">
      <xdr:nvSpPr>
        <xdr:cNvPr id="520" name="フローチャート: 判断 519">
          <a:extLst>
            <a:ext uri="{FF2B5EF4-FFF2-40B4-BE49-F238E27FC236}">
              <a16:creationId xmlns:a16="http://schemas.microsoft.com/office/drawing/2014/main" id="{F1791AAD-8806-4009-A7FD-680A0238A320}"/>
            </a:ext>
          </a:extLst>
        </xdr:cNvPr>
        <xdr:cNvSpPr/>
      </xdr:nvSpPr>
      <xdr:spPr>
        <a:xfrm>
          <a:off x="18605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21" name="テキスト ボックス 520">
          <a:extLst>
            <a:ext uri="{FF2B5EF4-FFF2-40B4-BE49-F238E27FC236}">
              <a16:creationId xmlns:a16="http://schemas.microsoft.com/office/drawing/2014/main" id="{A3A63C17-92C9-4CED-8E99-2B7F3D71C0C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22" name="テキスト ボックス 521">
          <a:extLst>
            <a:ext uri="{FF2B5EF4-FFF2-40B4-BE49-F238E27FC236}">
              <a16:creationId xmlns:a16="http://schemas.microsoft.com/office/drawing/2014/main" id="{CBA62229-5E6E-4CDE-B85E-177DBE47D51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23" name="テキスト ボックス 522">
          <a:extLst>
            <a:ext uri="{FF2B5EF4-FFF2-40B4-BE49-F238E27FC236}">
              <a16:creationId xmlns:a16="http://schemas.microsoft.com/office/drawing/2014/main" id="{EEB4D705-3883-4F36-BC60-9ABF517B452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24" name="テキスト ボックス 523">
          <a:extLst>
            <a:ext uri="{FF2B5EF4-FFF2-40B4-BE49-F238E27FC236}">
              <a16:creationId xmlns:a16="http://schemas.microsoft.com/office/drawing/2014/main" id="{48F41716-00CC-46EC-89EB-22BD505F9FE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25" name="テキスト ボックス 524">
          <a:extLst>
            <a:ext uri="{FF2B5EF4-FFF2-40B4-BE49-F238E27FC236}">
              <a16:creationId xmlns:a16="http://schemas.microsoft.com/office/drawing/2014/main" id="{D177EA5F-0FE3-497C-ADB2-14E6C4BE157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99188</xdr:rowOff>
    </xdr:from>
    <xdr:to>
      <xdr:col>116</xdr:col>
      <xdr:colOff>114300</xdr:colOff>
      <xdr:row>108</xdr:row>
      <xdr:rowOff>29338</xdr:rowOff>
    </xdr:to>
    <xdr:sp macro="" textlink="">
      <xdr:nvSpPr>
        <xdr:cNvPr id="526" name="楕円 525">
          <a:extLst>
            <a:ext uri="{FF2B5EF4-FFF2-40B4-BE49-F238E27FC236}">
              <a16:creationId xmlns:a16="http://schemas.microsoft.com/office/drawing/2014/main" id="{79D8BA65-5A88-4B47-881F-34D548BEC0EF}"/>
            </a:ext>
          </a:extLst>
        </xdr:cNvPr>
        <xdr:cNvSpPr/>
      </xdr:nvSpPr>
      <xdr:spPr>
        <a:xfrm>
          <a:off x="22110700" y="1844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122065</xdr:rowOff>
    </xdr:from>
    <xdr:ext cx="469744" cy="259045"/>
    <xdr:sp macro="" textlink="">
      <xdr:nvSpPr>
        <xdr:cNvPr id="527" name="【庁舎】&#10;一人当たり面積該当値テキスト">
          <a:extLst>
            <a:ext uri="{FF2B5EF4-FFF2-40B4-BE49-F238E27FC236}">
              <a16:creationId xmlns:a16="http://schemas.microsoft.com/office/drawing/2014/main" id="{33590DB9-D082-4408-B580-7149DA86D6C8}"/>
            </a:ext>
          </a:extLst>
        </xdr:cNvPr>
        <xdr:cNvSpPr txBox="1"/>
      </xdr:nvSpPr>
      <xdr:spPr>
        <a:xfrm>
          <a:off x="22199600" y="1829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103887</xdr:rowOff>
    </xdr:from>
    <xdr:to>
      <xdr:col>112</xdr:col>
      <xdr:colOff>38100</xdr:colOff>
      <xdr:row>108</xdr:row>
      <xdr:rowOff>34037</xdr:rowOff>
    </xdr:to>
    <xdr:sp macro="" textlink="">
      <xdr:nvSpPr>
        <xdr:cNvPr id="528" name="楕円 527">
          <a:extLst>
            <a:ext uri="{FF2B5EF4-FFF2-40B4-BE49-F238E27FC236}">
              <a16:creationId xmlns:a16="http://schemas.microsoft.com/office/drawing/2014/main" id="{67154961-D9C8-4F62-AC3C-29EA903A615F}"/>
            </a:ext>
          </a:extLst>
        </xdr:cNvPr>
        <xdr:cNvSpPr/>
      </xdr:nvSpPr>
      <xdr:spPr>
        <a:xfrm>
          <a:off x="21272500" y="1844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149988</xdr:rowOff>
    </xdr:from>
    <xdr:to>
      <xdr:col>116</xdr:col>
      <xdr:colOff>63500</xdr:colOff>
      <xdr:row>107</xdr:row>
      <xdr:rowOff>154687</xdr:rowOff>
    </xdr:to>
    <xdr:cxnSp macro="">
      <xdr:nvCxnSpPr>
        <xdr:cNvPr id="529" name="直線コネクタ 528">
          <a:extLst>
            <a:ext uri="{FF2B5EF4-FFF2-40B4-BE49-F238E27FC236}">
              <a16:creationId xmlns:a16="http://schemas.microsoft.com/office/drawing/2014/main" id="{E694E020-AA6F-4E5B-B490-3E00E2F97F33}"/>
            </a:ext>
          </a:extLst>
        </xdr:cNvPr>
        <xdr:cNvCxnSpPr/>
      </xdr:nvCxnSpPr>
      <xdr:spPr>
        <a:xfrm flipV="1">
          <a:off x="21323300" y="18495138"/>
          <a:ext cx="8382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102997</xdr:rowOff>
    </xdr:from>
    <xdr:to>
      <xdr:col>107</xdr:col>
      <xdr:colOff>101600</xdr:colOff>
      <xdr:row>108</xdr:row>
      <xdr:rowOff>33147</xdr:rowOff>
    </xdr:to>
    <xdr:sp macro="" textlink="">
      <xdr:nvSpPr>
        <xdr:cNvPr id="530" name="楕円 529">
          <a:extLst>
            <a:ext uri="{FF2B5EF4-FFF2-40B4-BE49-F238E27FC236}">
              <a16:creationId xmlns:a16="http://schemas.microsoft.com/office/drawing/2014/main" id="{582005B8-DDBA-43C7-B7E6-AC05DB9B78BE}"/>
            </a:ext>
          </a:extLst>
        </xdr:cNvPr>
        <xdr:cNvSpPr/>
      </xdr:nvSpPr>
      <xdr:spPr>
        <a:xfrm>
          <a:off x="20383500" y="1844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153797</xdr:rowOff>
    </xdr:from>
    <xdr:to>
      <xdr:col>111</xdr:col>
      <xdr:colOff>177800</xdr:colOff>
      <xdr:row>107</xdr:row>
      <xdr:rowOff>154687</xdr:rowOff>
    </xdr:to>
    <xdr:cxnSp macro="">
      <xdr:nvCxnSpPr>
        <xdr:cNvPr id="531" name="直線コネクタ 530">
          <a:extLst>
            <a:ext uri="{FF2B5EF4-FFF2-40B4-BE49-F238E27FC236}">
              <a16:creationId xmlns:a16="http://schemas.microsoft.com/office/drawing/2014/main" id="{2A749A67-8BB0-426C-80A5-BC0F25B69598}"/>
            </a:ext>
          </a:extLst>
        </xdr:cNvPr>
        <xdr:cNvCxnSpPr/>
      </xdr:nvCxnSpPr>
      <xdr:spPr>
        <a:xfrm>
          <a:off x="20434300" y="18498947"/>
          <a:ext cx="889000" cy="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102870</xdr:rowOff>
    </xdr:from>
    <xdr:to>
      <xdr:col>102</xdr:col>
      <xdr:colOff>165100</xdr:colOff>
      <xdr:row>108</xdr:row>
      <xdr:rowOff>33020</xdr:rowOff>
    </xdr:to>
    <xdr:sp macro="" textlink="">
      <xdr:nvSpPr>
        <xdr:cNvPr id="532" name="楕円 531">
          <a:extLst>
            <a:ext uri="{FF2B5EF4-FFF2-40B4-BE49-F238E27FC236}">
              <a16:creationId xmlns:a16="http://schemas.microsoft.com/office/drawing/2014/main" id="{2B44E979-6DD4-4FCA-B8BE-27146717F6FC}"/>
            </a:ext>
          </a:extLst>
        </xdr:cNvPr>
        <xdr:cNvSpPr/>
      </xdr:nvSpPr>
      <xdr:spPr>
        <a:xfrm>
          <a:off x="19494500" y="1844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153670</xdr:rowOff>
    </xdr:from>
    <xdr:to>
      <xdr:col>107</xdr:col>
      <xdr:colOff>50800</xdr:colOff>
      <xdr:row>107</xdr:row>
      <xdr:rowOff>153797</xdr:rowOff>
    </xdr:to>
    <xdr:cxnSp macro="">
      <xdr:nvCxnSpPr>
        <xdr:cNvPr id="533" name="直線コネクタ 532">
          <a:extLst>
            <a:ext uri="{FF2B5EF4-FFF2-40B4-BE49-F238E27FC236}">
              <a16:creationId xmlns:a16="http://schemas.microsoft.com/office/drawing/2014/main" id="{34A97D4A-FD45-4E48-8F57-E1B0920B08A2}"/>
            </a:ext>
          </a:extLst>
        </xdr:cNvPr>
        <xdr:cNvCxnSpPr/>
      </xdr:nvCxnSpPr>
      <xdr:spPr>
        <a:xfrm>
          <a:off x="19545300" y="18498820"/>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107950</xdr:rowOff>
    </xdr:from>
    <xdr:to>
      <xdr:col>98</xdr:col>
      <xdr:colOff>38100</xdr:colOff>
      <xdr:row>108</xdr:row>
      <xdr:rowOff>38100</xdr:rowOff>
    </xdr:to>
    <xdr:sp macro="" textlink="">
      <xdr:nvSpPr>
        <xdr:cNvPr id="534" name="楕円 533">
          <a:extLst>
            <a:ext uri="{FF2B5EF4-FFF2-40B4-BE49-F238E27FC236}">
              <a16:creationId xmlns:a16="http://schemas.microsoft.com/office/drawing/2014/main" id="{9F2DDBF6-20D3-4DDE-AAA1-6BAD4C763945}"/>
            </a:ext>
          </a:extLst>
        </xdr:cNvPr>
        <xdr:cNvSpPr/>
      </xdr:nvSpPr>
      <xdr:spPr>
        <a:xfrm>
          <a:off x="18605500" y="184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153670</xdr:rowOff>
    </xdr:from>
    <xdr:to>
      <xdr:col>102</xdr:col>
      <xdr:colOff>114300</xdr:colOff>
      <xdr:row>107</xdr:row>
      <xdr:rowOff>158750</xdr:rowOff>
    </xdr:to>
    <xdr:cxnSp macro="">
      <xdr:nvCxnSpPr>
        <xdr:cNvPr id="535" name="直線コネクタ 534">
          <a:extLst>
            <a:ext uri="{FF2B5EF4-FFF2-40B4-BE49-F238E27FC236}">
              <a16:creationId xmlns:a16="http://schemas.microsoft.com/office/drawing/2014/main" id="{8AFC110E-6684-451E-B06C-DF6334C2D6F9}"/>
            </a:ext>
          </a:extLst>
        </xdr:cNvPr>
        <xdr:cNvCxnSpPr/>
      </xdr:nvCxnSpPr>
      <xdr:spPr>
        <a:xfrm flipV="1">
          <a:off x="18656300" y="1849882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72407</xdr:rowOff>
    </xdr:from>
    <xdr:ext cx="469744" cy="259045"/>
    <xdr:sp macro="" textlink="">
      <xdr:nvSpPr>
        <xdr:cNvPr id="536" name="n_1aveValue【庁舎】&#10;一人当たり面積">
          <a:extLst>
            <a:ext uri="{FF2B5EF4-FFF2-40B4-BE49-F238E27FC236}">
              <a16:creationId xmlns:a16="http://schemas.microsoft.com/office/drawing/2014/main" id="{AE4D4E0F-BC52-4481-9969-481B90302B41}"/>
            </a:ext>
          </a:extLst>
        </xdr:cNvPr>
        <xdr:cNvSpPr txBox="1"/>
      </xdr:nvSpPr>
      <xdr:spPr>
        <a:xfrm>
          <a:off x="210757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74313</xdr:rowOff>
    </xdr:from>
    <xdr:ext cx="469744" cy="259045"/>
    <xdr:sp macro="" textlink="">
      <xdr:nvSpPr>
        <xdr:cNvPr id="537" name="n_2aveValue【庁舎】&#10;一人当たり面積">
          <a:extLst>
            <a:ext uri="{FF2B5EF4-FFF2-40B4-BE49-F238E27FC236}">
              <a16:creationId xmlns:a16="http://schemas.microsoft.com/office/drawing/2014/main" id="{CC01D990-D480-4EDC-B982-4B9DAE6131CE}"/>
            </a:ext>
          </a:extLst>
        </xdr:cNvPr>
        <xdr:cNvSpPr txBox="1"/>
      </xdr:nvSpPr>
      <xdr:spPr>
        <a:xfrm>
          <a:off x="20199427" y="185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76979</xdr:rowOff>
    </xdr:from>
    <xdr:ext cx="469744" cy="259045"/>
    <xdr:sp macro="" textlink="">
      <xdr:nvSpPr>
        <xdr:cNvPr id="538" name="n_3aveValue【庁舎】&#10;一人当たり面積">
          <a:extLst>
            <a:ext uri="{FF2B5EF4-FFF2-40B4-BE49-F238E27FC236}">
              <a16:creationId xmlns:a16="http://schemas.microsoft.com/office/drawing/2014/main" id="{ACD9B7E5-FC20-4C91-9AAE-E5B95A9CF82A}"/>
            </a:ext>
          </a:extLst>
        </xdr:cNvPr>
        <xdr:cNvSpPr txBox="1"/>
      </xdr:nvSpPr>
      <xdr:spPr>
        <a:xfrm>
          <a:off x="19310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79139</xdr:rowOff>
    </xdr:from>
    <xdr:ext cx="469744" cy="259045"/>
    <xdr:sp macro="" textlink="">
      <xdr:nvSpPr>
        <xdr:cNvPr id="539" name="n_4aveValue【庁舎】&#10;一人当たり面積">
          <a:extLst>
            <a:ext uri="{FF2B5EF4-FFF2-40B4-BE49-F238E27FC236}">
              <a16:creationId xmlns:a16="http://schemas.microsoft.com/office/drawing/2014/main" id="{B894E176-E758-4414-AB46-2B792A9B13D7}"/>
            </a:ext>
          </a:extLst>
        </xdr:cNvPr>
        <xdr:cNvSpPr txBox="1"/>
      </xdr:nvSpPr>
      <xdr:spPr>
        <a:xfrm>
          <a:off x="18421427" y="1859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50564</xdr:rowOff>
    </xdr:from>
    <xdr:ext cx="469744" cy="259045"/>
    <xdr:sp macro="" textlink="">
      <xdr:nvSpPr>
        <xdr:cNvPr id="540" name="n_1mainValue【庁舎】&#10;一人当たり面積">
          <a:extLst>
            <a:ext uri="{FF2B5EF4-FFF2-40B4-BE49-F238E27FC236}">
              <a16:creationId xmlns:a16="http://schemas.microsoft.com/office/drawing/2014/main" id="{8B36C214-D4DE-4DAD-AFCC-05E094D41FA5}"/>
            </a:ext>
          </a:extLst>
        </xdr:cNvPr>
        <xdr:cNvSpPr txBox="1"/>
      </xdr:nvSpPr>
      <xdr:spPr>
        <a:xfrm>
          <a:off x="21075727" y="1822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49674</xdr:rowOff>
    </xdr:from>
    <xdr:ext cx="469744" cy="259045"/>
    <xdr:sp macro="" textlink="">
      <xdr:nvSpPr>
        <xdr:cNvPr id="541" name="n_2mainValue【庁舎】&#10;一人当たり面積">
          <a:extLst>
            <a:ext uri="{FF2B5EF4-FFF2-40B4-BE49-F238E27FC236}">
              <a16:creationId xmlns:a16="http://schemas.microsoft.com/office/drawing/2014/main" id="{1FAC9772-EF09-494F-974D-F31908E20C04}"/>
            </a:ext>
          </a:extLst>
        </xdr:cNvPr>
        <xdr:cNvSpPr txBox="1"/>
      </xdr:nvSpPr>
      <xdr:spPr>
        <a:xfrm>
          <a:off x="20199427" y="1822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49547</xdr:rowOff>
    </xdr:from>
    <xdr:ext cx="469744" cy="259045"/>
    <xdr:sp macro="" textlink="">
      <xdr:nvSpPr>
        <xdr:cNvPr id="542" name="n_3mainValue【庁舎】&#10;一人当たり面積">
          <a:extLst>
            <a:ext uri="{FF2B5EF4-FFF2-40B4-BE49-F238E27FC236}">
              <a16:creationId xmlns:a16="http://schemas.microsoft.com/office/drawing/2014/main" id="{6488EAB7-AB6A-4FCC-8F44-331B6FB644AD}"/>
            </a:ext>
          </a:extLst>
        </xdr:cNvPr>
        <xdr:cNvSpPr txBox="1"/>
      </xdr:nvSpPr>
      <xdr:spPr>
        <a:xfrm>
          <a:off x="19310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54627</xdr:rowOff>
    </xdr:from>
    <xdr:ext cx="469744" cy="259045"/>
    <xdr:sp macro="" textlink="">
      <xdr:nvSpPr>
        <xdr:cNvPr id="543" name="n_4mainValue【庁舎】&#10;一人当たり面積">
          <a:extLst>
            <a:ext uri="{FF2B5EF4-FFF2-40B4-BE49-F238E27FC236}">
              <a16:creationId xmlns:a16="http://schemas.microsoft.com/office/drawing/2014/main" id="{178CE3BB-9C5F-44C3-BAB7-76D78FD4D43A}"/>
            </a:ext>
          </a:extLst>
        </xdr:cNvPr>
        <xdr:cNvSpPr txBox="1"/>
      </xdr:nvSpPr>
      <xdr:spPr>
        <a:xfrm>
          <a:off x="18421427" y="182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44" name="正方形/長方形 543">
          <a:extLst>
            <a:ext uri="{FF2B5EF4-FFF2-40B4-BE49-F238E27FC236}">
              <a16:creationId xmlns:a16="http://schemas.microsoft.com/office/drawing/2014/main" id="{B2E81459-D7BA-4719-96C5-7A1961FD94A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45" name="正方形/長方形 544">
          <a:extLst>
            <a:ext uri="{FF2B5EF4-FFF2-40B4-BE49-F238E27FC236}">
              <a16:creationId xmlns:a16="http://schemas.microsoft.com/office/drawing/2014/main" id="{76019B6B-3294-40C1-AEE3-3B79E457118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46" name="テキスト ボックス 545">
          <a:extLst>
            <a:ext uri="{FF2B5EF4-FFF2-40B4-BE49-F238E27FC236}">
              <a16:creationId xmlns:a16="http://schemas.microsoft.com/office/drawing/2014/main" id="{71356841-0298-4CB9-8D3C-68A6A7F63D8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庁舎は類似団体平均値と比較して低い値となっているが、要因は平成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年度に建替えたことによるものである。</a:t>
          </a:r>
          <a:endParaRPr lang="ja-JP" altLang="ja-JP" sz="1400">
            <a:effectLst/>
          </a:endParaRPr>
        </a:p>
        <a:p>
          <a:r>
            <a:rPr kumimoji="1" lang="ja-JP" altLang="ja-JP" sz="1100">
              <a:solidFill>
                <a:schemeClr val="dk1"/>
              </a:solidFill>
              <a:effectLst/>
              <a:latin typeface="+mn-lt"/>
              <a:ea typeface="+mn-ea"/>
              <a:cs typeface="+mn-cs"/>
            </a:rPr>
            <a:t>一般廃棄物処理施設については、Ｒ２年度において老朽化していた施設を除却したため減少し</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その他各類型とも有形固定資産減価償却率は低いが公共施設総合管理計画及び個別計画に基づき適切な維持管理を行っていく必要がある。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沖縄県座間味村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895
883
16.74
2,597,951
2,413,192
153,493
1,011,090
1,481,825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類似団体の平均を下回っている。</a:t>
          </a:r>
          <a:endParaRPr lang="ja-JP" altLang="ja-JP" sz="1400">
            <a:effectLst/>
          </a:endParaRPr>
        </a:p>
        <a:p>
          <a:r>
            <a:rPr kumimoji="1" lang="ja-JP" altLang="ja-JP" sz="1100">
              <a:solidFill>
                <a:schemeClr val="dk1"/>
              </a:solidFill>
              <a:effectLst/>
              <a:latin typeface="+mn-lt"/>
              <a:ea typeface="+mn-ea"/>
              <a:cs typeface="+mn-cs"/>
            </a:rPr>
            <a:t>　緊急に必要な事業を峻別し、投資的経費の抑制する等、歳出の徹底的な見直しを実施するとともに、村税及び使用料・手数料の徴収強化の取組及び新たな財源の確保の検討をする等、歳入確保に努める。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133955</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34705"/>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48882</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7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133955</xdr:rowOff>
    </xdr:from>
    <xdr:to>
      <xdr:col>24</xdr:col>
      <xdr:colOff>12700</xdr:colOff>
      <xdr:row>35</xdr:row>
      <xdr:rowOff>133955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3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16631</xdr:rowOff>
    </xdr:from>
    <xdr:to>
      <xdr:col>23</xdr:col>
      <xdr:colOff>133350</xdr:colOff>
      <xdr:row>45</xdr:row>
      <xdr:rowOff>16631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7318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15922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88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5141</xdr:rowOff>
    </xdr:from>
    <xdr:to>
      <xdr:col>19</xdr:col>
      <xdr:colOff>133350</xdr:colOff>
      <xdr:row>45</xdr:row>
      <xdr:rowOff>16631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7203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159355</xdr:rowOff>
    </xdr:from>
    <xdr:to>
      <xdr:col>19</xdr:col>
      <xdr:colOff>184150</xdr:colOff>
      <xdr:row>44</xdr:row>
      <xdr:rowOff>89505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99682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00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5141</xdr:rowOff>
    </xdr:from>
    <xdr:to>
      <xdr:col>15</xdr:col>
      <xdr:colOff>82550</xdr:colOff>
      <xdr:row>45</xdr:row>
      <xdr:rowOff>5141</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7203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88192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5141</xdr:rowOff>
    </xdr:from>
    <xdr:to>
      <xdr:col>11</xdr:col>
      <xdr:colOff>31750</xdr:colOff>
      <xdr:row>45</xdr:row>
      <xdr:rowOff>5141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7203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122662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137281</xdr:rowOff>
    </xdr:from>
    <xdr:to>
      <xdr:col>23</xdr:col>
      <xdr:colOff>184150</xdr:colOff>
      <xdr:row>45</xdr:row>
      <xdr:rowOff>67431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33158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7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137281</xdr:rowOff>
    </xdr:from>
    <xdr:to>
      <xdr:col>19</xdr:col>
      <xdr:colOff>184150</xdr:colOff>
      <xdr:row>45</xdr:row>
      <xdr:rowOff>67431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52208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67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125791</xdr:rowOff>
    </xdr:from>
    <xdr:to>
      <xdr:col>15</xdr:col>
      <xdr:colOff>133350</xdr:colOff>
      <xdr:row>45</xdr:row>
      <xdr:rowOff>55941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40718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5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125791</xdr:rowOff>
    </xdr:from>
    <xdr:to>
      <xdr:col>11</xdr:col>
      <xdr:colOff>82550</xdr:colOff>
      <xdr:row>45</xdr:row>
      <xdr:rowOff>55941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40718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5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125791</xdr:rowOff>
    </xdr:from>
    <xdr:to>
      <xdr:col>7</xdr:col>
      <xdr:colOff>31750</xdr:colOff>
      <xdr:row>45</xdr:row>
      <xdr:rowOff>55941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40718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5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下回る</a:t>
          </a:r>
          <a:r>
            <a:rPr kumimoji="1" lang="en-US" altLang="ja-JP" sz="1100">
              <a:solidFill>
                <a:schemeClr val="dk1"/>
              </a:solidFill>
              <a:effectLst/>
              <a:latin typeface="+mn-lt"/>
              <a:ea typeface="+mn-ea"/>
              <a:cs typeface="+mn-cs"/>
            </a:rPr>
            <a:t>80.3</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今後も、事業の見直しを実施し優先度の低い事業については廃止・縮小を進め経常経費の削減に努める。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133223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9685"/>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105300</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2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133223</xdr:rowOff>
    </xdr:from>
    <xdr:to>
      <xdr:col>24</xdr:col>
      <xdr:colOff>12700</xdr:colOff>
      <xdr:row>66</xdr:row>
      <xdr:rowOff>133223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70739</xdr:rowOff>
    </xdr:from>
    <xdr:to>
      <xdr:col>23</xdr:col>
      <xdr:colOff>133350</xdr:colOff>
      <xdr:row>65</xdr:row>
      <xdr:rowOff>17526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043539"/>
          <a:ext cx="838200" cy="11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54754</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10275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82677</xdr:rowOff>
    </xdr:from>
    <xdr:to>
      <xdr:col>23</xdr:col>
      <xdr:colOff>184150</xdr:colOff>
      <xdr:row>65</xdr:row>
      <xdr:rowOff>12827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17526</xdr:rowOff>
    </xdr:from>
    <xdr:to>
      <xdr:col>19</xdr:col>
      <xdr:colOff>133350</xdr:colOff>
      <xdr:row>66</xdr:row>
      <xdr:rowOff>14986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161776"/>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5461</xdr:rowOff>
    </xdr:from>
    <xdr:to>
      <xdr:col>19</xdr:col>
      <xdr:colOff>184150</xdr:colOff>
      <xdr:row>64</xdr:row>
      <xdr:rowOff>107061</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117238</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47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14986</xdr:rowOff>
    </xdr:from>
    <xdr:to>
      <xdr:col>15</xdr:col>
      <xdr:colOff>82550</xdr:colOff>
      <xdr:row>66</xdr:row>
      <xdr:rowOff>17399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330686"/>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138176</xdr:rowOff>
    </xdr:from>
    <xdr:to>
      <xdr:col>15</xdr:col>
      <xdr:colOff>133350</xdr:colOff>
      <xdr:row>65</xdr:row>
      <xdr:rowOff>68326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78503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17399</xdr:rowOff>
    </xdr:from>
    <xdr:to>
      <xdr:col>11</xdr:col>
      <xdr:colOff>31750</xdr:colOff>
      <xdr:row>66</xdr:row>
      <xdr:rowOff>63246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333099"/>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5334</xdr:rowOff>
    </xdr:from>
    <xdr:to>
      <xdr:col>11</xdr:col>
      <xdr:colOff>82550</xdr:colOff>
      <xdr:row>65</xdr:row>
      <xdr:rowOff>106934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117111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39116</xdr:rowOff>
    </xdr:from>
    <xdr:to>
      <xdr:col>7</xdr:col>
      <xdr:colOff>31750</xdr:colOff>
      <xdr:row>65</xdr:row>
      <xdr:rowOff>140716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150893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19939</xdr:rowOff>
    </xdr:from>
    <xdr:to>
      <xdr:col>23</xdr:col>
      <xdr:colOff>184150</xdr:colOff>
      <xdr:row>64</xdr:row>
      <xdr:rowOff>121539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9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36466</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3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138176</xdr:rowOff>
    </xdr:from>
    <xdr:to>
      <xdr:col>19</xdr:col>
      <xdr:colOff>184150</xdr:colOff>
      <xdr:row>65</xdr:row>
      <xdr:rowOff>68326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53103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9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135636</xdr:rowOff>
    </xdr:from>
    <xdr:to>
      <xdr:col>15</xdr:col>
      <xdr:colOff>133350</xdr:colOff>
      <xdr:row>66</xdr:row>
      <xdr:rowOff>65786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2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50563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3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138049</xdr:rowOff>
    </xdr:from>
    <xdr:to>
      <xdr:col>11</xdr:col>
      <xdr:colOff>82550</xdr:colOff>
      <xdr:row>66</xdr:row>
      <xdr:rowOff>68199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8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52976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368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12446</xdr:rowOff>
    </xdr:from>
    <xdr:to>
      <xdr:col>7</xdr:col>
      <xdr:colOff>31750</xdr:colOff>
      <xdr:row>66</xdr:row>
      <xdr:rowOff>114046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32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98823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41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[993,466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地理的要因から、沖縄本島との交通手段として交通事業（航路）の運営や県管理空港管理のため職員を配置していることから人件費を押し上げている。</a:t>
          </a:r>
          <a:endParaRPr lang="ja-JP" altLang="ja-JP" sz="1400">
            <a:effectLst/>
          </a:endParaRPr>
        </a:p>
        <a:p>
          <a:r>
            <a:rPr kumimoji="1" lang="ja-JP" altLang="ja-JP" sz="1100">
              <a:solidFill>
                <a:schemeClr val="dk1"/>
              </a:solidFill>
              <a:effectLst/>
              <a:latin typeface="+mn-lt"/>
              <a:ea typeface="+mn-ea"/>
              <a:cs typeface="+mn-cs"/>
            </a:rPr>
            <a:t>　また、三つの有人島それぞれに、幼小中学校、公民館、公営住宅、上下水道及びゴミ処理施設等の基盤整備を行っており、施設運営を行うため物件費も高額となっているため類似団体平均を大きく上回ってい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113813</xdr:rowOff>
    </xdr:from>
    <xdr:to>
      <xdr:col>23</xdr:col>
      <xdr:colOff>133350</xdr:colOff>
      <xdr:row>89</xdr:row>
      <xdr:rowOff>99197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01263"/>
          <a:ext cx="0" cy="1356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71274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30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99197</xdr:rowOff>
    </xdr:from>
    <xdr:to>
      <xdr:col>24</xdr:col>
      <xdr:colOff>12700</xdr:colOff>
      <xdr:row>89</xdr:row>
      <xdr:rowOff>99197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28740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113813</xdr:rowOff>
    </xdr:from>
    <xdr:to>
      <xdr:col>24</xdr:col>
      <xdr:colOff>12700</xdr:colOff>
      <xdr:row>81</xdr:row>
      <xdr:rowOff>113813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0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72916</xdr:rowOff>
    </xdr:from>
    <xdr:to>
      <xdr:col>23</xdr:col>
      <xdr:colOff>133350</xdr:colOff>
      <xdr:row>83</xdr:row>
      <xdr:rowOff>130197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303266"/>
          <a:ext cx="838200" cy="5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55768</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43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39241</xdr:rowOff>
    </xdr:from>
    <xdr:to>
      <xdr:col>23</xdr:col>
      <xdr:colOff>184150</xdr:colOff>
      <xdr:row>82</xdr:row>
      <xdr:rowOff>140841</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72916</xdr:rowOff>
    </xdr:from>
    <xdr:to>
      <xdr:col>19</xdr:col>
      <xdr:colOff>133350</xdr:colOff>
      <xdr:row>83</xdr:row>
      <xdr:rowOff>93946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303266"/>
          <a:ext cx="889000" cy="2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15249</xdr:rowOff>
    </xdr:from>
    <xdr:to>
      <xdr:col>19</xdr:col>
      <xdr:colOff>184150</xdr:colOff>
      <xdr:row>82</xdr:row>
      <xdr:rowOff>116849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127026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43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93946</xdr:rowOff>
    </xdr:from>
    <xdr:to>
      <xdr:col>15</xdr:col>
      <xdr:colOff>82550</xdr:colOff>
      <xdr:row>83</xdr:row>
      <xdr:rowOff>141770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324296"/>
          <a:ext cx="889000" cy="4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20131</xdr:rowOff>
    </xdr:from>
    <xdr:to>
      <xdr:col>15</xdr:col>
      <xdr:colOff>133350</xdr:colOff>
      <xdr:row>82</xdr:row>
      <xdr:rowOff>121731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131908</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4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80256</xdr:rowOff>
    </xdr:from>
    <xdr:to>
      <xdr:col>11</xdr:col>
      <xdr:colOff>31750</xdr:colOff>
      <xdr:row>83</xdr:row>
      <xdr:rowOff>141770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310606"/>
          <a:ext cx="889000" cy="6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12669</xdr:rowOff>
    </xdr:from>
    <xdr:to>
      <xdr:col>11</xdr:col>
      <xdr:colOff>82550</xdr:colOff>
      <xdr:row>82</xdr:row>
      <xdr:rowOff>114269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124446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4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12274</xdr:rowOff>
    </xdr:from>
    <xdr:to>
      <xdr:col>7</xdr:col>
      <xdr:colOff>31750</xdr:colOff>
      <xdr:row>82</xdr:row>
      <xdr:rowOff>113874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124051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79397</xdr:rowOff>
    </xdr:from>
    <xdr:to>
      <xdr:col>23</xdr:col>
      <xdr:colOff>184150</xdr:colOff>
      <xdr:row>84</xdr:row>
      <xdr:rowOff>9547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0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51474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81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22116</xdr:rowOff>
    </xdr:from>
    <xdr:to>
      <xdr:col>19</xdr:col>
      <xdr:colOff>184150</xdr:colOff>
      <xdr:row>83</xdr:row>
      <xdr:rowOff>123716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5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108493</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338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43146</xdr:rowOff>
    </xdr:from>
    <xdr:to>
      <xdr:col>15</xdr:col>
      <xdr:colOff>133350</xdr:colOff>
      <xdr:row>83</xdr:row>
      <xdr:rowOff>144746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129523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3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90970</xdr:rowOff>
    </xdr:from>
    <xdr:to>
      <xdr:col>11</xdr:col>
      <xdr:colOff>82550</xdr:colOff>
      <xdr:row>84</xdr:row>
      <xdr:rowOff>21120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2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5897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0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29456</xdr:rowOff>
    </xdr:from>
    <xdr:to>
      <xdr:col>7</xdr:col>
      <xdr:colOff>31750</xdr:colOff>
      <xdr:row>83</xdr:row>
      <xdr:rowOff>131056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5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115833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46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類似団体平均を下回ってはいるが引き続き給与の適正化に努める。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90</xdr:row>
      <xdr:rowOff>75354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01750"/>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47431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7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75354</xdr:rowOff>
    </xdr:from>
    <xdr:to>
      <xdr:col>81</xdr:col>
      <xdr:colOff>133350</xdr:colOff>
      <xdr:row>90</xdr:row>
      <xdr:rowOff>75354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50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45296</xdr:rowOff>
    </xdr:from>
    <xdr:to>
      <xdr:col>81</xdr:col>
      <xdr:colOff>44450</xdr:colOff>
      <xdr:row>87</xdr:row>
      <xdr:rowOff>50800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789996"/>
          <a:ext cx="8382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143527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88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120227</xdr:rowOff>
    </xdr:from>
    <xdr:to>
      <xdr:col>77</xdr:col>
      <xdr:colOff>44450</xdr:colOff>
      <xdr:row>87</xdr:row>
      <xdr:rowOff>50800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693477"/>
          <a:ext cx="8890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8043</xdr:rowOff>
    </xdr:from>
    <xdr:to>
      <xdr:col>77</xdr:col>
      <xdr:colOff>95250</xdr:colOff>
      <xdr:row>87</xdr:row>
      <xdr:rowOff>109643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94420</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010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120227</xdr:rowOff>
    </xdr:from>
    <xdr:to>
      <xdr:col>72</xdr:col>
      <xdr:colOff>203200</xdr:colOff>
      <xdr:row>85</xdr:row>
      <xdr:rowOff>168487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69347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107104</xdr:rowOff>
    </xdr:from>
    <xdr:to>
      <xdr:col>73</xdr:col>
      <xdr:colOff>44450</xdr:colOff>
      <xdr:row>87</xdr:row>
      <xdr:rowOff>37254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8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22031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93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138854</xdr:rowOff>
    </xdr:from>
    <xdr:to>
      <xdr:col>68</xdr:col>
      <xdr:colOff>152400</xdr:colOff>
      <xdr:row>85</xdr:row>
      <xdr:rowOff>168487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540654"/>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107104</xdr:rowOff>
    </xdr:from>
    <xdr:to>
      <xdr:col>68</xdr:col>
      <xdr:colOff>203200</xdr:colOff>
      <xdr:row>87</xdr:row>
      <xdr:rowOff>37254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8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22031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93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165946</xdr:rowOff>
    </xdr:from>
    <xdr:to>
      <xdr:col>81</xdr:col>
      <xdr:colOff>95250</xdr:colOff>
      <xdr:row>86</xdr:row>
      <xdr:rowOff>96096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3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11023</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58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111777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68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69427</xdr:rowOff>
    </xdr:from>
    <xdr:to>
      <xdr:col>73</xdr:col>
      <xdr:colOff>44450</xdr:colOff>
      <xdr:row>85</xdr:row>
      <xdr:rowOff>171027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64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9754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117687</xdr:rowOff>
    </xdr:from>
    <xdr:to>
      <xdr:col>68</xdr:col>
      <xdr:colOff>203200</xdr:colOff>
      <xdr:row>86</xdr:row>
      <xdr:rowOff>47837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6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58014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45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88054</xdr:rowOff>
    </xdr:from>
    <xdr:to>
      <xdr:col>64</xdr:col>
      <xdr:colOff>152400</xdr:colOff>
      <xdr:row>85</xdr:row>
      <xdr:rowOff>18204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48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28381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25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離島村であるため、沖縄本島との交通手段として交通事業（船舶）を運営しており、その交通事業における船舶職員の採用と併せて県空港管理のためそれぞれ職員を配置していることから類似団体を上回っている。</a:t>
          </a:r>
          <a:endParaRPr lang="ja-JP" altLang="ja-JP" sz="1400">
            <a:effectLst/>
          </a:endParaRPr>
        </a:p>
        <a:p>
          <a:r>
            <a:rPr kumimoji="1" lang="ja-JP" altLang="ja-JP" sz="1100">
              <a:solidFill>
                <a:schemeClr val="dk1"/>
              </a:solidFill>
              <a:effectLst/>
              <a:latin typeface="+mn-lt"/>
              <a:ea typeface="+mn-ea"/>
              <a:cs typeface="+mn-cs"/>
            </a:rPr>
            <a:t>　引き続き適正な定員管理に努める。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161318</xdr:rowOff>
    </xdr:from>
    <xdr:to>
      <xdr:col>81</xdr:col>
      <xdr:colOff>44450</xdr:colOff>
      <xdr:row>67</xdr:row>
      <xdr:rowOff>99448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105418"/>
          <a:ext cx="0" cy="14811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71525</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55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99448</xdr:rowOff>
    </xdr:from>
    <xdr:to>
      <xdr:col>81</xdr:col>
      <xdr:colOff>133350</xdr:colOff>
      <xdr:row>67</xdr:row>
      <xdr:rowOff>99448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58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76245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4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161318</xdr:rowOff>
    </xdr:from>
    <xdr:to>
      <xdr:col>81</xdr:col>
      <xdr:colOff>133350</xdr:colOff>
      <xdr:row>58</xdr:row>
      <xdr:rowOff>161318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10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93098</xdr:rowOff>
    </xdr:from>
    <xdr:to>
      <xdr:col>81</xdr:col>
      <xdr:colOff>44450</xdr:colOff>
      <xdr:row>60</xdr:row>
      <xdr:rowOff>97120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6179800" y="10380098"/>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5471</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121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160394</xdr:rowOff>
    </xdr:from>
    <xdr:to>
      <xdr:col>81</xdr:col>
      <xdr:colOff>95250</xdr:colOff>
      <xdr:row>60</xdr:row>
      <xdr:rowOff>90544</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27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97120</xdr:rowOff>
    </xdr:from>
    <xdr:to>
      <xdr:col>77</xdr:col>
      <xdr:colOff>44450</xdr:colOff>
      <xdr:row>60</xdr:row>
      <xdr:rowOff>99264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5290800" y="10384120"/>
          <a:ext cx="889000" cy="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146989</xdr:rowOff>
    </xdr:from>
    <xdr:to>
      <xdr:col>77</xdr:col>
      <xdr:colOff>95250</xdr:colOff>
      <xdr:row>60</xdr:row>
      <xdr:rowOff>77139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26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87316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03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55697</xdr:rowOff>
    </xdr:from>
    <xdr:to>
      <xdr:col>72</xdr:col>
      <xdr:colOff>203200</xdr:colOff>
      <xdr:row>60</xdr:row>
      <xdr:rowOff>99264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342697"/>
          <a:ext cx="889000" cy="4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153557</xdr:rowOff>
    </xdr:from>
    <xdr:to>
      <xdr:col>73</xdr:col>
      <xdr:colOff>44450</xdr:colOff>
      <xdr:row>60</xdr:row>
      <xdr:rowOff>83707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2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93884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037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55697</xdr:rowOff>
    </xdr:from>
    <xdr:to>
      <xdr:col>68</xdr:col>
      <xdr:colOff>152400</xdr:colOff>
      <xdr:row>60</xdr:row>
      <xdr:rowOff>116424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3512800" y="10342697"/>
          <a:ext cx="889000" cy="6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165622</xdr:rowOff>
    </xdr:from>
    <xdr:to>
      <xdr:col>68</xdr:col>
      <xdr:colOff>203200</xdr:colOff>
      <xdr:row>60</xdr:row>
      <xdr:rowOff>95772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2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105949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5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160260</xdr:rowOff>
    </xdr:from>
    <xdr:to>
      <xdr:col>64</xdr:col>
      <xdr:colOff>152400</xdr:colOff>
      <xdr:row>60</xdr:row>
      <xdr:rowOff>90410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7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100587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04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42298</xdr:rowOff>
    </xdr:from>
    <xdr:to>
      <xdr:col>81</xdr:col>
      <xdr:colOff>95250</xdr:colOff>
      <xdr:row>60</xdr:row>
      <xdr:rowOff>143898</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32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14375</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301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46320</xdr:rowOff>
    </xdr:from>
    <xdr:to>
      <xdr:col>77</xdr:col>
      <xdr:colOff>95250</xdr:colOff>
      <xdr:row>60</xdr:row>
      <xdr:rowOff>147920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3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132697</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4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48464</xdr:rowOff>
    </xdr:from>
    <xdr:to>
      <xdr:col>73</xdr:col>
      <xdr:colOff>44450</xdr:colOff>
      <xdr:row>60</xdr:row>
      <xdr:rowOff>150064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33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134841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421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4897</xdr:rowOff>
    </xdr:from>
    <xdr:to>
      <xdr:col>68</xdr:col>
      <xdr:colOff>203200</xdr:colOff>
      <xdr:row>60</xdr:row>
      <xdr:rowOff>106497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29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91274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37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65624</xdr:rowOff>
    </xdr:from>
    <xdr:to>
      <xdr:col>64</xdr:col>
      <xdr:colOff>152400</xdr:colOff>
      <xdr:row>60</xdr:row>
      <xdr:rowOff>167224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35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152001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43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昨年度と比較して</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％減少したが、</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村</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島からなる本村は地理的要因によりこれまで各島ごとに生活に係る基盤整備をおこなってきており、その財源として多額の地方債を発行したことにより類似団体の平均を大きく上回っている。公債費の抑制に努めてきているが、繰上償還等を行い引き続き公債費比率の適正化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30904</xdr:rowOff>
    </xdr:from>
    <xdr:to>
      <xdr:col>81</xdr:col>
      <xdr:colOff>44450</xdr:colOff>
      <xdr:row>43</xdr:row>
      <xdr:rowOff>71120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40325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71120</xdr:rowOff>
    </xdr:from>
    <xdr:to>
      <xdr:col>77</xdr:col>
      <xdr:colOff>44450</xdr:colOff>
      <xdr:row>44</xdr:row>
      <xdr:rowOff>44450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44347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44450</xdr:rowOff>
    </xdr:from>
    <xdr:to>
      <xdr:col>72</xdr:col>
      <xdr:colOff>203200</xdr:colOff>
      <xdr:row>45</xdr:row>
      <xdr:rowOff>9737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58825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86377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9737</xdr:rowOff>
    </xdr:from>
    <xdr:to>
      <xdr:col>68</xdr:col>
      <xdr:colOff>152400</xdr:colOff>
      <xdr:row>45</xdr:row>
      <xdr:rowOff>154517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724987"/>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151554</xdr:rowOff>
    </xdr:from>
    <xdr:to>
      <xdr:col>81</xdr:col>
      <xdr:colOff>95250</xdr:colOff>
      <xdr:row>43</xdr:row>
      <xdr:rowOff>81704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123631</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324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20320</xdr:rowOff>
    </xdr:from>
    <xdr:to>
      <xdr:col>77</xdr:col>
      <xdr:colOff>95250</xdr:colOff>
      <xdr:row>43</xdr:row>
      <xdr:rowOff>121920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106697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47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165100</xdr:rowOff>
    </xdr:from>
    <xdr:to>
      <xdr:col>73</xdr:col>
      <xdr:colOff>44450</xdr:colOff>
      <xdr:row>44</xdr:row>
      <xdr:rowOff>95250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80027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130387</xdr:rowOff>
    </xdr:from>
    <xdr:to>
      <xdr:col>68</xdr:col>
      <xdr:colOff>203200</xdr:colOff>
      <xdr:row>45</xdr:row>
      <xdr:rowOff>60537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67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45314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76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103717</xdr:rowOff>
    </xdr:from>
    <xdr:to>
      <xdr:col>64</xdr:col>
      <xdr:colOff>152400</xdr:colOff>
      <xdr:row>46</xdr:row>
      <xdr:rowOff>33867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81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46</xdr:row>
      <xdr:rowOff>18644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905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役場本庁舎及び職員宿舎をリース方式により建設したため将来負担比率は類似団体に比べ大きく上回っている。</a:t>
          </a:r>
          <a:endParaRPr lang="ja-JP" altLang="ja-JP" sz="1400">
            <a:effectLst/>
          </a:endParaRPr>
        </a:p>
        <a:p>
          <a:r>
            <a:rPr kumimoji="1" lang="ja-JP" altLang="ja-JP" sz="1100">
              <a:solidFill>
                <a:schemeClr val="dk1"/>
              </a:solidFill>
              <a:effectLst/>
              <a:latin typeface="+mn-lt"/>
              <a:ea typeface="+mn-ea"/>
              <a:cs typeface="+mn-cs"/>
            </a:rPr>
            <a:t>　今後は、計画的な事業の執行や、公債費の発行抑制に努め財政の健全化に努める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19</xdr:row>
      <xdr:rowOff>112099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9989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19</xdr:row>
      <xdr:rowOff>84176</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341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19</xdr:row>
      <xdr:rowOff>112099</xdr:rowOff>
    </xdr:from>
    <xdr:to>
      <xdr:col>81</xdr:col>
      <xdr:colOff>133350</xdr:colOff>
      <xdr:row>19</xdr:row>
      <xdr:rowOff>112099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369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67310</xdr:rowOff>
    </xdr:from>
    <xdr:to>
      <xdr:col>81</xdr:col>
      <xdr:colOff>44450</xdr:colOff>
      <xdr:row>18</xdr:row>
      <xdr:rowOff>80857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981960"/>
          <a:ext cx="8382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80857</xdr:rowOff>
    </xdr:from>
    <xdr:to>
      <xdr:col>77</xdr:col>
      <xdr:colOff>44450</xdr:colOff>
      <xdr:row>20</xdr:row>
      <xdr:rowOff>131276</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3166957"/>
          <a:ext cx="889000" cy="39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131276</xdr:rowOff>
    </xdr:from>
    <xdr:to>
      <xdr:col>72</xdr:col>
      <xdr:colOff>203200</xdr:colOff>
      <xdr:row>21</xdr:row>
      <xdr:rowOff>9694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3560276"/>
          <a:ext cx="889000" cy="4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9694</xdr:rowOff>
    </xdr:from>
    <xdr:to>
      <xdr:col>68</xdr:col>
      <xdr:colOff>152400</xdr:colOff>
      <xdr:row>21</xdr:row>
      <xdr:rowOff>169757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3610144"/>
          <a:ext cx="889000" cy="16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16510</xdr:rowOff>
    </xdr:from>
    <xdr:to>
      <xdr:col>81</xdr:col>
      <xdr:colOff>95250</xdr:colOff>
      <xdr:row>17</xdr:row>
      <xdr:rowOff>118110</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93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160037</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90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30057</xdr:rowOff>
    </xdr:from>
    <xdr:to>
      <xdr:col>77</xdr:col>
      <xdr:colOff>95250</xdr:colOff>
      <xdr:row>18</xdr:row>
      <xdr:rowOff>131657</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311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116434</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3202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80476</xdr:rowOff>
    </xdr:from>
    <xdr:to>
      <xdr:col>73</xdr:col>
      <xdr:colOff>44450</xdr:colOff>
      <xdr:row>21</xdr:row>
      <xdr:rowOff>10626</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350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166853</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359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130344</xdr:rowOff>
    </xdr:from>
    <xdr:to>
      <xdr:col>68</xdr:col>
      <xdr:colOff>203200</xdr:colOff>
      <xdr:row>21</xdr:row>
      <xdr:rowOff>60494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355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45271</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3645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118957</xdr:rowOff>
    </xdr:from>
    <xdr:to>
      <xdr:col>64</xdr:col>
      <xdr:colOff>152400</xdr:colOff>
      <xdr:row>22</xdr:row>
      <xdr:rowOff>49107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371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33884</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380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沖縄県座間味村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895
883
16.74
2,597,951
2,413,192
153,493
1,011,090
1,481,825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類似団体と比較し高い水準にある。</a:t>
          </a:r>
          <a:endParaRPr lang="ja-JP" altLang="ja-JP" sz="1400">
            <a:effectLst/>
          </a:endParaRPr>
        </a:p>
        <a:p>
          <a:r>
            <a:rPr kumimoji="1" lang="ja-JP" altLang="ja-JP" sz="1100">
              <a:solidFill>
                <a:schemeClr val="dk1"/>
              </a:solidFill>
              <a:effectLst/>
              <a:latin typeface="+mn-lt"/>
              <a:ea typeface="+mn-ea"/>
              <a:cs typeface="+mn-cs"/>
            </a:rPr>
            <a:t>　離島村であり沖縄本島との交通手段（船舶）を運営しているため、船舶職員の採用と併せて県管理空港及び県管理ダムのためそれぞれ職員を配置していることが人件費を押し上げている要因である。</a:t>
          </a:r>
          <a:endParaRPr lang="ja-JP" altLang="ja-JP" sz="1400">
            <a:effectLst/>
          </a:endParaRPr>
        </a:p>
        <a:p>
          <a:r>
            <a:rPr kumimoji="1" lang="ja-JP" altLang="ja-JP" sz="1100">
              <a:solidFill>
                <a:schemeClr val="dk1"/>
              </a:solidFill>
              <a:effectLst/>
              <a:latin typeface="+mn-lt"/>
              <a:ea typeface="+mn-ea"/>
              <a:cs typeface="+mn-cs"/>
            </a:rPr>
            <a:t>　行政サービスの低下を招くことが無いよう留意しつつ、適正な定員管理に努める。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31750</xdr:rowOff>
    </xdr:from>
    <xdr:to>
      <xdr:col>24</xdr:col>
      <xdr:colOff>25400</xdr:colOff>
      <xdr:row>37</xdr:row>
      <xdr:rowOff>43180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754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43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26670</xdr:rowOff>
    </xdr:from>
    <xdr:to>
      <xdr:col>24</xdr:col>
      <xdr:colOff>76200</xdr:colOff>
      <xdr:row>36</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43180</xdr:rowOff>
    </xdr:from>
    <xdr:to>
      <xdr:col>19</xdr:col>
      <xdr:colOff>187325</xdr:colOff>
      <xdr:row>37</xdr:row>
      <xdr:rowOff>168910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8683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127000</xdr:rowOff>
    </xdr:from>
    <xdr:to>
      <xdr:col>15</xdr:col>
      <xdr:colOff>98425</xdr:colOff>
      <xdr:row>37</xdr:row>
      <xdr:rowOff>168910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706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127000</xdr:rowOff>
    </xdr:from>
    <xdr:to>
      <xdr:col>11</xdr:col>
      <xdr:colOff>9525</xdr:colOff>
      <xdr:row>38</xdr:row>
      <xdr:rowOff>16510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7065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30480</xdr:rowOff>
    </xdr:from>
    <xdr:to>
      <xdr:col>11</xdr:col>
      <xdr:colOff>60325</xdr:colOff>
      <xdr:row>36</xdr:row>
      <xdr:rowOff>132080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152400</xdr:rowOff>
    </xdr:from>
    <xdr:to>
      <xdr:col>24</xdr:col>
      <xdr:colOff>76200</xdr:colOff>
      <xdr:row>37</xdr:row>
      <xdr:rowOff>82550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124477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163830</xdr:rowOff>
    </xdr:from>
    <xdr:to>
      <xdr:col>20</xdr:col>
      <xdr:colOff>38100</xdr:colOff>
      <xdr:row>37</xdr:row>
      <xdr:rowOff>93980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3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78757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22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118110</xdr:rowOff>
    </xdr:from>
    <xdr:to>
      <xdr:col>15</xdr:col>
      <xdr:colOff>149225</xdr:colOff>
      <xdr:row>38</xdr:row>
      <xdr:rowOff>48260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33037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76200</xdr:rowOff>
    </xdr:from>
    <xdr:to>
      <xdr:col>11</xdr:col>
      <xdr:colOff>60325</xdr:colOff>
      <xdr:row>38</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162577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0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137160</xdr:rowOff>
    </xdr:from>
    <xdr:to>
      <xdr:col>6</xdr:col>
      <xdr:colOff>171450</xdr:colOff>
      <xdr:row>38</xdr:row>
      <xdr:rowOff>67310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8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52087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6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１村３島を抱える地理的要因からこれまで各島ごとに、幼小中学校、公民館、公営住宅、上下水道及びゴミ処理施設等の基盤整備を行っており、その施設運営費や、維持管理費等に多額の費用が掛かっていることが要因となり類似団体と比較して非常に高い水準である。</a:t>
          </a:r>
          <a:endParaRPr lang="ja-JP" altLang="ja-JP" sz="1400">
            <a:effectLst/>
          </a:endParaRPr>
        </a:p>
        <a:p>
          <a:r>
            <a:rPr kumimoji="1" lang="ja-JP" altLang="ja-JP" sz="1100">
              <a:solidFill>
                <a:schemeClr val="dk1"/>
              </a:solidFill>
              <a:effectLst/>
              <a:latin typeface="+mn-lt"/>
              <a:ea typeface="+mn-ea"/>
              <a:cs typeface="+mn-cs"/>
            </a:rPr>
            <a:t>　今後は、公共施設総合管理計画等に基づき適切な管理・運営を行い物件費の削減に努める。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142240</xdr:rowOff>
    </xdr:from>
    <xdr:to>
      <xdr:col>82</xdr:col>
      <xdr:colOff>107950</xdr:colOff>
      <xdr:row>21</xdr:row>
      <xdr:rowOff>100330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7109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57167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1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142240</xdr:rowOff>
    </xdr:from>
    <xdr:to>
      <xdr:col>82</xdr:col>
      <xdr:colOff>196850</xdr:colOff>
      <xdr:row>13</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7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54610</xdr:rowOff>
    </xdr:from>
    <xdr:to>
      <xdr:col>82</xdr:col>
      <xdr:colOff>107950</xdr:colOff>
      <xdr:row>19</xdr:row>
      <xdr:rowOff>62230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33121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161307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561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62230</xdr:rowOff>
    </xdr:from>
    <xdr:to>
      <xdr:col>78</xdr:col>
      <xdr:colOff>69850</xdr:colOff>
      <xdr:row>19</xdr:row>
      <xdr:rowOff>146050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33197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99060</xdr:rowOff>
    </xdr:from>
    <xdr:to>
      <xdr:col>78</xdr:col>
      <xdr:colOff>120650</xdr:colOff>
      <xdr:row>16</xdr:row>
      <xdr:rowOff>29210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39387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439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88900</xdr:rowOff>
    </xdr:from>
    <xdr:to>
      <xdr:col>73</xdr:col>
      <xdr:colOff>180975</xdr:colOff>
      <xdr:row>19</xdr:row>
      <xdr:rowOff>146050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3346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121920</xdr:rowOff>
    </xdr:from>
    <xdr:to>
      <xdr:col>74</xdr:col>
      <xdr:colOff>31750</xdr:colOff>
      <xdr:row>16</xdr:row>
      <xdr:rowOff>52070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9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62247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46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88900</xdr:rowOff>
    </xdr:from>
    <xdr:to>
      <xdr:col>69</xdr:col>
      <xdr:colOff>92075</xdr:colOff>
      <xdr:row>19</xdr:row>
      <xdr:rowOff>165100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3346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xdr:rowOff>
    </xdr:from>
    <xdr:to>
      <xdr:col>69</xdr:col>
      <xdr:colOff>142875</xdr:colOff>
      <xdr:row>16</xdr:row>
      <xdr:rowOff>113030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123207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5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3810</xdr:rowOff>
    </xdr:from>
    <xdr:to>
      <xdr:col>82</xdr:col>
      <xdr:colOff>158750</xdr:colOff>
      <xdr:row>19</xdr:row>
      <xdr:rowOff>105410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326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147337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323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11430</xdr:rowOff>
    </xdr:from>
    <xdr:to>
      <xdr:col>78</xdr:col>
      <xdr:colOff>120650</xdr:colOff>
      <xdr:row>19</xdr:row>
      <xdr:rowOff>113030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32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97807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335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95250</xdr:rowOff>
    </xdr:from>
    <xdr:to>
      <xdr:col>74</xdr:col>
      <xdr:colOff>31750</xdr:colOff>
      <xdr:row>20</xdr:row>
      <xdr:rowOff>25400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33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343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38100</xdr:rowOff>
    </xdr:from>
    <xdr:to>
      <xdr:col>69</xdr:col>
      <xdr:colOff>142875</xdr:colOff>
      <xdr:row>19</xdr:row>
      <xdr:rowOff>139700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329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124477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338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114300</xdr:rowOff>
    </xdr:from>
    <xdr:to>
      <xdr:col>65</xdr:col>
      <xdr:colOff>53975</xdr:colOff>
      <xdr:row>20</xdr:row>
      <xdr:rowOff>44450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337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29227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45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類似団体の平均を下回っている。</a:t>
          </a:r>
          <a:endParaRPr lang="ja-JP" altLang="ja-JP" sz="1400">
            <a:effectLst/>
          </a:endParaRPr>
        </a:p>
        <a:p>
          <a:r>
            <a:rPr kumimoji="1" lang="ja-JP" altLang="ja-JP" sz="1100">
              <a:solidFill>
                <a:schemeClr val="dk1"/>
              </a:solidFill>
              <a:effectLst/>
              <a:latin typeface="+mn-lt"/>
              <a:ea typeface="+mn-ea"/>
              <a:cs typeface="+mn-cs"/>
            </a:rPr>
            <a:t>　必要な事業を実施しつつ、扶助費の水準が上昇することが無いよう、各種健康づくりを増進し医療費給付等の抑制に努める。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80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60977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88900</xdr:rowOff>
    </xdr:from>
    <xdr:to>
      <xdr:col>24</xdr:col>
      <xdr:colOff>114300</xdr:colOff>
      <xdr:row>60</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3091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69850</xdr:rowOff>
    </xdr:from>
    <xdr:to>
      <xdr:col>19</xdr:col>
      <xdr:colOff>187325</xdr:colOff>
      <xdr:row>54</xdr:row>
      <xdr:rowOff>107950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328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107950</xdr:rowOff>
    </xdr:from>
    <xdr:to>
      <xdr:col>15</xdr:col>
      <xdr:colOff>98425</xdr:colOff>
      <xdr:row>54</xdr:row>
      <xdr:rowOff>146050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366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146050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385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16527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19050</xdr:rowOff>
    </xdr:from>
    <xdr:to>
      <xdr:col>20</xdr:col>
      <xdr:colOff>38100</xdr:colOff>
      <xdr:row>54</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130827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4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57150</xdr:rowOff>
    </xdr:from>
    <xdr:to>
      <xdr:col>15</xdr:col>
      <xdr:colOff>149225</xdr:colOff>
      <xdr:row>54</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168927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95250</xdr:rowOff>
    </xdr:from>
    <xdr:to>
      <xdr:col>11</xdr:col>
      <xdr:colOff>60325</xdr:colOff>
      <xdr:row>55</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類似団体と比較すると平均を下回っている。</a:t>
          </a:r>
          <a:endParaRPr lang="ja-JP" altLang="ja-JP" sz="1400">
            <a:effectLst/>
          </a:endParaRPr>
        </a:p>
        <a:p>
          <a:r>
            <a:rPr kumimoji="1" lang="ja-JP" altLang="ja-JP" sz="1100">
              <a:solidFill>
                <a:schemeClr val="dk1"/>
              </a:solidFill>
              <a:effectLst/>
              <a:latin typeface="+mn-lt"/>
              <a:ea typeface="+mn-ea"/>
              <a:cs typeface="+mn-cs"/>
            </a:rPr>
            <a:t>　本村は交通事業（船舶）、簡易水道事業、下水道事業（特環、漁集、農集）を経営しており、航路会計以外の特別会計への操出金が多額となっていることから引き続き各会計において独立採算の原則に基づき経営健全化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130810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1270</xdr:rowOff>
    </xdr:from>
    <xdr:to>
      <xdr:col>82</xdr:col>
      <xdr:colOff>107950</xdr:colOff>
      <xdr:row>57</xdr:row>
      <xdr:rowOff>31750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431020"/>
          <a:ext cx="8382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134620</xdr:rowOff>
    </xdr:from>
    <xdr:to>
      <xdr:col>78</xdr:col>
      <xdr:colOff>69850</xdr:colOff>
      <xdr:row>57</xdr:row>
      <xdr:rowOff>31750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7358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41910</xdr:rowOff>
    </xdr:from>
    <xdr:to>
      <xdr:col>78</xdr:col>
      <xdr:colOff>120650</xdr:colOff>
      <xdr:row>57</xdr:row>
      <xdr:rowOff>143510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128287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134620</xdr:rowOff>
    </xdr:from>
    <xdr:to>
      <xdr:col>73</xdr:col>
      <xdr:colOff>180975</xdr:colOff>
      <xdr:row>57</xdr:row>
      <xdr:rowOff>92710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7358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26670</xdr:rowOff>
    </xdr:from>
    <xdr:to>
      <xdr:col>74</xdr:col>
      <xdr:colOff>31750</xdr:colOff>
      <xdr:row>57</xdr:row>
      <xdr:rowOff>128270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113047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50800</xdr:rowOff>
    </xdr:from>
    <xdr:to>
      <xdr:col>69</xdr:col>
      <xdr:colOff>92075</xdr:colOff>
      <xdr:row>57</xdr:row>
      <xdr:rowOff>92710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65200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146067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121920</xdr:rowOff>
    </xdr:from>
    <xdr:to>
      <xdr:col>82</xdr:col>
      <xdr:colOff>158750</xdr:colOff>
      <xdr:row>55</xdr:row>
      <xdr:rowOff>52070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138447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152400</xdr:rowOff>
    </xdr:from>
    <xdr:to>
      <xdr:col>78</xdr:col>
      <xdr:colOff>120650</xdr:colOff>
      <xdr:row>57</xdr:row>
      <xdr:rowOff>82550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83820</xdr:rowOff>
    </xdr:from>
    <xdr:to>
      <xdr:col>74</xdr:col>
      <xdr:colOff>31750</xdr:colOff>
      <xdr:row>57</xdr:row>
      <xdr:rowOff>13970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41910</xdr:rowOff>
    </xdr:from>
    <xdr:to>
      <xdr:col>69</xdr:col>
      <xdr:colOff>142875</xdr:colOff>
      <xdr:row>57</xdr:row>
      <xdr:rowOff>143510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0</xdr:rowOff>
    </xdr:from>
    <xdr:to>
      <xdr:col>65</xdr:col>
      <xdr:colOff>53975</xdr:colOff>
      <xdr:row>56</xdr:row>
      <xdr:rowOff>101600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111777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類似団体と比較すると低い水準となっている。</a:t>
          </a:r>
          <a:endParaRPr lang="ja-JP" altLang="ja-JP" sz="1400">
            <a:effectLst/>
          </a:endParaRPr>
        </a:p>
        <a:p>
          <a:r>
            <a:rPr kumimoji="1" lang="ja-JP" altLang="ja-JP" sz="1100">
              <a:solidFill>
                <a:schemeClr val="dk1"/>
              </a:solidFill>
              <a:effectLst/>
              <a:latin typeface="+mn-lt"/>
              <a:ea typeface="+mn-ea"/>
              <a:cs typeface="+mn-cs"/>
            </a:rPr>
            <a:t>　これまでの行政改革により各種団体への補助金の見直しや削減を行っているが、引き続き補助金等の適正化に努める。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40</xdr:row>
      <xdr:rowOff>131572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486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94996</xdr:rowOff>
    </xdr:from>
    <xdr:to>
      <xdr:col>82</xdr:col>
      <xdr:colOff>107950</xdr:colOff>
      <xdr:row>34</xdr:row>
      <xdr:rowOff>99568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59242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94996</xdr:rowOff>
    </xdr:from>
    <xdr:to>
      <xdr:col>78</xdr:col>
      <xdr:colOff>69850</xdr:colOff>
      <xdr:row>34</xdr:row>
      <xdr:rowOff>104140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59242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104140</xdr:rowOff>
    </xdr:from>
    <xdr:to>
      <xdr:col>73</xdr:col>
      <xdr:colOff>180975</xdr:colOff>
      <xdr:row>34</xdr:row>
      <xdr:rowOff>108712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59334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99568</xdr:rowOff>
    </xdr:from>
    <xdr:to>
      <xdr:col>69</xdr:col>
      <xdr:colOff>92075</xdr:colOff>
      <xdr:row>34</xdr:row>
      <xdr:rowOff>108712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59288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48768</xdr:rowOff>
    </xdr:from>
    <xdr:to>
      <xdr:col>82</xdr:col>
      <xdr:colOff>158750</xdr:colOff>
      <xdr:row>34</xdr:row>
      <xdr:rowOff>150368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128795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78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44196</xdr:rowOff>
    </xdr:from>
    <xdr:to>
      <xdr:col>78</xdr:col>
      <xdr:colOff>120650</xdr:colOff>
      <xdr:row>34</xdr:row>
      <xdr:rowOff>145796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155973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64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53340</xdr:rowOff>
    </xdr:from>
    <xdr:to>
      <xdr:col>74</xdr:col>
      <xdr:colOff>31750</xdr:colOff>
      <xdr:row>34</xdr:row>
      <xdr:rowOff>154940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165117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57912</xdr:rowOff>
    </xdr:from>
    <xdr:to>
      <xdr:col>69</xdr:col>
      <xdr:colOff>142875</xdr:colOff>
      <xdr:row>34</xdr:row>
      <xdr:rowOff>159512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169689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65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48768</xdr:rowOff>
    </xdr:from>
    <xdr:to>
      <xdr:col>65</xdr:col>
      <xdr:colOff>53975</xdr:colOff>
      <xdr:row>34</xdr:row>
      <xdr:rowOff>150368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160545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近年は、類似団体と比較して低い水準にあるが、今後、計画的な事業の実施に努め、新規の地方債の発行を抑制するなど適正な公債費水準になるよう努める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153670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107950</xdr:rowOff>
    </xdr:from>
    <xdr:to>
      <xdr:col>24</xdr:col>
      <xdr:colOff>25400</xdr:colOff>
      <xdr:row>75</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9667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74947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0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107950</xdr:rowOff>
    </xdr:from>
    <xdr:to>
      <xdr:col>19</xdr:col>
      <xdr:colOff>187325</xdr:colOff>
      <xdr:row>76</xdr:row>
      <xdr:rowOff>12700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2966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76</xdr:row>
      <xdr:rowOff>39370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0429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39370</xdr:rowOff>
    </xdr:from>
    <xdr:to>
      <xdr:col>11</xdr:col>
      <xdr:colOff>9525</xdr:colOff>
      <xdr:row>76</xdr:row>
      <xdr:rowOff>92711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06957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76200</xdr:rowOff>
    </xdr:from>
    <xdr:to>
      <xdr:col>24</xdr:col>
      <xdr:colOff>76200</xdr:colOff>
      <xdr:row>76</xdr:row>
      <xdr:rowOff>6350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92727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57150</xdr:rowOff>
    </xdr:from>
    <xdr:to>
      <xdr:col>20</xdr:col>
      <xdr:colOff>38100</xdr:colOff>
      <xdr:row>75</xdr:row>
      <xdr:rowOff>158750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168927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68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160020</xdr:rowOff>
    </xdr:from>
    <xdr:to>
      <xdr:col>11</xdr:col>
      <xdr:colOff>60325</xdr:colOff>
      <xdr:row>76</xdr:row>
      <xdr:rowOff>90170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100347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類似団体と比較して高い水準となっている。要因として、人件費や物件費が高い水準にあることが考えられる。</a:t>
          </a:r>
          <a:endParaRPr lang="ja-JP" altLang="ja-JP" sz="1400">
            <a:effectLst/>
          </a:endParaRPr>
        </a:p>
        <a:p>
          <a:r>
            <a:rPr kumimoji="1" lang="ja-JP" altLang="ja-JP" sz="1100">
              <a:solidFill>
                <a:schemeClr val="dk1"/>
              </a:solidFill>
              <a:effectLst/>
              <a:latin typeface="+mn-lt"/>
              <a:ea typeface="+mn-ea"/>
              <a:cs typeface="+mn-cs"/>
            </a:rPr>
            <a:t>　行政サービスの低下を招くことが無いよう留意しつつ、適正な定員管理を行い、計画的な公共施設等の維持管理に努めることで物件費の抑制に努める。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82913</xdr:rowOff>
    </xdr:from>
    <xdr:to>
      <xdr:col>82</xdr:col>
      <xdr:colOff>107950</xdr:colOff>
      <xdr:row>82</xdr:row>
      <xdr:rowOff>97608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59876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69685</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12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97608</xdr:rowOff>
    </xdr:from>
    <xdr:to>
      <xdr:col>82</xdr:col>
      <xdr:colOff>196850</xdr:colOff>
      <xdr:row>82</xdr:row>
      <xdr:rowOff>97608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15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169290</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82913</xdr:rowOff>
    </xdr:from>
    <xdr:to>
      <xdr:col>82</xdr:col>
      <xdr:colOff>196850</xdr:colOff>
      <xdr:row>73</xdr:row>
      <xdr:rowOff>82913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161289</xdr:rowOff>
    </xdr:from>
    <xdr:to>
      <xdr:col>82</xdr:col>
      <xdr:colOff>107950</xdr:colOff>
      <xdr:row>78</xdr:row>
      <xdr:rowOff>166188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362939"/>
          <a:ext cx="8382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42108</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72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25581</xdr:rowOff>
    </xdr:from>
    <xdr:to>
      <xdr:col>82</xdr:col>
      <xdr:colOff>158750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166188</xdr:rowOff>
    </xdr:from>
    <xdr:to>
      <xdr:col>78</xdr:col>
      <xdr:colOff>69850</xdr:colOff>
      <xdr:row>79</xdr:row>
      <xdr:rowOff>158024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539288"/>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128451</xdr:rowOff>
    </xdr:from>
    <xdr:to>
      <xdr:col>78</xdr:col>
      <xdr:colOff>120650</xdr:colOff>
      <xdr:row>77</xdr:row>
      <xdr:rowOff>58601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68778</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27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138430</xdr:rowOff>
    </xdr:from>
    <xdr:to>
      <xdr:col>73</xdr:col>
      <xdr:colOff>180975</xdr:colOff>
      <xdr:row>79</xdr:row>
      <xdr:rowOff>158024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68298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68036</xdr:rowOff>
    </xdr:from>
    <xdr:to>
      <xdr:col>74</xdr:col>
      <xdr:colOff>31750</xdr:colOff>
      <xdr:row>77</xdr:row>
      <xdr:rowOff>169636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8363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138430</xdr:rowOff>
    </xdr:from>
    <xdr:to>
      <xdr:col>69</xdr:col>
      <xdr:colOff>92075</xdr:colOff>
      <xdr:row>79</xdr:row>
      <xdr:rowOff>154758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68298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84364</xdr:rowOff>
    </xdr:from>
    <xdr:to>
      <xdr:col>69</xdr:col>
      <xdr:colOff>142875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24691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143148</xdr:rowOff>
    </xdr:from>
    <xdr:to>
      <xdr:col>65</xdr:col>
      <xdr:colOff>53975</xdr:colOff>
      <xdr:row>78</xdr:row>
      <xdr:rowOff>73298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83475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82566</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115388</xdr:rowOff>
    </xdr:from>
    <xdr:to>
      <xdr:col>78</xdr:col>
      <xdr:colOff>120650</xdr:colOff>
      <xdr:row>79</xdr:row>
      <xdr:rowOff>45538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48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30315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57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107224</xdr:rowOff>
    </xdr:from>
    <xdr:to>
      <xdr:col>74</xdr:col>
      <xdr:colOff>31750</xdr:colOff>
      <xdr:row>80</xdr:row>
      <xdr:rowOff>37374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65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22151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738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87630</xdr:rowOff>
    </xdr:from>
    <xdr:to>
      <xdr:col>69</xdr:col>
      <xdr:colOff>142875</xdr:colOff>
      <xdr:row>80</xdr:row>
      <xdr:rowOff>17780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2557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103958</xdr:rowOff>
    </xdr:from>
    <xdr:to>
      <xdr:col>65</xdr:col>
      <xdr:colOff>53975</xdr:colOff>
      <xdr:row>80</xdr:row>
      <xdr:rowOff>34108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64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18885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734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沖縄県座間味村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129658</xdr:rowOff>
    </xdr:from>
    <xdr:to>
      <xdr:col>29</xdr:col>
      <xdr:colOff>127000</xdr:colOff>
      <xdr:row>19</xdr:row>
      <xdr:rowOff>134600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1783"/>
          <a:ext cx="0" cy="1547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106677</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134600</xdr:rowOff>
    </xdr:from>
    <xdr:to>
      <xdr:col>30</xdr:col>
      <xdr:colOff>25400</xdr:colOff>
      <xdr:row>19</xdr:row>
      <xdr:rowOff>134600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9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44585</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129658</xdr:rowOff>
    </xdr:from>
    <xdr:to>
      <xdr:col>30</xdr:col>
      <xdr:colOff>25400</xdr:colOff>
      <xdr:row>10</xdr:row>
      <xdr:rowOff>129658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1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47682</xdr:rowOff>
    </xdr:from>
    <xdr:to>
      <xdr:col>29</xdr:col>
      <xdr:colOff>127000</xdr:colOff>
      <xdr:row>17</xdr:row>
      <xdr:rowOff>81797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009957"/>
          <a:ext cx="647700" cy="34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104723</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66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132646</xdr:rowOff>
    </xdr:from>
    <xdr:to>
      <xdr:col>29</xdr:col>
      <xdr:colOff>177800</xdr:colOff>
      <xdr:row>18</xdr:row>
      <xdr:rowOff>62796</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0949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81797</xdr:rowOff>
    </xdr:from>
    <xdr:to>
      <xdr:col>26</xdr:col>
      <xdr:colOff>50800</xdr:colOff>
      <xdr:row>17</xdr:row>
      <xdr:rowOff>84281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044072"/>
          <a:ext cx="698500" cy="24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157912</xdr:rowOff>
    </xdr:from>
    <xdr:to>
      <xdr:col>26</xdr:col>
      <xdr:colOff>101600</xdr:colOff>
      <xdr:row>18</xdr:row>
      <xdr:rowOff>88062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72839</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52495</xdr:rowOff>
    </xdr:from>
    <xdr:to>
      <xdr:col>22</xdr:col>
      <xdr:colOff>114300</xdr:colOff>
      <xdr:row>17</xdr:row>
      <xdr:rowOff>84281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3606800" y="3014770"/>
          <a:ext cx="698500" cy="31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167461</xdr:rowOff>
    </xdr:from>
    <xdr:to>
      <xdr:col>22</xdr:col>
      <xdr:colOff>165100</xdr:colOff>
      <xdr:row>18</xdr:row>
      <xdr:rowOff>97611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82388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1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52495</xdr:rowOff>
    </xdr:from>
    <xdr:to>
      <xdr:col>18</xdr:col>
      <xdr:colOff>177800</xdr:colOff>
      <xdr:row>17</xdr:row>
      <xdr:rowOff>70045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014770"/>
          <a:ext cx="698500" cy="17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154531</xdr:rowOff>
    </xdr:from>
    <xdr:to>
      <xdr:col>19</xdr:col>
      <xdr:colOff>38100</xdr:colOff>
      <xdr:row>18</xdr:row>
      <xdr:rowOff>84681</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69458</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0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160884</xdr:rowOff>
    </xdr:from>
    <xdr:to>
      <xdr:col>15</xdr:col>
      <xdr:colOff>101600</xdr:colOff>
      <xdr:row>18</xdr:row>
      <xdr:rowOff>91034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75811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168332</xdr:rowOff>
    </xdr:from>
    <xdr:to>
      <xdr:col>29</xdr:col>
      <xdr:colOff>177800</xdr:colOff>
      <xdr:row>17</xdr:row>
      <xdr:rowOff>98482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959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13409</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8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30997</xdr:rowOff>
    </xdr:from>
    <xdr:to>
      <xdr:col>26</xdr:col>
      <xdr:colOff>101600</xdr:colOff>
      <xdr:row>17</xdr:row>
      <xdr:rowOff>132597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993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142774</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762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33481</xdr:rowOff>
    </xdr:from>
    <xdr:to>
      <xdr:col>22</xdr:col>
      <xdr:colOff>165100</xdr:colOff>
      <xdr:row>17</xdr:row>
      <xdr:rowOff>135081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995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145258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76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1695</xdr:rowOff>
    </xdr:from>
    <xdr:to>
      <xdr:col>19</xdr:col>
      <xdr:colOff>38100</xdr:colOff>
      <xdr:row>17</xdr:row>
      <xdr:rowOff>103295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963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113472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73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19245</xdr:rowOff>
    </xdr:from>
    <xdr:to>
      <xdr:col>15</xdr:col>
      <xdr:colOff>101600</xdr:colOff>
      <xdr:row>17</xdr:row>
      <xdr:rowOff>120845</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2981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131022</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75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219339</xdr:rowOff>
    </xdr:from>
    <xdr:to>
      <xdr:col>29</xdr:col>
      <xdr:colOff>127000</xdr:colOff>
      <xdr:row>37</xdr:row>
      <xdr:rowOff>174728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43889"/>
          <a:ext cx="0" cy="11555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146805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27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174728</xdr:rowOff>
    </xdr:from>
    <xdr:to>
      <xdr:col>30</xdr:col>
      <xdr:colOff>25400</xdr:colOff>
      <xdr:row>37</xdr:row>
      <xdr:rowOff>174728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2994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134266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8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219339</xdr:rowOff>
    </xdr:from>
    <xdr:to>
      <xdr:col>30</xdr:col>
      <xdr:colOff>25400</xdr:colOff>
      <xdr:row>33</xdr:row>
      <xdr:rowOff>219339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43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195485</xdr:rowOff>
    </xdr:from>
    <xdr:to>
      <xdr:col>29</xdr:col>
      <xdr:colOff>127000</xdr:colOff>
      <xdr:row>35</xdr:row>
      <xdr:rowOff>232438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805835"/>
          <a:ext cx="647700" cy="36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294384</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04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322307</xdr:rowOff>
    </xdr:from>
    <xdr:to>
      <xdr:col>29</xdr:col>
      <xdr:colOff>177800</xdr:colOff>
      <xdr:row>36</xdr:row>
      <xdr:rowOff>81007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232438</xdr:rowOff>
    </xdr:from>
    <xdr:to>
      <xdr:col>26</xdr:col>
      <xdr:colOff>50800</xdr:colOff>
      <xdr:row>35</xdr:row>
      <xdr:rowOff>234827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842788"/>
          <a:ext cx="698500" cy="2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3128</xdr:rowOff>
    </xdr:from>
    <xdr:to>
      <xdr:col>26</xdr:col>
      <xdr:colOff>101600</xdr:colOff>
      <xdr:row>36</xdr:row>
      <xdr:rowOff>104728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56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89505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4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234827</xdr:rowOff>
    </xdr:from>
    <xdr:to>
      <xdr:col>22</xdr:col>
      <xdr:colOff>114300</xdr:colOff>
      <xdr:row>35</xdr:row>
      <xdr:rowOff>243548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45177"/>
          <a:ext cx="698500" cy="8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329222</xdr:rowOff>
    </xdr:from>
    <xdr:to>
      <xdr:col>22</xdr:col>
      <xdr:colOff>165100</xdr:colOff>
      <xdr:row>36</xdr:row>
      <xdr:rowOff>87922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72699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163363</xdr:rowOff>
    </xdr:from>
    <xdr:to>
      <xdr:col>18</xdr:col>
      <xdr:colOff>177800</xdr:colOff>
      <xdr:row>35</xdr:row>
      <xdr:rowOff>243548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773713"/>
          <a:ext cx="698500" cy="80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338122</xdr:rowOff>
    </xdr:from>
    <xdr:to>
      <xdr:col>19</xdr:col>
      <xdr:colOff>38100</xdr:colOff>
      <xdr:row>36</xdr:row>
      <xdr:rowOff>96822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81599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3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341258</xdr:rowOff>
    </xdr:from>
    <xdr:to>
      <xdr:col>15</xdr:col>
      <xdr:colOff>101600</xdr:colOff>
      <xdr:row>36</xdr:row>
      <xdr:rowOff>99958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51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84735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144685</xdr:rowOff>
    </xdr:from>
    <xdr:to>
      <xdr:col>29</xdr:col>
      <xdr:colOff>177800</xdr:colOff>
      <xdr:row>35</xdr:row>
      <xdr:rowOff>246285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55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332662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600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181638</xdr:rowOff>
    </xdr:from>
    <xdr:to>
      <xdr:col>26</xdr:col>
      <xdr:colOff>101600</xdr:colOff>
      <xdr:row>35</xdr:row>
      <xdr:rowOff>283238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91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293415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6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184027</xdr:rowOff>
    </xdr:from>
    <xdr:to>
      <xdr:col>22</xdr:col>
      <xdr:colOff>165100</xdr:colOff>
      <xdr:row>35</xdr:row>
      <xdr:rowOff>285627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794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295804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6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192748</xdr:rowOff>
    </xdr:from>
    <xdr:to>
      <xdr:col>19</xdr:col>
      <xdr:colOff>38100</xdr:colOff>
      <xdr:row>35</xdr:row>
      <xdr:rowOff>294348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03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304525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57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112563</xdr:rowOff>
    </xdr:from>
    <xdr:to>
      <xdr:col>15</xdr:col>
      <xdr:colOff>101600</xdr:colOff>
      <xdr:row>35</xdr:row>
      <xdr:rowOff>214163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722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224340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49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沖縄県座間味村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895
883
16.74
2,597,951
2,413,192
153,493
1,011,090
1,481,825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30522</xdr:rowOff>
    </xdr:from>
    <xdr:to>
      <xdr:col>24</xdr:col>
      <xdr:colOff>62865</xdr:colOff>
      <xdr:row>38</xdr:row>
      <xdr:rowOff>119714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74022"/>
          <a:ext cx="1270" cy="1460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123541</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119714</xdr:rowOff>
    </xdr:from>
    <xdr:to>
      <xdr:col>24</xdr:col>
      <xdr:colOff>152400</xdr:colOff>
      <xdr:row>38</xdr:row>
      <xdr:rowOff>119714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148649</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4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30522</xdr:rowOff>
    </xdr:from>
    <xdr:to>
      <xdr:col>24</xdr:col>
      <xdr:colOff>152400</xdr:colOff>
      <xdr:row>30</xdr:row>
      <xdr:rowOff>30522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7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5987</xdr:rowOff>
    </xdr:from>
    <xdr:to>
      <xdr:col>24</xdr:col>
      <xdr:colOff>63500</xdr:colOff>
      <xdr:row>36</xdr:row>
      <xdr:rowOff>27317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178187"/>
          <a:ext cx="838200" cy="2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123715</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959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145288</xdr:rowOff>
    </xdr:from>
    <xdr:to>
      <xdr:col>24</xdr:col>
      <xdr:colOff>114300</xdr:colOff>
      <xdr:row>37</xdr:row>
      <xdr:rowOff>75438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27317</xdr:rowOff>
    </xdr:from>
    <xdr:to>
      <xdr:col>19</xdr:col>
      <xdr:colOff>177800</xdr:colOff>
      <xdr:row>36</xdr:row>
      <xdr:rowOff>38858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199517"/>
          <a:ext cx="889000" cy="1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166147</xdr:rowOff>
    </xdr:from>
    <xdr:to>
      <xdr:col>20</xdr:col>
      <xdr:colOff>38100</xdr:colOff>
      <xdr:row>37</xdr:row>
      <xdr:rowOff>96297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87424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38858</xdr:rowOff>
    </xdr:from>
    <xdr:to>
      <xdr:col>15</xdr:col>
      <xdr:colOff>50800</xdr:colOff>
      <xdr:row>36</xdr:row>
      <xdr:rowOff>73132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211058"/>
          <a:ext cx="889000" cy="3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91844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73132</xdr:rowOff>
    </xdr:from>
    <xdr:to>
      <xdr:col>10</xdr:col>
      <xdr:colOff>114300</xdr:colOff>
      <xdr:row>36</xdr:row>
      <xdr:rowOff>82550</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245332"/>
          <a:ext cx="8890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34714</xdr:rowOff>
    </xdr:from>
    <xdr:to>
      <xdr:col>10</xdr:col>
      <xdr:colOff>165100</xdr:colOff>
      <xdr:row>37</xdr:row>
      <xdr:rowOff>136314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127440</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42243</xdr:rowOff>
    </xdr:from>
    <xdr:to>
      <xdr:col>6</xdr:col>
      <xdr:colOff>38100</xdr:colOff>
      <xdr:row>37</xdr:row>
      <xdr:rowOff>143843</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134969</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126637</xdr:rowOff>
    </xdr:from>
    <xdr:to>
      <xdr:col>24</xdr:col>
      <xdr:colOff>114300</xdr:colOff>
      <xdr:row>36</xdr:row>
      <xdr:rowOff>56787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12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149514</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978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147967</xdr:rowOff>
    </xdr:from>
    <xdr:to>
      <xdr:col>20</xdr:col>
      <xdr:colOff>38100</xdr:colOff>
      <xdr:row>36</xdr:row>
      <xdr:rowOff>78117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14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94644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92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159508</xdr:rowOff>
    </xdr:from>
    <xdr:to>
      <xdr:col>15</xdr:col>
      <xdr:colOff>101600</xdr:colOff>
      <xdr:row>36</xdr:row>
      <xdr:rowOff>89658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16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106185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935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22332</xdr:rowOff>
    </xdr:from>
    <xdr:to>
      <xdr:col>10</xdr:col>
      <xdr:colOff>165100</xdr:colOff>
      <xdr:row>36</xdr:row>
      <xdr:rowOff>123932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19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140459</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96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31750</xdr:rowOff>
    </xdr:from>
    <xdr:to>
      <xdr:col>6</xdr:col>
      <xdr:colOff>38100</xdr:colOff>
      <xdr:row>36</xdr:row>
      <xdr:rowOff>133350</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149877</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97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13412</xdr:rowOff>
    </xdr:from>
    <xdr:to>
      <xdr:col>24</xdr:col>
      <xdr:colOff>62865</xdr:colOff>
      <xdr:row>58</xdr:row>
      <xdr:rowOff>145523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85912"/>
          <a:ext cx="1270" cy="1503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149350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145523</xdr:rowOff>
    </xdr:from>
    <xdr:to>
      <xdr:col>24</xdr:col>
      <xdr:colOff>152400</xdr:colOff>
      <xdr:row>58</xdr:row>
      <xdr:rowOff>145523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8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131539</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11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13412</xdr:rowOff>
    </xdr:from>
    <xdr:to>
      <xdr:col>24</xdr:col>
      <xdr:colOff>152400</xdr:colOff>
      <xdr:row>50</xdr:row>
      <xdr:rowOff>13412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8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108920</xdr:rowOff>
    </xdr:from>
    <xdr:to>
      <xdr:col>24</xdr:col>
      <xdr:colOff>63500</xdr:colOff>
      <xdr:row>57</xdr:row>
      <xdr:rowOff>17370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10120"/>
          <a:ext cx="838200" cy="7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98093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70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119666</xdr:rowOff>
    </xdr:from>
    <xdr:to>
      <xdr:col>24</xdr:col>
      <xdr:colOff>114300</xdr:colOff>
      <xdr:row>58</xdr:row>
      <xdr:rowOff>49816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139488</xdr:rowOff>
    </xdr:from>
    <xdr:to>
      <xdr:col>19</xdr:col>
      <xdr:colOff>177800</xdr:colOff>
      <xdr:row>57</xdr:row>
      <xdr:rowOff>17370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40688"/>
          <a:ext cx="889000" cy="4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146526</xdr:rowOff>
    </xdr:from>
    <xdr:to>
      <xdr:col>20</xdr:col>
      <xdr:colOff>38100</xdr:colOff>
      <xdr:row>58</xdr:row>
      <xdr:rowOff>76676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1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67803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1001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70437</xdr:rowOff>
    </xdr:from>
    <xdr:to>
      <xdr:col>15</xdr:col>
      <xdr:colOff>50800</xdr:colOff>
      <xdr:row>56</xdr:row>
      <xdr:rowOff>139488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671637"/>
          <a:ext cx="889000" cy="6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134594</xdr:rowOff>
    </xdr:from>
    <xdr:to>
      <xdr:col>15</xdr:col>
      <xdr:colOff>101600</xdr:colOff>
      <xdr:row>58</xdr:row>
      <xdr:rowOff>64744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0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55871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99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70437</xdr:rowOff>
    </xdr:from>
    <xdr:to>
      <xdr:col>10</xdr:col>
      <xdr:colOff>114300</xdr:colOff>
      <xdr:row>56</xdr:row>
      <xdr:rowOff>149317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71637"/>
          <a:ext cx="889000" cy="7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127314</xdr:rowOff>
    </xdr:from>
    <xdr:to>
      <xdr:col>10</xdr:col>
      <xdr:colOff>165100</xdr:colOff>
      <xdr:row>58</xdr:row>
      <xdr:rowOff>57464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48591</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9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126237</xdr:rowOff>
    </xdr:from>
    <xdr:to>
      <xdr:col>6</xdr:col>
      <xdr:colOff>38100</xdr:colOff>
      <xdr:row>58</xdr:row>
      <xdr:rowOff>56387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47514</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9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58120</xdr:rowOff>
    </xdr:from>
    <xdr:to>
      <xdr:col>24</xdr:col>
      <xdr:colOff>114300</xdr:colOff>
      <xdr:row>56</xdr:row>
      <xdr:rowOff>159720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5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80997</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10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138020</xdr:rowOff>
    </xdr:from>
    <xdr:to>
      <xdr:col>20</xdr:col>
      <xdr:colOff>38100</xdr:colOff>
      <xdr:row>57</xdr:row>
      <xdr:rowOff>68170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3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84697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51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88688</xdr:rowOff>
    </xdr:from>
    <xdr:to>
      <xdr:col>15</xdr:col>
      <xdr:colOff>101600</xdr:colOff>
      <xdr:row>57</xdr:row>
      <xdr:rowOff>18838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8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35365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465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19637</xdr:rowOff>
    </xdr:from>
    <xdr:to>
      <xdr:col>10</xdr:col>
      <xdr:colOff>165100</xdr:colOff>
      <xdr:row>56</xdr:row>
      <xdr:rowOff>121237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2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137764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396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98517</xdr:rowOff>
    </xdr:from>
    <xdr:to>
      <xdr:col>6</xdr:col>
      <xdr:colOff>38100</xdr:colOff>
      <xdr:row>57</xdr:row>
      <xdr:rowOff>28667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9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45194</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474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52426</xdr:rowOff>
    </xdr:from>
    <xdr:to>
      <xdr:col>24</xdr:col>
      <xdr:colOff>62865</xdr:colOff>
      <xdr:row>78</xdr:row>
      <xdr:rowOff>23183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25376"/>
          <a:ext cx="1270" cy="1170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27010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0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23183</xdr:rowOff>
    </xdr:from>
    <xdr:to>
      <xdr:col>24</xdr:col>
      <xdr:colOff>152400</xdr:colOff>
      <xdr:row>78</xdr:row>
      <xdr:rowOff>23183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170553</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0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52426</xdr:rowOff>
    </xdr:from>
    <xdr:to>
      <xdr:col>24</xdr:col>
      <xdr:colOff>152400</xdr:colOff>
      <xdr:row>71</xdr:row>
      <xdr:rowOff>52426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2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43979</xdr:rowOff>
    </xdr:from>
    <xdr:to>
      <xdr:col>24</xdr:col>
      <xdr:colOff>63500</xdr:colOff>
      <xdr:row>76</xdr:row>
      <xdr:rowOff>51850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074179"/>
          <a:ext cx="838200" cy="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133861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64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155434</xdr:rowOff>
    </xdr:from>
    <xdr:to>
      <xdr:col>24</xdr:col>
      <xdr:colOff>114300</xdr:colOff>
      <xdr:row>77</xdr:row>
      <xdr:rowOff>85584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51850</xdr:rowOff>
    </xdr:from>
    <xdr:to>
      <xdr:col>19</xdr:col>
      <xdr:colOff>177800</xdr:colOff>
      <xdr:row>76</xdr:row>
      <xdr:rowOff>100101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082050"/>
          <a:ext cx="889000" cy="4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163663</xdr:rowOff>
    </xdr:from>
    <xdr:to>
      <xdr:col>20</xdr:col>
      <xdr:colOff>38100</xdr:colOff>
      <xdr:row>77</xdr:row>
      <xdr:rowOff>93813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84940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8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97037</xdr:rowOff>
    </xdr:from>
    <xdr:to>
      <xdr:col>15</xdr:col>
      <xdr:colOff>50800</xdr:colOff>
      <xdr:row>76</xdr:row>
      <xdr:rowOff>100101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2955787"/>
          <a:ext cx="889000" cy="17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14999</xdr:rowOff>
    </xdr:from>
    <xdr:to>
      <xdr:col>15</xdr:col>
      <xdr:colOff>101600</xdr:colOff>
      <xdr:row>77</xdr:row>
      <xdr:rowOff>116599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1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107726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30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97037</xdr:rowOff>
    </xdr:from>
    <xdr:to>
      <xdr:col>10</xdr:col>
      <xdr:colOff>114300</xdr:colOff>
      <xdr:row>76</xdr:row>
      <xdr:rowOff>29063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2955787"/>
          <a:ext cx="889000" cy="10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28384</xdr:rowOff>
    </xdr:from>
    <xdr:to>
      <xdr:col>10</xdr:col>
      <xdr:colOff>165100</xdr:colOff>
      <xdr:row>77</xdr:row>
      <xdr:rowOff>129984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3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121111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32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7885</xdr:rowOff>
    </xdr:from>
    <xdr:to>
      <xdr:col>6</xdr:col>
      <xdr:colOff>38100</xdr:colOff>
      <xdr:row>77</xdr:row>
      <xdr:rowOff>109485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0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100612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30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164629</xdr:rowOff>
    </xdr:from>
    <xdr:to>
      <xdr:col>24</xdr:col>
      <xdr:colOff>114300</xdr:colOff>
      <xdr:row>76</xdr:row>
      <xdr:rowOff>94779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2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16056</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87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1050</xdr:rowOff>
    </xdr:from>
    <xdr:to>
      <xdr:col>20</xdr:col>
      <xdr:colOff>38100</xdr:colOff>
      <xdr:row>76</xdr:row>
      <xdr:rowOff>102650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3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119176</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80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49301</xdr:rowOff>
    </xdr:from>
    <xdr:to>
      <xdr:col>15</xdr:col>
      <xdr:colOff>101600</xdr:colOff>
      <xdr:row>76</xdr:row>
      <xdr:rowOff>150901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07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167428</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8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46237</xdr:rowOff>
    </xdr:from>
    <xdr:to>
      <xdr:col>10</xdr:col>
      <xdr:colOff>165100</xdr:colOff>
      <xdr:row>75</xdr:row>
      <xdr:rowOff>147837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90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164364</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68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149713</xdr:rowOff>
    </xdr:from>
    <xdr:to>
      <xdr:col>6</xdr:col>
      <xdr:colOff>38100</xdr:colOff>
      <xdr:row>76</xdr:row>
      <xdr:rowOff>79863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00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96390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78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148752</xdr:rowOff>
    </xdr:from>
    <xdr:to>
      <xdr:col>24</xdr:col>
      <xdr:colOff>62865</xdr:colOff>
      <xdr:row>98</xdr:row>
      <xdr:rowOff>118425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79252"/>
          <a:ext cx="1270" cy="134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122252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2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118425</xdr:rowOff>
    </xdr:from>
    <xdr:to>
      <xdr:col>24</xdr:col>
      <xdr:colOff>152400</xdr:colOff>
      <xdr:row>98</xdr:row>
      <xdr:rowOff>118425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2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95429</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5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148752</xdr:rowOff>
    </xdr:from>
    <xdr:to>
      <xdr:col>24</xdr:col>
      <xdr:colOff>152400</xdr:colOff>
      <xdr:row>90</xdr:row>
      <xdr:rowOff>148752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7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95138</xdr:rowOff>
    </xdr:from>
    <xdr:to>
      <xdr:col>24</xdr:col>
      <xdr:colOff>63500</xdr:colOff>
      <xdr:row>96</xdr:row>
      <xdr:rowOff>18779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382888"/>
          <a:ext cx="838200" cy="9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54421</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70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31544</xdr:rowOff>
    </xdr:from>
    <xdr:to>
      <xdr:col>24</xdr:col>
      <xdr:colOff>114300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95138</xdr:rowOff>
    </xdr:from>
    <xdr:to>
      <xdr:col>19</xdr:col>
      <xdr:colOff>177800</xdr:colOff>
      <xdr:row>96</xdr:row>
      <xdr:rowOff>160320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382888"/>
          <a:ext cx="889000" cy="23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143428</xdr:rowOff>
    </xdr:from>
    <xdr:to>
      <xdr:col>20</xdr:col>
      <xdr:colOff>38100</xdr:colOff>
      <xdr:row>95</xdr:row>
      <xdr:rowOff>73578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90105</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151687</xdr:rowOff>
    </xdr:from>
    <xdr:to>
      <xdr:col>15</xdr:col>
      <xdr:colOff>50800</xdr:colOff>
      <xdr:row>96</xdr:row>
      <xdr:rowOff>160320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610887"/>
          <a:ext cx="889000" cy="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99507</xdr:rowOff>
    </xdr:from>
    <xdr:to>
      <xdr:col>15</xdr:col>
      <xdr:colOff>101600</xdr:colOff>
      <xdr:row>96</xdr:row>
      <xdr:rowOff>29657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46184</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151687</xdr:rowOff>
    </xdr:from>
    <xdr:to>
      <xdr:col>10</xdr:col>
      <xdr:colOff>114300</xdr:colOff>
      <xdr:row>97</xdr:row>
      <xdr:rowOff>33226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610887"/>
          <a:ext cx="889000" cy="5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129384</xdr:rowOff>
    </xdr:from>
    <xdr:to>
      <xdr:col>10</xdr:col>
      <xdr:colOff>165100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141622</xdr:rowOff>
    </xdr:from>
    <xdr:to>
      <xdr:col>6</xdr:col>
      <xdr:colOff>38100</xdr:colOff>
      <xdr:row>96</xdr:row>
      <xdr:rowOff>71772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88299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0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139429</xdr:rowOff>
    </xdr:from>
    <xdr:to>
      <xdr:col>24</xdr:col>
      <xdr:colOff>114300</xdr:colOff>
      <xdr:row>96</xdr:row>
      <xdr:rowOff>69579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2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117856</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0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44338</xdr:rowOff>
    </xdr:from>
    <xdr:to>
      <xdr:col>20</xdr:col>
      <xdr:colOff>38100</xdr:colOff>
      <xdr:row>95</xdr:row>
      <xdr:rowOff>145938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33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137065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42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109520</xdr:rowOff>
    </xdr:from>
    <xdr:to>
      <xdr:col>15</xdr:col>
      <xdr:colOff>101600</xdr:colOff>
      <xdr:row>97</xdr:row>
      <xdr:rowOff>39670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6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30797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66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100887</xdr:rowOff>
    </xdr:from>
    <xdr:to>
      <xdr:col>10</xdr:col>
      <xdr:colOff>165100</xdr:colOff>
      <xdr:row>97</xdr:row>
      <xdr:rowOff>31037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6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22164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65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153876</xdr:rowOff>
    </xdr:from>
    <xdr:to>
      <xdr:col>6</xdr:col>
      <xdr:colOff>38100</xdr:colOff>
      <xdr:row>97</xdr:row>
      <xdr:rowOff>84026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61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75153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70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132387</xdr:rowOff>
    </xdr:from>
    <xdr:to>
      <xdr:col>54</xdr:col>
      <xdr:colOff>189865</xdr:colOff>
      <xdr:row>38</xdr:row>
      <xdr:rowOff>62202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75887"/>
          <a:ext cx="1270" cy="1301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66029</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8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62202</xdr:rowOff>
    </xdr:from>
    <xdr:to>
      <xdr:col>55</xdr:col>
      <xdr:colOff>88900</xdr:colOff>
      <xdr:row>38</xdr:row>
      <xdr:rowOff>62202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79064</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5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132387</xdr:rowOff>
    </xdr:from>
    <xdr:to>
      <xdr:col>55</xdr:col>
      <xdr:colOff>88900</xdr:colOff>
      <xdr:row>30</xdr:row>
      <xdr:rowOff>132387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7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136212</xdr:rowOff>
    </xdr:from>
    <xdr:to>
      <xdr:col>55</xdr:col>
      <xdr:colOff>0</xdr:colOff>
      <xdr:row>37</xdr:row>
      <xdr:rowOff>160403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479862"/>
          <a:ext cx="838200" cy="2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89656</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904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66779</xdr:rowOff>
    </xdr:from>
    <xdr:to>
      <xdr:col>55</xdr:col>
      <xdr:colOff>50800</xdr:colOff>
      <xdr:row>36</xdr:row>
      <xdr:rowOff>168379</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3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59884</xdr:rowOff>
    </xdr:from>
    <xdr:to>
      <xdr:col>50</xdr:col>
      <xdr:colOff>114300</xdr:colOff>
      <xdr:row>37</xdr:row>
      <xdr:rowOff>160403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232084"/>
          <a:ext cx="889000" cy="27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96991</xdr:rowOff>
    </xdr:from>
    <xdr:to>
      <xdr:col>50</xdr:col>
      <xdr:colOff>165100</xdr:colOff>
      <xdr:row>37</xdr:row>
      <xdr:rowOff>27141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43668</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04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59884</xdr:rowOff>
    </xdr:from>
    <xdr:to>
      <xdr:col>45</xdr:col>
      <xdr:colOff>177800</xdr:colOff>
      <xdr:row>38</xdr:row>
      <xdr:rowOff>4732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232084"/>
          <a:ext cx="889000" cy="28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57500</xdr:rowOff>
    </xdr:from>
    <xdr:to>
      <xdr:col>46</xdr:col>
      <xdr:colOff>38100</xdr:colOff>
      <xdr:row>35</xdr:row>
      <xdr:rowOff>159100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4177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8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4732</xdr:rowOff>
    </xdr:from>
    <xdr:to>
      <xdr:col>41</xdr:col>
      <xdr:colOff>50800</xdr:colOff>
      <xdr:row>38</xdr:row>
      <xdr:rowOff>29810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519832"/>
          <a:ext cx="889000" cy="2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140773</xdr:rowOff>
    </xdr:from>
    <xdr:to>
      <xdr:col>41</xdr:col>
      <xdr:colOff>101600</xdr:colOff>
      <xdr:row>37</xdr:row>
      <xdr:rowOff>70923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87450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08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136531</xdr:rowOff>
    </xdr:from>
    <xdr:to>
      <xdr:col>36</xdr:col>
      <xdr:colOff>165100</xdr:colOff>
      <xdr:row>37</xdr:row>
      <xdr:rowOff>66681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83208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8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85412</xdr:rowOff>
    </xdr:from>
    <xdr:to>
      <xdr:col>55</xdr:col>
      <xdr:colOff>50800</xdr:colOff>
      <xdr:row>38</xdr:row>
      <xdr:rowOff>15562</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42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339</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343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109603</xdr:rowOff>
    </xdr:from>
    <xdr:to>
      <xdr:col>50</xdr:col>
      <xdr:colOff>165100</xdr:colOff>
      <xdr:row>38</xdr:row>
      <xdr:rowOff>39753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45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30880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545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9084</xdr:rowOff>
    </xdr:from>
    <xdr:to>
      <xdr:col>46</xdr:col>
      <xdr:colOff>38100</xdr:colOff>
      <xdr:row>36</xdr:row>
      <xdr:rowOff>110684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8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101811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27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125383</xdr:rowOff>
    </xdr:from>
    <xdr:to>
      <xdr:col>41</xdr:col>
      <xdr:colOff>101600</xdr:colOff>
      <xdr:row>38</xdr:row>
      <xdr:rowOff>55533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46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46659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56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150460</xdr:rowOff>
    </xdr:from>
    <xdr:to>
      <xdr:col>36</xdr:col>
      <xdr:colOff>165100</xdr:colOff>
      <xdr:row>38</xdr:row>
      <xdr:rowOff>80611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4941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71737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58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130478</xdr:rowOff>
    </xdr:from>
    <xdr:to>
      <xdr:col>54</xdr:col>
      <xdr:colOff>189865</xdr:colOff>
      <xdr:row>59</xdr:row>
      <xdr:rowOff>30262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74428"/>
          <a:ext cx="1270" cy="127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34089</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4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30262</xdr:rowOff>
    </xdr:from>
    <xdr:to>
      <xdr:col>55</xdr:col>
      <xdr:colOff>88900</xdr:colOff>
      <xdr:row>59</xdr:row>
      <xdr:rowOff>30262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4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77155</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496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130478</xdr:rowOff>
    </xdr:from>
    <xdr:to>
      <xdr:col>55</xdr:col>
      <xdr:colOff>88900</xdr:colOff>
      <xdr:row>51</xdr:row>
      <xdr:rowOff>130478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81936</xdr:rowOff>
    </xdr:from>
    <xdr:to>
      <xdr:col>55</xdr:col>
      <xdr:colOff>0</xdr:colOff>
      <xdr:row>58</xdr:row>
      <xdr:rowOff>107690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854586"/>
          <a:ext cx="838200" cy="19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30715</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974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52288</xdr:rowOff>
    </xdr:from>
    <xdr:to>
      <xdr:col>55</xdr:col>
      <xdr:colOff>50800</xdr:colOff>
      <xdr:row>58</xdr:row>
      <xdr:rowOff>153888</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9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21136</xdr:rowOff>
    </xdr:from>
    <xdr:to>
      <xdr:col>50</xdr:col>
      <xdr:colOff>114300</xdr:colOff>
      <xdr:row>58</xdr:row>
      <xdr:rowOff>107690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793786"/>
          <a:ext cx="889000" cy="25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26915</xdr:rowOff>
    </xdr:from>
    <xdr:to>
      <xdr:col>50</xdr:col>
      <xdr:colOff>165100</xdr:colOff>
      <xdr:row>58</xdr:row>
      <xdr:rowOff>128515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145042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74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21136</xdr:rowOff>
    </xdr:from>
    <xdr:to>
      <xdr:col>45</xdr:col>
      <xdr:colOff>177800</xdr:colOff>
      <xdr:row>57</xdr:row>
      <xdr:rowOff>52832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793786"/>
          <a:ext cx="889000" cy="3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38474</xdr:rowOff>
    </xdr:from>
    <xdr:to>
      <xdr:col>46</xdr:col>
      <xdr:colOff>38100</xdr:colOff>
      <xdr:row>58</xdr:row>
      <xdr:rowOff>140074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131201</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10075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52832</xdr:rowOff>
    </xdr:from>
    <xdr:to>
      <xdr:col>41</xdr:col>
      <xdr:colOff>50800</xdr:colOff>
      <xdr:row>57</xdr:row>
      <xdr:rowOff>166389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825482"/>
          <a:ext cx="889000" cy="11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44347</xdr:rowOff>
    </xdr:from>
    <xdr:to>
      <xdr:col>41</xdr:col>
      <xdr:colOff>101600</xdr:colOff>
      <xdr:row>58</xdr:row>
      <xdr:rowOff>145947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137074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1008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54710</xdr:rowOff>
    </xdr:from>
    <xdr:to>
      <xdr:col>36</xdr:col>
      <xdr:colOff>165100</xdr:colOff>
      <xdr:row>58</xdr:row>
      <xdr:rowOff>156310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147437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10091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31136</xdr:rowOff>
    </xdr:from>
    <xdr:to>
      <xdr:col>55</xdr:col>
      <xdr:colOff>50800</xdr:colOff>
      <xdr:row>57</xdr:row>
      <xdr:rowOff>132736</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80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54013</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65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56890</xdr:rowOff>
    </xdr:from>
    <xdr:to>
      <xdr:col>50</xdr:col>
      <xdr:colOff>165100</xdr:colOff>
      <xdr:row>58</xdr:row>
      <xdr:rowOff>158490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1000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149617</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093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141786</xdr:rowOff>
    </xdr:from>
    <xdr:to>
      <xdr:col>46</xdr:col>
      <xdr:colOff>38100</xdr:colOff>
      <xdr:row>57</xdr:row>
      <xdr:rowOff>71936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74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88463</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518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2032</xdr:rowOff>
    </xdr:from>
    <xdr:to>
      <xdr:col>41</xdr:col>
      <xdr:colOff>101600</xdr:colOff>
      <xdr:row>57</xdr:row>
      <xdr:rowOff>103632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77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120159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5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115589</xdr:rowOff>
    </xdr:from>
    <xdr:to>
      <xdr:col>36</xdr:col>
      <xdr:colOff>165100</xdr:colOff>
      <xdr:row>58</xdr:row>
      <xdr:rowOff>45739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88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62266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663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155905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57405"/>
          <a:ext cx="1270" cy="14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102582</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326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155905</xdr:rowOff>
    </xdr:from>
    <xdr:to>
      <xdr:col>55</xdr:col>
      <xdr:colOff>88900</xdr:colOff>
      <xdr:row>70</xdr:row>
      <xdr:rowOff>155905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5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129336</xdr:rowOff>
    </xdr:from>
    <xdr:to>
      <xdr:col>55</xdr:col>
      <xdr:colOff>0</xdr:colOff>
      <xdr:row>78</xdr:row>
      <xdr:rowOff>149439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330986"/>
          <a:ext cx="838200" cy="19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63419</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65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40542</xdr:rowOff>
    </xdr:from>
    <xdr:to>
      <xdr:col>55</xdr:col>
      <xdr:colOff>50800</xdr:colOff>
      <xdr:row>78</xdr:row>
      <xdr:rowOff>142142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83866</xdr:rowOff>
    </xdr:from>
    <xdr:to>
      <xdr:col>50</xdr:col>
      <xdr:colOff>114300</xdr:colOff>
      <xdr:row>77</xdr:row>
      <xdr:rowOff>129336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114066"/>
          <a:ext cx="889000" cy="21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160350</xdr:rowOff>
    </xdr:from>
    <xdr:to>
      <xdr:col>50</xdr:col>
      <xdr:colOff>165100</xdr:colOff>
      <xdr:row>78</xdr:row>
      <xdr:rowOff>90500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81627</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45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83866</xdr:rowOff>
    </xdr:from>
    <xdr:to>
      <xdr:col>45</xdr:col>
      <xdr:colOff>177800</xdr:colOff>
      <xdr:row>78</xdr:row>
      <xdr:rowOff>142466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114066"/>
          <a:ext cx="889000" cy="40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16554</xdr:rowOff>
    </xdr:from>
    <xdr:to>
      <xdr:col>46</xdr:col>
      <xdr:colOff>38100</xdr:colOff>
      <xdr:row>78</xdr:row>
      <xdr:rowOff>118154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109281</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48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142466</xdr:rowOff>
    </xdr:from>
    <xdr:to>
      <xdr:col>41</xdr:col>
      <xdr:colOff>50800</xdr:colOff>
      <xdr:row>79</xdr:row>
      <xdr:rowOff>10771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515566"/>
          <a:ext cx="889000" cy="3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9708</xdr:rowOff>
    </xdr:from>
    <xdr:to>
      <xdr:col>41</xdr:col>
      <xdr:colOff>101600</xdr:colOff>
      <xdr:row>78</xdr:row>
      <xdr:rowOff>111308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127835</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158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21755</xdr:rowOff>
    </xdr:from>
    <xdr:to>
      <xdr:col>36</xdr:col>
      <xdr:colOff>165100</xdr:colOff>
      <xdr:row>78</xdr:row>
      <xdr:rowOff>123355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139882</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17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98639</xdr:rowOff>
    </xdr:from>
    <xdr:to>
      <xdr:col>55</xdr:col>
      <xdr:colOff>50800</xdr:colOff>
      <xdr:row>79</xdr:row>
      <xdr:rowOff>28789</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7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18969</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9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78536</xdr:rowOff>
    </xdr:from>
    <xdr:to>
      <xdr:col>50</xdr:col>
      <xdr:colOff>165100</xdr:colOff>
      <xdr:row>78</xdr:row>
      <xdr:rowOff>8686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28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25213</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39795" y="13055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33066</xdr:rowOff>
    </xdr:from>
    <xdr:to>
      <xdr:col>46</xdr:col>
      <xdr:colOff>38100</xdr:colOff>
      <xdr:row>76</xdr:row>
      <xdr:rowOff>134666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06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151192</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50795" y="12838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91666</xdr:rowOff>
    </xdr:from>
    <xdr:to>
      <xdr:col>41</xdr:col>
      <xdr:colOff>101600</xdr:colOff>
      <xdr:row>79</xdr:row>
      <xdr:rowOff>21816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6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12943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55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131421</xdr:rowOff>
    </xdr:from>
    <xdr:to>
      <xdr:col>36</xdr:col>
      <xdr:colOff>165100</xdr:colOff>
      <xdr:row>79</xdr:row>
      <xdr:rowOff>61571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50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52698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59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56307</xdr:rowOff>
    </xdr:from>
    <xdr:to>
      <xdr:col>54</xdr:col>
      <xdr:colOff>189865</xdr:colOff>
      <xdr:row>98</xdr:row>
      <xdr:rowOff>129826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829707"/>
          <a:ext cx="1270" cy="110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133653</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129826</xdr:rowOff>
    </xdr:from>
    <xdr:to>
      <xdr:col>55</xdr:col>
      <xdr:colOff>88900</xdr:colOff>
      <xdr:row>98</xdr:row>
      <xdr:rowOff>129826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2984</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604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56307</xdr:rowOff>
    </xdr:from>
    <xdr:to>
      <xdr:col>55</xdr:col>
      <xdr:colOff>88900</xdr:colOff>
      <xdr:row>92</xdr:row>
      <xdr:rowOff>56307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82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147634</xdr:rowOff>
    </xdr:from>
    <xdr:to>
      <xdr:col>55</xdr:col>
      <xdr:colOff>0</xdr:colOff>
      <xdr:row>98</xdr:row>
      <xdr:rowOff>103622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778284"/>
          <a:ext cx="838200" cy="12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155340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785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5463</xdr:rowOff>
    </xdr:from>
    <xdr:to>
      <xdr:col>55</xdr:col>
      <xdr:colOff>50800</xdr:colOff>
      <xdr:row>98</xdr:row>
      <xdr:rowOff>107063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42707</xdr:rowOff>
    </xdr:from>
    <xdr:to>
      <xdr:col>50</xdr:col>
      <xdr:colOff>114300</xdr:colOff>
      <xdr:row>98</xdr:row>
      <xdr:rowOff>103622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673357"/>
          <a:ext cx="889000" cy="23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3113</xdr:rowOff>
    </xdr:from>
    <xdr:to>
      <xdr:col>50</xdr:col>
      <xdr:colOff>165100</xdr:colOff>
      <xdr:row>98</xdr:row>
      <xdr:rowOff>104713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121240</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42707</xdr:rowOff>
    </xdr:from>
    <xdr:to>
      <xdr:col>45</xdr:col>
      <xdr:colOff>177800</xdr:colOff>
      <xdr:row>98</xdr:row>
      <xdr:rowOff>138246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673357"/>
          <a:ext cx="889000" cy="26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237</xdr:rowOff>
    </xdr:from>
    <xdr:to>
      <xdr:col>46</xdr:col>
      <xdr:colOff>38100</xdr:colOff>
      <xdr:row>98</xdr:row>
      <xdr:rowOff>101837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92964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138128</xdr:rowOff>
    </xdr:from>
    <xdr:to>
      <xdr:col>41</xdr:col>
      <xdr:colOff>50800</xdr:colOff>
      <xdr:row>98</xdr:row>
      <xdr:rowOff>138246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940228"/>
          <a:ext cx="889000" cy="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11137</xdr:rowOff>
    </xdr:from>
    <xdr:to>
      <xdr:col>41</xdr:col>
      <xdr:colOff>101600</xdr:colOff>
      <xdr:row>98</xdr:row>
      <xdr:rowOff>112737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129264</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58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18607</xdr:rowOff>
    </xdr:from>
    <xdr:to>
      <xdr:col>36</xdr:col>
      <xdr:colOff>165100</xdr:colOff>
      <xdr:row>98</xdr:row>
      <xdr:rowOff>120207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136734</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59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96834</xdr:rowOff>
    </xdr:from>
    <xdr:to>
      <xdr:col>55</xdr:col>
      <xdr:colOff>50800</xdr:colOff>
      <xdr:row>98</xdr:row>
      <xdr:rowOff>26984</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72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119711</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57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52822</xdr:rowOff>
    </xdr:from>
    <xdr:to>
      <xdr:col>50</xdr:col>
      <xdr:colOff>165100</xdr:colOff>
      <xdr:row>98</xdr:row>
      <xdr:rowOff>154422</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85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145549</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94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163357</xdr:rowOff>
    </xdr:from>
    <xdr:to>
      <xdr:col>46</xdr:col>
      <xdr:colOff>38100</xdr:colOff>
      <xdr:row>97</xdr:row>
      <xdr:rowOff>93507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62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110034</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39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87446</xdr:rowOff>
    </xdr:from>
    <xdr:to>
      <xdr:col>41</xdr:col>
      <xdr:colOff>101600</xdr:colOff>
      <xdr:row>99</xdr:row>
      <xdr:rowOff>17596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8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8723</xdr:rowOff>
    </xdr:from>
    <xdr:ext cx="469744"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26428" y="1698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87328</xdr:rowOff>
    </xdr:from>
    <xdr:to>
      <xdr:col>36</xdr:col>
      <xdr:colOff>165100</xdr:colOff>
      <xdr:row>99</xdr:row>
      <xdr:rowOff>17478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88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8605</xdr:rowOff>
    </xdr:from>
    <xdr:ext cx="469744"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37428" y="1698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130808</xdr:rowOff>
    </xdr:from>
    <xdr:to>
      <xdr:col>85</xdr:col>
      <xdr:colOff>126364</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4308"/>
          <a:ext cx="1269" cy="151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77485</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4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130808</xdr:rowOff>
    </xdr:from>
    <xdr:to>
      <xdr:col>86</xdr:col>
      <xdr:colOff>25400</xdr:colOff>
      <xdr:row>30</xdr:row>
      <xdr:rowOff>130808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73788</xdr:rowOff>
    </xdr:from>
    <xdr:to>
      <xdr:col>85</xdr:col>
      <xdr:colOff>127000</xdr:colOff>
      <xdr:row>39</xdr:row>
      <xdr:rowOff>83964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760338"/>
          <a:ext cx="838200" cy="1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5060</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20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153633</xdr:rowOff>
    </xdr:from>
    <xdr:to>
      <xdr:col>85</xdr:col>
      <xdr:colOff>177800</xdr:colOff>
      <xdr:row>39</xdr:row>
      <xdr:rowOff>83783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6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73919</xdr:rowOff>
    </xdr:from>
    <xdr:to>
      <xdr:col>81</xdr:col>
      <xdr:colOff>50800</xdr:colOff>
      <xdr:row>39</xdr:row>
      <xdr:rowOff>83964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760469"/>
          <a:ext cx="889000" cy="1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150164</xdr:rowOff>
    </xdr:from>
    <xdr:to>
      <xdr:col>81</xdr:col>
      <xdr:colOff>101600</xdr:colOff>
      <xdr:row>39</xdr:row>
      <xdr:rowOff>80314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6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96842</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4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115968</xdr:rowOff>
    </xdr:from>
    <xdr:to>
      <xdr:col>76</xdr:col>
      <xdr:colOff>114300</xdr:colOff>
      <xdr:row>39</xdr:row>
      <xdr:rowOff>73919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116718"/>
          <a:ext cx="889000" cy="64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135123</xdr:rowOff>
    </xdr:from>
    <xdr:to>
      <xdr:col>76</xdr:col>
      <xdr:colOff>165100</xdr:colOff>
      <xdr:row>39</xdr:row>
      <xdr:rowOff>65273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81800</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42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115968</xdr:rowOff>
    </xdr:from>
    <xdr:to>
      <xdr:col>71</xdr:col>
      <xdr:colOff>177800</xdr:colOff>
      <xdr:row>39</xdr:row>
      <xdr:rowOff>41125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116718"/>
          <a:ext cx="889000" cy="61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161568</xdr:rowOff>
    </xdr:from>
    <xdr:to>
      <xdr:col>72</xdr:col>
      <xdr:colOff>38100</xdr:colOff>
      <xdr:row>39</xdr:row>
      <xdr:rowOff>91718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82845</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76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166128</xdr:rowOff>
    </xdr:from>
    <xdr:to>
      <xdr:col>67</xdr:col>
      <xdr:colOff>101600</xdr:colOff>
      <xdr:row>39</xdr:row>
      <xdr:rowOff>96278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87405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77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22988</xdr:rowOff>
    </xdr:from>
    <xdr:to>
      <xdr:col>85</xdr:col>
      <xdr:colOff>177800</xdr:colOff>
      <xdr:row>39</xdr:row>
      <xdr:rowOff>124588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70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132060</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47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33164</xdr:rowOff>
    </xdr:from>
    <xdr:to>
      <xdr:col>81</xdr:col>
      <xdr:colOff>101600</xdr:colOff>
      <xdr:row>39</xdr:row>
      <xdr:rowOff>134764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71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125891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81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23119</xdr:rowOff>
    </xdr:from>
    <xdr:to>
      <xdr:col>76</xdr:col>
      <xdr:colOff>165100</xdr:colOff>
      <xdr:row>39</xdr:row>
      <xdr:rowOff>124719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70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115846</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80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65168</xdr:rowOff>
    </xdr:from>
    <xdr:to>
      <xdr:col>72</xdr:col>
      <xdr:colOff>38100</xdr:colOff>
      <xdr:row>35</xdr:row>
      <xdr:rowOff>166768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06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11845</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03795" y="584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161775</xdr:rowOff>
    </xdr:from>
    <xdr:to>
      <xdr:col>67</xdr:col>
      <xdr:colOff>101600</xdr:colOff>
      <xdr:row>39</xdr:row>
      <xdr:rowOff>91925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7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108451</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45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73</xdr:row>
      <xdr:rowOff>168927</xdr:rowOff>
    </xdr:from>
    <xdr:ext cx="685572"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760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130827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77441</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78941"/>
          <a:ext cx="1269" cy="151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24118</xdr:rowOff>
    </xdr:from>
    <xdr:ext cx="690189"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54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77441</xdr:rowOff>
    </xdr:from>
    <xdr:to>
      <xdr:col>86</xdr:col>
      <xdr:colOff>25400</xdr:colOff>
      <xdr:row>70</xdr:row>
      <xdr:rowOff>77441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7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103648</xdr:rowOff>
    </xdr:from>
    <xdr:to>
      <xdr:col>85</xdr:col>
      <xdr:colOff>127000</xdr:colOff>
      <xdr:row>78</xdr:row>
      <xdr:rowOff>113272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476748"/>
          <a:ext cx="838200" cy="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63039</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4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40162</xdr:rowOff>
    </xdr:from>
    <xdr:to>
      <xdr:col>85</xdr:col>
      <xdr:colOff>177800</xdr:colOff>
      <xdr:row>78</xdr:row>
      <xdr:rowOff>141762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41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112633</xdr:rowOff>
    </xdr:from>
    <xdr:to>
      <xdr:col>81</xdr:col>
      <xdr:colOff>50800</xdr:colOff>
      <xdr:row>78</xdr:row>
      <xdr:rowOff>113272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485733"/>
          <a:ext cx="889000" cy="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50963</xdr:rowOff>
    </xdr:from>
    <xdr:to>
      <xdr:col>81</xdr:col>
      <xdr:colOff>101600</xdr:colOff>
      <xdr:row>78</xdr:row>
      <xdr:rowOff>152563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42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169090</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19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110968</xdr:rowOff>
    </xdr:from>
    <xdr:to>
      <xdr:col>76</xdr:col>
      <xdr:colOff>114300</xdr:colOff>
      <xdr:row>78</xdr:row>
      <xdr:rowOff>112633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484068"/>
          <a:ext cx="88900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48938</xdr:rowOff>
    </xdr:from>
    <xdr:to>
      <xdr:col>76</xdr:col>
      <xdr:colOff>165100</xdr:colOff>
      <xdr:row>78</xdr:row>
      <xdr:rowOff>150538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4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167065</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19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107302</xdr:rowOff>
    </xdr:from>
    <xdr:to>
      <xdr:col>71</xdr:col>
      <xdr:colOff>177800</xdr:colOff>
      <xdr:row>78</xdr:row>
      <xdr:rowOff>110968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480402"/>
          <a:ext cx="889000" cy="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38807</xdr:rowOff>
    </xdr:from>
    <xdr:to>
      <xdr:col>72</xdr:col>
      <xdr:colOff>38100</xdr:colOff>
      <xdr:row>78</xdr:row>
      <xdr:rowOff>140407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4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156934</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18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47662</xdr:rowOff>
    </xdr:from>
    <xdr:to>
      <xdr:col>67</xdr:col>
      <xdr:colOff>101600</xdr:colOff>
      <xdr:row>78</xdr:row>
      <xdr:rowOff>149262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42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165789</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195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52848</xdr:rowOff>
    </xdr:from>
    <xdr:to>
      <xdr:col>85</xdr:col>
      <xdr:colOff>177800</xdr:colOff>
      <xdr:row>78</xdr:row>
      <xdr:rowOff>154448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4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18588</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39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62472</xdr:rowOff>
    </xdr:from>
    <xdr:to>
      <xdr:col>81</xdr:col>
      <xdr:colOff>101600</xdr:colOff>
      <xdr:row>78</xdr:row>
      <xdr:rowOff>164072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43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155199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352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61833</xdr:rowOff>
    </xdr:from>
    <xdr:to>
      <xdr:col>76</xdr:col>
      <xdr:colOff>165100</xdr:colOff>
      <xdr:row>78</xdr:row>
      <xdr:rowOff>163433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43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154560</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3527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60168</xdr:rowOff>
    </xdr:from>
    <xdr:to>
      <xdr:col>72</xdr:col>
      <xdr:colOff>38100</xdr:colOff>
      <xdr:row>78</xdr:row>
      <xdr:rowOff>161768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43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152895</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352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56502</xdr:rowOff>
    </xdr:from>
    <xdr:to>
      <xdr:col>67</xdr:col>
      <xdr:colOff>101600</xdr:colOff>
      <xdr:row>78</xdr:row>
      <xdr:rowOff>158102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42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149229</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352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110765</xdr:rowOff>
    </xdr:from>
    <xdr:to>
      <xdr:col>85</xdr:col>
      <xdr:colOff>126364</xdr:colOff>
      <xdr:row>98</xdr:row>
      <xdr:rowOff>139526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41265"/>
          <a:ext cx="1269" cy="140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143353</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5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139526</xdr:rowOff>
    </xdr:from>
    <xdr:to>
      <xdr:col>86</xdr:col>
      <xdr:colOff>25400</xdr:colOff>
      <xdr:row>98</xdr:row>
      <xdr:rowOff>139526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57442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164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110765</xdr:rowOff>
    </xdr:from>
    <xdr:to>
      <xdr:col>86</xdr:col>
      <xdr:colOff>25400</xdr:colOff>
      <xdr:row>90</xdr:row>
      <xdr:rowOff>110765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4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46738</xdr:rowOff>
    </xdr:from>
    <xdr:to>
      <xdr:col>85</xdr:col>
      <xdr:colOff>127000</xdr:colOff>
      <xdr:row>97</xdr:row>
      <xdr:rowOff>53591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677388"/>
          <a:ext cx="838200" cy="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96327</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26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117900</xdr:rowOff>
    </xdr:from>
    <xdr:to>
      <xdr:col>85</xdr:col>
      <xdr:colOff>177800</xdr:colOff>
      <xdr:row>98</xdr:row>
      <xdr:rowOff>48050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53591</xdr:rowOff>
    </xdr:from>
    <xdr:to>
      <xdr:col>81</xdr:col>
      <xdr:colOff>50800</xdr:colOff>
      <xdr:row>98</xdr:row>
      <xdr:rowOff>82810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684241"/>
          <a:ext cx="889000" cy="20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54332</xdr:rowOff>
    </xdr:from>
    <xdr:to>
      <xdr:col>81</xdr:col>
      <xdr:colOff>101600</xdr:colOff>
      <xdr:row>97</xdr:row>
      <xdr:rowOff>155932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147059</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77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38071</xdr:rowOff>
    </xdr:from>
    <xdr:to>
      <xdr:col>76</xdr:col>
      <xdr:colOff>114300</xdr:colOff>
      <xdr:row>98</xdr:row>
      <xdr:rowOff>82810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840171"/>
          <a:ext cx="889000" cy="4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19740</xdr:rowOff>
    </xdr:from>
    <xdr:to>
      <xdr:col>76</xdr:col>
      <xdr:colOff>165100</xdr:colOff>
      <xdr:row>98</xdr:row>
      <xdr:rowOff>121340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137867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38071</xdr:rowOff>
    </xdr:from>
    <xdr:to>
      <xdr:col>71</xdr:col>
      <xdr:colOff>177800</xdr:colOff>
      <xdr:row>98</xdr:row>
      <xdr:rowOff>72836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40171"/>
          <a:ext cx="889000" cy="3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10288</xdr:rowOff>
    </xdr:from>
    <xdr:to>
      <xdr:col>72</xdr:col>
      <xdr:colOff>38100</xdr:colOff>
      <xdr:row>98</xdr:row>
      <xdr:rowOff>111888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103015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0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10832</xdr:rowOff>
    </xdr:from>
    <xdr:to>
      <xdr:col>67</xdr:col>
      <xdr:colOff>101600</xdr:colOff>
      <xdr:row>98</xdr:row>
      <xdr:rowOff>112432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128959</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5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167388</xdr:rowOff>
    </xdr:from>
    <xdr:to>
      <xdr:col>85</xdr:col>
      <xdr:colOff>177800</xdr:colOff>
      <xdr:row>97</xdr:row>
      <xdr:rowOff>97538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62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18815</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478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2791</xdr:rowOff>
    </xdr:from>
    <xdr:to>
      <xdr:col>81</xdr:col>
      <xdr:colOff>101600</xdr:colOff>
      <xdr:row>97</xdr:row>
      <xdr:rowOff>104391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63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120918</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6408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32010</xdr:rowOff>
    </xdr:from>
    <xdr:to>
      <xdr:col>76</xdr:col>
      <xdr:colOff>165100</xdr:colOff>
      <xdr:row>98</xdr:row>
      <xdr:rowOff>133610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3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124737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2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158721</xdr:rowOff>
    </xdr:from>
    <xdr:to>
      <xdr:col>72</xdr:col>
      <xdr:colOff>38100</xdr:colOff>
      <xdr:row>98</xdr:row>
      <xdr:rowOff>88871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8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105398</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03795" y="1656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22036</xdr:rowOff>
    </xdr:from>
    <xdr:to>
      <xdr:col>67</xdr:col>
      <xdr:colOff>101600</xdr:colOff>
      <xdr:row>98</xdr:row>
      <xdr:rowOff>123636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2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114763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1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27777</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71277"/>
          <a:ext cx="1269" cy="1483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145904</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4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27777</xdr:rowOff>
    </xdr:from>
    <xdr:to>
      <xdr:col>116</xdr:col>
      <xdr:colOff>152400</xdr:colOff>
      <xdr:row>30</xdr:row>
      <xdr:rowOff>27777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71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25001</xdr:rowOff>
    </xdr:from>
    <xdr:ext cx="378565"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86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2123</xdr:rowOff>
    </xdr:from>
    <xdr:to>
      <xdr:col>116</xdr:col>
      <xdr:colOff>114300</xdr:colOff>
      <xdr:row>38</xdr:row>
      <xdr:rowOff>103723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133797</xdr:rowOff>
    </xdr:from>
    <xdr:to>
      <xdr:col>112</xdr:col>
      <xdr:colOff>38100</xdr:colOff>
      <xdr:row>38</xdr:row>
      <xdr:rowOff>63946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4774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80474</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5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89631</xdr:rowOff>
    </xdr:from>
    <xdr:to>
      <xdr:col>102</xdr:col>
      <xdr:colOff>165100</xdr:colOff>
      <xdr:row>38</xdr:row>
      <xdr:rowOff>19782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4332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36308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20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50038</xdr:rowOff>
    </xdr:from>
    <xdr:to>
      <xdr:col>98</xdr:col>
      <xdr:colOff>38100</xdr:colOff>
      <xdr:row>37</xdr:row>
      <xdr:rowOff>151638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168165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16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31517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75467"/>
          <a:ext cx="1269" cy="143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106054</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1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149644</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5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31517</xdr:rowOff>
    </xdr:from>
    <xdr:to>
      <xdr:col>116</xdr:col>
      <xdr:colOff>152400</xdr:colOff>
      <xdr:row>51</xdr:row>
      <xdr:rowOff>31517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23505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67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628</xdr:rowOff>
    </xdr:from>
    <xdr:to>
      <xdr:col>116</xdr:col>
      <xdr:colOff>114300</xdr:colOff>
      <xdr:row>59</xdr:row>
      <xdr:rowOff>102228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1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7551</xdr:rowOff>
    </xdr:from>
    <xdr:to>
      <xdr:col>112</xdr:col>
      <xdr:colOff>38100</xdr:colOff>
      <xdr:row>59</xdr:row>
      <xdr:rowOff>109151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125678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9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147444</xdr:rowOff>
    </xdr:from>
    <xdr:to>
      <xdr:col>107</xdr:col>
      <xdr:colOff>101600</xdr:colOff>
      <xdr:row>59</xdr:row>
      <xdr:rowOff>77594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94121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156870</xdr:rowOff>
    </xdr:from>
    <xdr:to>
      <xdr:col>102</xdr:col>
      <xdr:colOff>165100</xdr:colOff>
      <xdr:row>59</xdr:row>
      <xdr:rowOff>87020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103547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7257</xdr:rowOff>
    </xdr:from>
    <xdr:to>
      <xdr:col>98</xdr:col>
      <xdr:colOff>38100</xdr:colOff>
      <xdr:row>59</xdr:row>
      <xdr:rowOff>108857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125384</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150504</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94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11260</xdr:rowOff>
    </xdr:from>
    <xdr:to>
      <xdr:col>116</xdr:col>
      <xdr:colOff>62864</xdr:colOff>
      <xdr:row>78</xdr:row>
      <xdr:rowOff>159944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12760"/>
          <a:ext cx="1269" cy="152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163771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3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159944</xdr:rowOff>
    </xdr:from>
    <xdr:to>
      <xdr:col>116</xdr:col>
      <xdr:colOff>152400</xdr:colOff>
      <xdr:row>78</xdr:row>
      <xdr:rowOff>159944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129387</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8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11260</xdr:rowOff>
    </xdr:from>
    <xdr:to>
      <xdr:col>116</xdr:col>
      <xdr:colOff>152400</xdr:colOff>
      <xdr:row>70</xdr:row>
      <xdr:rowOff>11260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1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162782</xdr:rowOff>
    </xdr:from>
    <xdr:to>
      <xdr:col>116</xdr:col>
      <xdr:colOff>63500</xdr:colOff>
      <xdr:row>75</xdr:row>
      <xdr:rowOff>37480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850082"/>
          <a:ext cx="838200" cy="4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87532</xdr:rowOff>
    </xdr:from>
    <xdr:ext cx="599010"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17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109105</xdr:rowOff>
    </xdr:from>
    <xdr:to>
      <xdr:col>116</xdr:col>
      <xdr:colOff>114300</xdr:colOff>
      <xdr:row>77</xdr:row>
      <xdr:rowOff>39255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162782</xdr:rowOff>
    </xdr:from>
    <xdr:to>
      <xdr:col>111</xdr:col>
      <xdr:colOff>177800</xdr:colOff>
      <xdr:row>75</xdr:row>
      <xdr:rowOff>85934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850082"/>
          <a:ext cx="889000" cy="9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132471</xdr:rowOff>
    </xdr:from>
    <xdr:to>
      <xdr:col>112</xdr:col>
      <xdr:colOff>38100</xdr:colOff>
      <xdr:row>77</xdr:row>
      <xdr:rowOff>62621</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53748</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85934</xdr:rowOff>
    </xdr:from>
    <xdr:to>
      <xdr:col>107</xdr:col>
      <xdr:colOff>50800</xdr:colOff>
      <xdr:row>76</xdr:row>
      <xdr:rowOff>57482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944684"/>
          <a:ext cx="889000" cy="14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157882</xdr:rowOff>
    </xdr:from>
    <xdr:to>
      <xdr:col>107</xdr:col>
      <xdr:colOff>101600</xdr:colOff>
      <xdr:row>77</xdr:row>
      <xdr:rowOff>88032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79159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57482</xdr:rowOff>
    </xdr:from>
    <xdr:to>
      <xdr:col>102</xdr:col>
      <xdr:colOff>114300</xdr:colOff>
      <xdr:row>76</xdr:row>
      <xdr:rowOff>97696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087682"/>
          <a:ext cx="889000" cy="4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159913</xdr:rowOff>
    </xdr:from>
    <xdr:to>
      <xdr:col>102</xdr:col>
      <xdr:colOff>165100</xdr:colOff>
      <xdr:row>77</xdr:row>
      <xdr:rowOff>90063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81190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145557</xdr:rowOff>
    </xdr:from>
    <xdr:to>
      <xdr:col>98</xdr:col>
      <xdr:colOff>38100</xdr:colOff>
      <xdr:row>77</xdr:row>
      <xdr:rowOff>75707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66834</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158130</xdr:rowOff>
    </xdr:from>
    <xdr:to>
      <xdr:col>116</xdr:col>
      <xdr:colOff>114300</xdr:colOff>
      <xdr:row>75</xdr:row>
      <xdr:rowOff>88280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84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9557</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696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111982</xdr:rowOff>
    </xdr:from>
    <xdr:to>
      <xdr:col>112</xdr:col>
      <xdr:colOff>38100</xdr:colOff>
      <xdr:row>75</xdr:row>
      <xdr:rowOff>42132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79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58659</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57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35134</xdr:rowOff>
    </xdr:from>
    <xdr:to>
      <xdr:col>107</xdr:col>
      <xdr:colOff>101600</xdr:colOff>
      <xdr:row>75</xdr:row>
      <xdr:rowOff>136734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89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153261</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669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6682</xdr:rowOff>
    </xdr:from>
    <xdr:to>
      <xdr:col>102</xdr:col>
      <xdr:colOff>165100</xdr:colOff>
      <xdr:row>76</xdr:row>
      <xdr:rowOff>108282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03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124810</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812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46896</xdr:rowOff>
    </xdr:from>
    <xdr:to>
      <xdr:col>98</xdr:col>
      <xdr:colOff>38100</xdr:colOff>
      <xdr:row>76</xdr:row>
      <xdr:rowOff>148496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07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165023</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85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2,696,303</a:t>
          </a:r>
          <a:r>
            <a:rPr kumimoji="1" lang="ja-JP" altLang="ja-JP" sz="1100">
              <a:solidFill>
                <a:schemeClr val="dk1"/>
              </a:solidFill>
              <a:effectLst/>
              <a:latin typeface="+mn-lt"/>
              <a:ea typeface="+mn-ea"/>
              <a:cs typeface="+mn-cs"/>
            </a:rPr>
            <a:t>円となっている。主な構成項目である人件費は、住民一人当たり</a:t>
          </a:r>
          <a:r>
            <a:rPr kumimoji="1" lang="en-US" altLang="ja-JP" sz="1100">
              <a:solidFill>
                <a:schemeClr val="dk1"/>
              </a:solidFill>
              <a:effectLst/>
              <a:latin typeface="+mn-lt"/>
              <a:ea typeface="+mn-ea"/>
              <a:cs typeface="+mn-cs"/>
            </a:rPr>
            <a:t>371,889</a:t>
          </a:r>
          <a:r>
            <a:rPr kumimoji="1" lang="ja-JP" altLang="ja-JP" sz="1100">
              <a:solidFill>
                <a:schemeClr val="dk1"/>
              </a:solidFill>
              <a:effectLst/>
              <a:latin typeface="+mn-lt"/>
              <a:ea typeface="+mn-ea"/>
              <a:cs typeface="+mn-cs"/>
            </a:rPr>
            <a:t>円となっており、類似団体と比較してかなり高い水準にある。要因としては、離島村であるため村営で船舶航路事業を運営しており当該事業に係る職員等の人件費の影響が考えらる。</a:t>
          </a:r>
          <a:endParaRPr lang="ja-JP" altLang="ja-JP" sz="1400">
            <a:effectLst/>
          </a:endParaRPr>
        </a:p>
        <a:p>
          <a:r>
            <a:rPr kumimoji="1" lang="ja-JP" altLang="ja-JP" sz="1100">
              <a:solidFill>
                <a:schemeClr val="dk1"/>
              </a:solidFill>
              <a:effectLst/>
              <a:latin typeface="+mn-lt"/>
              <a:ea typeface="+mn-ea"/>
              <a:cs typeface="+mn-cs"/>
            </a:rPr>
            <a:t>　物件費、普通建設事業費及び維持補修費の住民一人当たりのコストは類似団体と比較して高い水準にある。本村は１村３島の有人島を抱えており、それぞれの島に学校、ごみ処理施設、水道施設及び下水道施設等を抱えているため各施設の整備費用等に多額の経費がかかるのが現状でありそれらが他団体と比較して高い水準となっている要因である。今後、コストを抑制していくためには、公共施設等総合管理計画に基づき、事業の取捨選択を徹底していくことで事業費の減少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沖縄県座間味村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895
883
16.74
2,597,951
2,413,192
153,493
1,011,090
1,481,825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161389</xdr:rowOff>
    </xdr:from>
    <xdr:to>
      <xdr:col>24</xdr:col>
      <xdr:colOff>62865</xdr:colOff>
      <xdr:row>39</xdr:row>
      <xdr:rowOff>12227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304889"/>
          <a:ext cx="1270" cy="1393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16054</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70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12227</xdr:rowOff>
    </xdr:from>
    <xdr:to>
      <xdr:col>24</xdr:col>
      <xdr:colOff>152400</xdr:colOff>
      <xdr:row>39</xdr:row>
      <xdr:rowOff>12227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108066</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8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161389</xdr:rowOff>
    </xdr:from>
    <xdr:to>
      <xdr:col>24</xdr:col>
      <xdr:colOff>152400</xdr:colOff>
      <xdr:row>30</xdr:row>
      <xdr:rowOff>161389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30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137985</xdr:rowOff>
    </xdr:from>
    <xdr:to>
      <xdr:col>24</xdr:col>
      <xdr:colOff>63500</xdr:colOff>
      <xdr:row>36</xdr:row>
      <xdr:rowOff>166032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310185"/>
          <a:ext cx="838200" cy="2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114247</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57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135820</xdr:rowOff>
    </xdr:from>
    <xdr:to>
      <xdr:col>24</xdr:col>
      <xdr:colOff>114300</xdr:colOff>
      <xdr:row>38</xdr:row>
      <xdr:rowOff>65970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120040</xdr:rowOff>
    </xdr:from>
    <xdr:to>
      <xdr:col>19</xdr:col>
      <xdr:colOff>177800</xdr:colOff>
      <xdr:row>36</xdr:row>
      <xdr:rowOff>166032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908300" y="6292240"/>
          <a:ext cx="889000" cy="4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157380</xdr:rowOff>
    </xdr:from>
    <xdr:to>
      <xdr:col>20</xdr:col>
      <xdr:colOff>38100</xdr:colOff>
      <xdr:row>38</xdr:row>
      <xdr:rowOff>87530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78657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94680</xdr:rowOff>
    </xdr:from>
    <xdr:to>
      <xdr:col>15</xdr:col>
      <xdr:colOff>50800</xdr:colOff>
      <xdr:row>36</xdr:row>
      <xdr:rowOff>120040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6266880"/>
          <a:ext cx="889000" cy="2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157109</xdr:rowOff>
    </xdr:from>
    <xdr:to>
      <xdr:col>15</xdr:col>
      <xdr:colOff>101600</xdr:colOff>
      <xdr:row>38</xdr:row>
      <xdr:rowOff>87258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78385</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94680</xdr:rowOff>
    </xdr:from>
    <xdr:to>
      <xdr:col>10</xdr:col>
      <xdr:colOff>114300</xdr:colOff>
      <xdr:row>36</xdr:row>
      <xdr:rowOff>109496</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266880"/>
          <a:ext cx="889000" cy="1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145950</xdr:rowOff>
    </xdr:from>
    <xdr:to>
      <xdr:col>10</xdr:col>
      <xdr:colOff>165100</xdr:colOff>
      <xdr:row>38</xdr:row>
      <xdr:rowOff>76100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4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67227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8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151265</xdr:rowOff>
    </xdr:from>
    <xdr:to>
      <xdr:col>6</xdr:col>
      <xdr:colOff>38100</xdr:colOff>
      <xdr:row>38</xdr:row>
      <xdr:rowOff>81415</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49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72542</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8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87185</xdr:rowOff>
    </xdr:from>
    <xdr:to>
      <xdr:col>24</xdr:col>
      <xdr:colOff>114300</xdr:colOff>
      <xdr:row>37</xdr:row>
      <xdr:rowOff>17335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25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110062</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11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115232</xdr:rowOff>
    </xdr:from>
    <xdr:to>
      <xdr:col>20</xdr:col>
      <xdr:colOff>38100</xdr:colOff>
      <xdr:row>37</xdr:row>
      <xdr:rowOff>45382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28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61909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06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69240</xdr:rowOff>
    </xdr:from>
    <xdr:to>
      <xdr:col>15</xdr:col>
      <xdr:colOff>101600</xdr:colOff>
      <xdr:row>36</xdr:row>
      <xdr:rowOff>170840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2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15917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01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43880</xdr:rowOff>
    </xdr:from>
    <xdr:to>
      <xdr:col>10</xdr:col>
      <xdr:colOff>165100</xdr:colOff>
      <xdr:row>36</xdr:row>
      <xdr:rowOff>145480</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21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162007</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599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58696</xdr:rowOff>
    </xdr:from>
    <xdr:to>
      <xdr:col>6</xdr:col>
      <xdr:colOff>38100</xdr:colOff>
      <xdr:row>36</xdr:row>
      <xdr:rowOff>160296</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23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5373</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00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14874</xdr:rowOff>
    </xdr:from>
    <xdr:to>
      <xdr:col>24</xdr:col>
      <xdr:colOff>62865</xdr:colOff>
      <xdr:row>59</xdr:row>
      <xdr:rowOff>1849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58824"/>
          <a:ext cx="1270" cy="135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5676</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2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1849</xdr:rowOff>
    </xdr:from>
    <xdr:to>
      <xdr:col>24</xdr:col>
      <xdr:colOff>152400</xdr:colOff>
      <xdr:row>59</xdr:row>
      <xdr:rowOff>1849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17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133001</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340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3,677,626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14874</xdr:rowOff>
    </xdr:from>
    <xdr:to>
      <xdr:col>24</xdr:col>
      <xdr:colOff>152400</xdr:colOff>
      <xdr:row>51</xdr:row>
      <xdr:rowOff>14874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58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120871</xdr:rowOff>
    </xdr:from>
    <xdr:to>
      <xdr:col>24</xdr:col>
      <xdr:colOff>63500</xdr:colOff>
      <xdr:row>57</xdr:row>
      <xdr:rowOff>139110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893521"/>
          <a:ext cx="838200" cy="1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139708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12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161281</xdr:rowOff>
    </xdr:from>
    <xdr:to>
      <xdr:col>24</xdr:col>
      <xdr:colOff>114300</xdr:colOff>
      <xdr:row>58</xdr:row>
      <xdr:rowOff>91431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3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139110</xdr:rowOff>
    </xdr:from>
    <xdr:to>
      <xdr:col>19</xdr:col>
      <xdr:colOff>177800</xdr:colOff>
      <xdr:row>58</xdr:row>
      <xdr:rowOff>12482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911760"/>
          <a:ext cx="889000" cy="4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134181</xdr:rowOff>
    </xdr:from>
    <xdr:to>
      <xdr:col>20</xdr:col>
      <xdr:colOff>38100</xdr:colOff>
      <xdr:row>58</xdr:row>
      <xdr:rowOff>64331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0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55458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999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12482</xdr:rowOff>
    </xdr:from>
    <xdr:to>
      <xdr:col>15</xdr:col>
      <xdr:colOff>50800</xdr:colOff>
      <xdr:row>58</xdr:row>
      <xdr:rowOff>22011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956582"/>
          <a:ext cx="889000" cy="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160763</xdr:rowOff>
    </xdr:from>
    <xdr:to>
      <xdr:col>15</xdr:col>
      <xdr:colOff>101600</xdr:colOff>
      <xdr:row>58</xdr:row>
      <xdr:rowOff>90913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82040</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1002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22011</xdr:rowOff>
    </xdr:from>
    <xdr:to>
      <xdr:col>10</xdr:col>
      <xdr:colOff>114300</xdr:colOff>
      <xdr:row>58</xdr:row>
      <xdr:rowOff>50670</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966111"/>
          <a:ext cx="889000" cy="2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38850</xdr:rowOff>
    </xdr:from>
    <xdr:to>
      <xdr:col>10</xdr:col>
      <xdr:colOff>165100</xdr:colOff>
      <xdr:row>58</xdr:row>
      <xdr:rowOff>140450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131577</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100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35769</xdr:rowOff>
    </xdr:from>
    <xdr:to>
      <xdr:col>6</xdr:col>
      <xdr:colOff>38100</xdr:colOff>
      <xdr:row>58</xdr:row>
      <xdr:rowOff>137369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128496</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1007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70071</xdr:rowOff>
    </xdr:from>
    <xdr:to>
      <xdr:col>24</xdr:col>
      <xdr:colOff>114300</xdr:colOff>
      <xdr:row>58</xdr:row>
      <xdr:rowOff>221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4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92948</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694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88310</xdr:rowOff>
    </xdr:from>
    <xdr:to>
      <xdr:col>20</xdr:col>
      <xdr:colOff>38100</xdr:colOff>
      <xdr:row>58</xdr:row>
      <xdr:rowOff>18460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86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34987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963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133132</xdr:rowOff>
    </xdr:from>
    <xdr:to>
      <xdr:col>15</xdr:col>
      <xdr:colOff>101600</xdr:colOff>
      <xdr:row>58</xdr:row>
      <xdr:rowOff>63282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0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79809</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968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142661</xdr:rowOff>
    </xdr:from>
    <xdr:to>
      <xdr:col>10</xdr:col>
      <xdr:colOff>165100</xdr:colOff>
      <xdr:row>58</xdr:row>
      <xdr:rowOff>72811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91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89338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69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171320</xdr:rowOff>
    </xdr:from>
    <xdr:to>
      <xdr:col>6</xdr:col>
      <xdr:colOff>38100</xdr:colOff>
      <xdr:row>58</xdr:row>
      <xdr:rowOff>101470</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9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117997</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971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157483</xdr:rowOff>
    </xdr:from>
    <xdr:to>
      <xdr:col>24</xdr:col>
      <xdr:colOff>62865</xdr:colOff>
      <xdr:row>79</xdr:row>
      <xdr:rowOff>62161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30433"/>
          <a:ext cx="1270" cy="127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65988</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1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62161</xdr:rowOff>
    </xdr:from>
    <xdr:to>
      <xdr:col>24</xdr:col>
      <xdr:colOff>152400</xdr:colOff>
      <xdr:row>79</xdr:row>
      <xdr:rowOff>62161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0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104160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1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157483</xdr:rowOff>
    </xdr:from>
    <xdr:to>
      <xdr:col>24</xdr:col>
      <xdr:colOff>152400</xdr:colOff>
      <xdr:row>71</xdr:row>
      <xdr:rowOff>157483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3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140601</xdr:rowOff>
    </xdr:from>
    <xdr:to>
      <xdr:col>24</xdr:col>
      <xdr:colOff>63500</xdr:colOff>
      <xdr:row>78</xdr:row>
      <xdr:rowOff>160249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513701"/>
          <a:ext cx="838200" cy="19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150260</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180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127383</xdr:rowOff>
    </xdr:from>
    <xdr:to>
      <xdr:col>24</xdr:col>
      <xdr:colOff>114300</xdr:colOff>
      <xdr:row>78</xdr:row>
      <xdr:rowOff>57533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160249</xdr:rowOff>
    </xdr:from>
    <xdr:to>
      <xdr:col>19</xdr:col>
      <xdr:colOff>177800</xdr:colOff>
      <xdr:row>78</xdr:row>
      <xdr:rowOff>164547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533349"/>
          <a:ext cx="8890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129282</xdr:rowOff>
    </xdr:from>
    <xdr:to>
      <xdr:col>20</xdr:col>
      <xdr:colOff>38100</xdr:colOff>
      <xdr:row>78</xdr:row>
      <xdr:rowOff>59432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75959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164547</xdr:rowOff>
    </xdr:from>
    <xdr:to>
      <xdr:col>15</xdr:col>
      <xdr:colOff>50800</xdr:colOff>
      <xdr:row>79</xdr:row>
      <xdr:rowOff>12717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537647"/>
          <a:ext cx="889000" cy="1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151957</xdr:rowOff>
    </xdr:from>
    <xdr:to>
      <xdr:col>15</xdr:col>
      <xdr:colOff>101600</xdr:colOff>
      <xdr:row>78</xdr:row>
      <xdr:rowOff>82107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98634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28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12717</xdr:rowOff>
    </xdr:from>
    <xdr:to>
      <xdr:col>10</xdr:col>
      <xdr:colOff>114300</xdr:colOff>
      <xdr:row>79</xdr:row>
      <xdr:rowOff>35486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557267"/>
          <a:ext cx="889000" cy="2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8209</xdr:rowOff>
    </xdr:from>
    <xdr:to>
      <xdr:col>10</xdr:col>
      <xdr:colOff>165100</xdr:colOff>
      <xdr:row>78</xdr:row>
      <xdr:rowOff>109809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8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126336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156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3735</xdr:rowOff>
    </xdr:from>
    <xdr:to>
      <xdr:col>6</xdr:col>
      <xdr:colOff>38100</xdr:colOff>
      <xdr:row>78</xdr:row>
      <xdr:rowOff>105335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121862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5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89801</xdr:rowOff>
    </xdr:from>
    <xdr:to>
      <xdr:col>24</xdr:col>
      <xdr:colOff>114300</xdr:colOff>
      <xdr:row>79</xdr:row>
      <xdr:rowOff>19951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46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4728</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37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109449</xdr:rowOff>
    </xdr:from>
    <xdr:to>
      <xdr:col>20</xdr:col>
      <xdr:colOff>38100</xdr:colOff>
      <xdr:row>79</xdr:row>
      <xdr:rowOff>39599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48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30726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57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113747</xdr:rowOff>
    </xdr:from>
    <xdr:to>
      <xdr:col>15</xdr:col>
      <xdr:colOff>101600</xdr:colOff>
      <xdr:row>79</xdr:row>
      <xdr:rowOff>43897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48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35024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579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133367</xdr:rowOff>
    </xdr:from>
    <xdr:to>
      <xdr:col>10</xdr:col>
      <xdr:colOff>165100</xdr:colOff>
      <xdr:row>79</xdr:row>
      <xdr:rowOff>63517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50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54644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599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156136</xdr:rowOff>
    </xdr:from>
    <xdr:to>
      <xdr:col>6</xdr:col>
      <xdr:colOff>38100</xdr:colOff>
      <xdr:row>79</xdr:row>
      <xdr:rowOff>86286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52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77413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621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61300</xdr:rowOff>
    </xdr:from>
    <xdr:to>
      <xdr:col>24</xdr:col>
      <xdr:colOff>62865</xdr:colOff>
      <xdr:row>98</xdr:row>
      <xdr:rowOff>145334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91800"/>
          <a:ext cx="1270" cy="1455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149161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145334</xdr:rowOff>
    </xdr:from>
    <xdr:to>
      <xdr:col>24</xdr:col>
      <xdr:colOff>152400</xdr:colOff>
      <xdr:row>98</xdr:row>
      <xdr:rowOff>145334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47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7977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6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801,155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61300</xdr:rowOff>
    </xdr:from>
    <xdr:to>
      <xdr:col>24</xdr:col>
      <xdr:colOff>152400</xdr:colOff>
      <xdr:row>90</xdr:row>
      <xdr:rowOff>61300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111141</xdr:rowOff>
    </xdr:from>
    <xdr:to>
      <xdr:col>24</xdr:col>
      <xdr:colOff>63500</xdr:colOff>
      <xdr:row>96</xdr:row>
      <xdr:rowOff>148979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5884541"/>
          <a:ext cx="838200" cy="72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29579</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60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51152</xdr:rowOff>
    </xdr:from>
    <xdr:to>
      <xdr:col>24</xdr:col>
      <xdr:colOff>114300</xdr:colOff>
      <xdr:row>97</xdr:row>
      <xdr:rowOff>152752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71515</xdr:rowOff>
    </xdr:from>
    <xdr:to>
      <xdr:col>19</xdr:col>
      <xdr:colOff>177800</xdr:colOff>
      <xdr:row>96</xdr:row>
      <xdr:rowOff>148979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5844915"/>
          <a:ext cx="889000" cy="76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59830</xdr:rowOff>
    </xdr:from>
    <xdr:to>
      <xdr:col>20</xdr:col>
      <xdr:colOff>38100</xdr:colOff>
      <xdr:row>97</xdr:row>
      <xdr:rowOff>161430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152557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71515</xdr:rowOff>
    </xdr:from>
    <xdr:to>
      <xdr:col>15</xdr:col>
      <xdr:colOff>50800</xdr:colOff>
      <xdr:row>97</xdr:row>
      <xdr:rowOff>8068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5844915"/>
          <a:ext cx="889000" cy="79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79149</xdr:rowOff>
    </xdr:from>
    <xdr:to>
      <xdr:col>15</xdr:col>
      <xdr:colOff>101600</xdr:colOff>
      <xdr:row>98</xdr:row>
      <xdr:rowOff>9299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426</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8068</xdr:rowOff>
    </xdr:from>
    <xdr:to>
      <xdr:col>10</xdr:col>
      <xdr:colOff>114300</xdr:colOff>
      <xdr:row>97</xdr:row>
      <xdr:rowOff>52040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38718"/>
          <a:ext cx="889000" cy="4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77510</xdr:rowOff>
    </xdr:from>
    <xdr:to>
      <xdr:col>10</xdr:col>
      <xdr:colOff>165100</xdr:colOff>
      <xdr:row>98</xdr:row>
      <xdr:rowOff>7660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170237</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80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52591</xdr:rowOff>
    </xdr:from>
    <xdr:to>
      <xdr:col>6</xdr:col>
      <xdr:colOff>38100</xdr:colOff>
      <xdr:row>97</xdr:row>
      <xdr:rowOff>154191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145318</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77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60341</xdr:rowOff>
    </xdr:from>
    <xdr:to>
      <xdr:col>24</xdr:col>
      <xdr:colOff>114300</xdr:colOff>
      <xdr:row>92</xdr:row>
      <xdr:rowOff>161941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583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83218</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68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98179</xdr:rowOff>
    </xdr:from>
    <xdr:to>
      <xdr:col>20</xdr:col>
      <xdr:colOff>38100</xdr:colOff>
      <xdr:row>97</xdr:row>
      <xdr:rowOff>28329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5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44856</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6332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20715</xdr:rowOff>
    </xdr:from>
    <xdr:to>
      <xdr:col>15</xdr:col>
      <xdr:colOff>101600</xdr:colOff>
      <xdr:row>92</xdr:row>
      <xdr:rowOff>122315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579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138842</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556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128718</xdr:rowOff>
    </xdr:from>
    <xdr:to>
      <xdr:col>10</xdr:col>
      <xdr:colOff>165100</xdr:colOff>
      <xdr:row>97</xdr:row>
      <xdr:rowOff>58868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8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75395</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6363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1240</xdr:rowOff>
    </xdr:from>
    <xdr:to>
      <xdr:col>6</xdr:col>
      <xdr:colOff>38100</xdr:colOff>
      <xdr:row>97</xdr:row>
      <xdr:rowOff>102840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119367</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640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127356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0856"/>
          <a:ext cx="1270" cy="14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53890</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0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74033</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127356</xdr:rowOff>
    </xdr:from>
    <xdr:to>
      <xdr:col>55</xdr:col>
      <xdr:colOff>88900</xdr:colOff>
      <xdr:row>30</xdr:row>
      <xdr:rowOff>127356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142791</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86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119914</xdr:rowOff>
    </xdr:from>
    <xdr:to>
      <xdr:col>55</xdr:col>
      <xdr:colOff>50800</xdr:colOff>
      <xdr:row>39</xdr:row>
      <xdr:rowOff>50064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117228</xdr:rowOff>
    </xdr:from>
    <xdr:to>
      <xdr:col>50</xdr:col>
      <xdr:colOff>165100</xdr:colOff>
      <xdr:row>39</xdr:row>
      <xdr:rowOff>47378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63904</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104425</xdr:rowOff>
    </xdr:from>
    <xdr:to>
      <xdr:col>46</xdr:col>
      <xdr:colOff>38100</xdr:colOff>
      <xdr:row>39</xdr:row>
      <xdr:rowOff>34575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51103</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163493</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78593"/>
          <a:ext cx="889000" cy="5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98978</xdr:rowOff>
    </xdr:from>
    <xdr:to>
      <xdr:col>41</xdr:col>
      <xdr:colOff>101600</xdr:colOff>
      <xdr:row>39</xdr:row>
      <xdr:rowOff>29128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45654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112351</xdr:rowOff>
    </xdr:from>
    <xdr:to>
      <xdr:col>36</xdr:col>
      <xdr:colOff>165100</xdr:colOff>
      <xdr:row>39</xdr:row>
      <xdr:rowOff>42501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2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59028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40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98340</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13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112693</xdr:rowOff>
    </xdr:from>
    <xdr:to>
      <xdr:col>36</xdr:col>
      <xdr:colOff>165100</xdr:colOff>
      <xdr:row>39</xdr:row>
      <xdr:rowOff>42843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2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33970</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720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55459</xdr:rowOff>
    </xdr:from>
    <xdr:to>
      <xdr:col>54</xdr:col>
      <xdr:colOff>189865</xdr:colOff>
      <xdr:row>58</xdr:row>
      <xdr:rowOff>138065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9409"/>
          <a:ext cx="1270" cy="12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141892</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138065</xdr:rowOff>
    </xdr:from>
    <xdr:to>
      <xdr:col>55</xdr:col>
      <xdr:colOff>88900</xdr:colOff>
      <xdr:row>58</xdr:row>
      <xdr:rowOff>138065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2136</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55459</xdr:rowOff>
    </xdr:from>
    <xdr:to>
      <xdr:col>55</xdr:col>
      <xdr:colOff>88900</xdr:colOff>
      <xdr:row>51</xdr:row>
      <xdr:rowOff>55459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12809</xdr:rowOff>
    </xdr:from>
    <xdr:to>
      <xdr:col>55</xdr:col>
      <xdr:colOff>0</xdr:colOff>
      <xdr:row>58</xdr:row>
      <xdr:rowOff>16693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56909"/>
          <a:ext cx="838200" cy="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36138</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37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13261</xdr:rowOff>
    </xdr:from>
    <xdr:to>
      <xdr:col>55</xdr:col>
      <xdr:colOff>50800</xdr:colOff>
      <xdr:row>57</xdr:row>
      <xdr:rowOff>114861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8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16693</xdr:rowOff>
    </xdr:from>
    <xdr:to>
      <xdr:col>50</xdr:col>
      <xdr:colOff>114300</xdr:colOff>
      <xdr:row>58</xdr:row>
      <xdr:rowOff>19699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60793"/>
          <a:ext cx="889000" cy="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8767</xdr:rowOff>
    </xdr:from>
    <xdr:to>
      <xdr:col>50</xdr:col>
      <xdr:colOff>165100</xdr:colOff>
      <xdr:row>57</xdr:row>
      <xdr:rowOff>110367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126894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556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126800</xdr:rowOff>
    </xdr:from>
    <xdr:to>
      <xdr:col>45</xdr:col>
      <xdr:colOff>177800</xdr:colOff>
      <xdr:row>58</xdr:row>
      <xdr:rowOff>19699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899450"/>
          <a:ext cx="889000" cy="6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136682</xdr:rowOff>
    </xdr:from>
    <xdr:to>
      <xdr:col>46</xdr:col>
      <xdr:colOff>38100</xdr:colOff>
      <xdr:row>57</xdr:row>
      <xdr:rowOff>66832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83359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513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126800</xdr:rowOff>
    </xdr:from>
    <xdr:to>
      <xdr:col>41</xdr:col>
      <xdr:colOff>50800</xdr:colOff>
      <xdr:row>57</xdr:row>
      <xdr:rowOff>158646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899450"/>
          <a:ext cx="889000" cy="3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167223</xdr:rowOff>
    </xdr:from>
    <xdr:to>
      <xdr:col>41</xdr:col>
      <xdr:colOff>101600</xdr:colOff>
      <xdr:row>57</xdr:row>
      <xdr:rowOff>97373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6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113900</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54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8874</xdr:rowOff>
    </xdr:from>
    <xdr:to>
      <xdr:col>36</xdr:col>
      <xdr:colOff>165100</xdr:colOff>
      <xdr:row>57</xdr:row>
      <xdr:rowOff>110474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127001</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5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133459</xdr:rowOff>
    </xdr:from>
    <xdr:to>
      <xdr:col>55</xdr:col>
      <xdr:colOff>50800</xdr:colOff>
      <xdr:row>58</xdr:row>
      <xdr:rowOff>63609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0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48386</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2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137343</xdr:rowOff>
    </xdr:from>
    <xdr:to>
      <xdr:col>50</xdr:col>
      <xdr:colOff>165100</xdr:colOff>
      <xdr:row>58</xdr:row>
      <xdr:rowOff>67493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0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58620</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00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140349</xdr:rowOff>
    </xdr:from>
    <xdr:to>
      <xdr:col>46</xdr:col>
      <xdr:colOff>38100</xdr:colOff>
      <xdr:row>58</xdr:row>
      <xdr:rowOff>70499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1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61626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00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76000</xdr:rowOff>
    </xdr:from>
    <xdr:to>
      <xdr:col>41</xdr:col>
      <xdr:colOff>101600</xdr:colOff>
      <xdr:row>58</xdr:row>
      <xdr:rowOff>6150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4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168727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94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107846</xdr:rowOff>
    </xdr:from>
    <xdr:to>
      <xdr:col>36</xdr:col>
      <xdr:colOff>165100</xdr:colOff>
      <xdr:row>58</xdr:row>
      <xdr:rowOff>37996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8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29123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97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113643</xdr:rowOff>
    </xdr:from>
    <xdr:to>
      <xdr:col>54</xdr:col>
      <xdr:colOff>189865</xdr:colOff>
      <xdr:row>79</xdr:row>
      <xdr:rowOff>42208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86593"/>
          <a:ext cx="1270" cy="13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46035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9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42208</xdr:rowOff>
    </xdr:from>
    <xdr:to>
      <xdr:col>55</xdr:col>
      <xdr:colOff>88900</xdr:colOff>
      <xdr:row>79</xdr:row>
      <xdr:rowOff>42208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60320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683,678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113643</xdr:rowOff>
    </xdr:from>
    <xdr:to>
      <xdr:col>55</xdr:col>
      <xdr:colOff>88900</xdr:colOff>
      <xdr:row>71</xdr:row>
      <xdr:rowOff>113643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39799</xdr:rowOff>
    </xdr:from>
    <xdr:to>
      <xdr:col>55</xdr:col>
      <xdr:colOff>0</xdr:colOff>
      <xdr:row>78</xdr:row>
      <xdr:rowOff>18681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241449"/>
          <a:ext cx="838200" cy="15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142226</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43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163799</xdr:rowOff>
    </xdr:from>
    <xdr:to>
      <xdr:col>55</xdr:col>
      <xdr:colOff>50800</xdr:colOff>
      <xdr:row>78</xdr:row>
      <xdr:rowOff>93949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126186</xdr:rowOff>
    </xdr:from>
    <xdr:to>
      <xdr:col>50</xdr:col>
      <xdr:colOff>114300</xdr:colOff>
      <xdr:row>78</xdr:row>
      <xdr:rowOff>18681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327836"/>
          <a:ext cx="889000" cy="6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165207</xdr:rowOff>
    </xdr:from>
    <xdr:to>
      <xdr:col>50</xdr:col>
      <xdr:colOff>165100</xdr:colOff>
      <xdr:row>78</xdr:row>
      <xdr:rowOff>95357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6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86484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5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126186</xdr:rowOff>
    </xdr:from>
    <xdr:to>
      <xdr:col>45</xdr:col>
      <xdr:colOff>177800</xdr:colOff>
      <xdr:row>78</xdr:row>
      <xdr:rowOff>1290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27836"/>
          <a:ext cx="889000" cy="4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138198</xdr:rowOff>
    </xdr:from>
    <xdr:to>
      <xdr:col>46</xdr:col>
      <xdr:colOff>38100</xdr:colOff>
      <xdr:row>78</xdr:row>
      <xdr:rowOff>68348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3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59475</xdr:rowOff>
    </xdr:from>
    <xdr:ext cx="59901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50795" y="13432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1290</xdr:rowOff>
    </xdr:from>
    <xdr:to>
      <xdr:col>41</xdr:col>
      <xdr:colOff>50800</xdr:colOff>
      <xdr:row>78</xdr:row>
      <xdr:rowOff>19425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74390"/>
          <a:ext cx="889000" cy="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11219</xdr:rowOff>
    </xdr:from>
    <xdr:to>
      <xdr:col>41</xdr:col>
      <xdr:colOff>101600</xdr:colOff>
      <xdr:row>78</xdr:row>
      <xdr:rowOff>112819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8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103946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47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18495</xdr:rowOff>
    </xdr:from>
    <xdr:to>
      <xdr:col>36</xdr:col>
      <xdr:colOff>165100</xdr:colOff>
      <xdr:row>78</xdr:row>
      <xdr:rowOff>120095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111222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48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160449</xdr:rowOff>
    </xdr:from>
    <xdr:to>
      <xdr:col>55</xdr:col>
      <xdr:colOff>50800</xdr:colOff>
      <xdr:row>77</xdr:row>
      <xdr:rowOff>90599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19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11876</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042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139331</xdr:rowOff>
    </xdr:from>
    <xdr:to>
      <xdr:col>50</xdr:col>
      <xdr:colOff>165100</xdr:colOff>
      <xdr:row>78</xdr:row>
      <xdr:rowOff>69481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4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86008</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311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75386</xdr:rowOff>
    </xdr:from>
    <xdr:to>
      <xdr:col>46</xdr:col>
      <xdr:colOff>38100</xdr:colOff>
      <xdr:row>78</xdr:row>
      <xdr:rowOff>5536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7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22063</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3052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121940</xdr:rowOff>
    </xdr:from>
    <xdr:to>
      <xdr:col>41</xdr:col>
      <xdr:colOff>101600</xdr:colOff>
      <xdr:row>78</xdr:row>
      <xdr:rowOff>52090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2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68617</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61795" y="1309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140075</xdr:rowOff>
    </xdr:from>
    <xdr:to>
      <xdr:col>36</xdr:col>
      <xdr:colOff>165100</xdr:colOff>
      <xdr:row>78</xdr:row>
      <xdr:rowOff>70225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4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86752</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672795" y="13116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114091</xdr:rowOff>
    </xdr:from>
    <xdr:to>
      <xdr:col>54</xdr:col>
      <xdr:colOff>189865</xdr:colOff>
      <xdr:row>98</xdr:row>
      <xdr:rowOff>3425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44591"/>
          <a:ext cx="1270" cy="126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7252</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0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3425</xdr:rowOff>
    </xdr:from>
    <xdr:to>
      <xdr:col>55</xdr:col>
      <xdr:colOff>88900</xdr:colOff>
      <xdr:row>98</xdr:row>
      <xdr:rowOff>3425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0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60768</xdr:rowOff>
    </xdr:from>
    <xdr:ext cx="690189"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198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2,244,810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114091</xdr:rowOff>
    </xdr:from>
    <xdr:to>
      <xdr:col>55</xdr:col>
      <xdr:colOff>88900</xdr:colOff>
      <xdr:row>90</xdr:row>
      <xdr:rowOff>114091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4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161130</xdr:rowOff>
    </xdr:from>
    <xdr:to>
      <xdr:col>55</xdr:col>
      <xdr:colOff>0</xdr:colOff>
      <xdr:row>97</xdr:row>
      <xdr:rowOff>104267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9639300" y="16620330"/>
          <a:ext cx="838200" cy="11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71406</xdr:rowOff>
    </xdr:from>
    <xdr:ext cx="599010"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530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48529</xdr:rowOff>
    </xdr:from>
    <xdr:to>
      <xdr:col>55</xdr:col>
      <xdr:colOff>50800</xdr:colOff>
      <xdr:row>97</xdr:row>
      <xdr:rowOff>150129</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67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32124</xdr:rowOff>
    </xdr:from>
    <xdr:to>
      <xdr:col>50</xdr:col>
      <xdr:colOff>114300</xdr:colOff>
      <xdr:row>96</xdr:row>
      <xdr:rowOff>161130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8750300" y="16491324"/>
          <a:ext cx="889000" cy="12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37824</xdr:rowOff>
    </xdr:from>
    <xdr:to>
      <xdr:col>50</xdr:col>
      <xdr:colOff>165100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130551</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39795" y="16761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4404</xdr:rowOff>
    </xdr:from>
    <xdr:to>
      <xdr:col>45</xdr:col>
      <xdr:colOff>177800</xdr:colOff>
      <xdr:row>96</xdr:row>
      <xdr:rowOff>32124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6292154"/>
          <a:ext cx="889000" cy="19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52970</xdr:rowOff>
    </xdr:from>
    <xdr:to>
      <xdr:col>46</xdr:col>
      <xdr:colOff>38100</xdr:colOff>
      <xdr:row>97</xdr:row>
      <xdr:rowOff>154570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145697</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50795" y="1677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4404</xdr:rowOff>
    </xdr:from>
    <xdr:to>
      <xdr:col>41</xdr:col>
      <xdr:colOff>50800</xdr:colOff>
      <xdr:row>96</xdr:row>
      <xdr:rowOff>82869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292154"/>
          <a:ext cx="889000" cy="249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50639</xdr:rowOff>
    </xdr:from>
    <xdr:to>
      <xdr:col>41</xdr:col>
      <xdr:colOff>101600</xdr:colOff>
      <xdr:row>97</xdr:row>
      <xdr:rowOff>152239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143366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61795" y="1677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53936</xdr:rowOff>
    </xdr:from>
    <xdr:to>
      <xdr:col>36</xdr:col>
      <xdr:colOff>165100</xdr:colOff>
      <xdr:row>97</xdr:row>
      <xdr:rowOff>155536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146663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672795" y="1677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53467</xdr:rowOff>
    </xdr:from>
    <xdr:to>
      <xdr:col>55</xdr:col>
      <xdr:colOff>50800</xdr:colOff>
      <xdr:row>97</xdr:row>
      <xdr:rowOff>155067</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68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26956</xdr:rowOff>
    </xdr:from>
    <xdr:ext cx="599010"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65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110330</xdr:rowOff>
    </xdr:from>
    <xdr:to>
      <xdr:col>50</xdr:col>
      <xdr:colOff>165100</xdr:colOff>
      <xdr:row>97</xdr:row>
      <xdr:rowOff>40480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56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57007</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39795" y="16344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152774</xdr:rowOff>
    </xdr:from>
    <xdr:to>
      <xdr:col>46</xdr:col>
      <xdr:colOff>38100</xdr:colOff>
      <xdr:row>96</xdr:row>
      <xdr:rowOff>82924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44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99451</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50795" y="1621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125054</xdr:rowOff>
    </xdr:from>
    <xdr:to>
      <xdr:col>41</xdr:col>
      <xdr:colOff>101600</xdr:colOff>
      <xdr:row>95</xdr:row>
      <xdr:rowOff>55204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24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71731</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61795" y="16016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32069</xdr:rowOff>
    </xdr:from>
    <xdr:to>
      <xdr:col>36</xdr:col>
      <xdr:colOff>165100</xdr:colOff>
      <xdr:row>96</xdr:row>
      <xdr:rowOff>133669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49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150196</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672795" y="16266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10142</xdr:rowOff>
    </xdr:from>
    <xdr:to>
      <xdr:col>85</xdr:col>
      <xdr:colOff>126364</xdr:colOff>
      <xdr:row>39</xdr:row>
      <xdr:rowOff>57410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25092"/>
          <a:ext cx="1269" cy="1418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61237</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57410</xdr:rowOff>
    </xdr:from>
    <xdr:to>
      <xdr:col>86</xdr:col>
      <xdr:colOff>25400</xdr:colOff>
      <xdr:row>39</xdr:row>
      <xdr:rowOff>57410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128269</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0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447,172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10142</xdr:rowOff>
    </xdr:from>
    <xdr:to>
      <xdr:col>86</xdr:col>
      <xdr:colOff>25400</xdr:colOff>
      <xdr:row>31</xdr:row>
      <xdr:rowOff>10142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2890</xdr:rowOff>
    </xdr:from>
    <xdr:to>
      <xdr:col>85</xdr:col>
      <xdr:colOff>127000</xdr:colOff>
      <xdr:row>39</xdr:row>
      <xdr:rowOff>43443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689440"/>
          <a:ext cx="838200" cy="4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44095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387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21218</xdr:rowOff>
    </xdr:from>
    <xdr:to>
      <xdr:col>85</xdr:col>
      <xdr:colOff>177800</xdr:colOff>
      <xdr:row>38</xdr:row>
      <xdr:rowOff>122818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53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2890</xdr:rowOff>
    </xdr:from>
    <xdr:to>
      <xdr:col>81</xdr:col>
      <xdr:colOff>50800</xdr:colOff>
      <xdr:row>39</xdr:row>
      <xdr:rowOff>14855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689440"/>
          <a:ext cx="889000" cy="1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6431</xdr:rowOff>
    </xdr:from>
    <xdr:to>
      <xdr:col>81</xdr:col>
      <xdr:colOff>101600</xdr:colOff>
      <xdr:row>38</xdr:row>
      <xdr:rowOff>108031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52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124558</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9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14855</xdr:rowOff>
    </xdr:from>
    <xdr:to>
      <xdr:col>76</xdr:col>
      <xdr:colOff>114300</xdr:colOff>
      <xdr:row>39</xdr:row>
      <xdr:rowOff>40390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701405"/>
          <a:ext cx="889000" cy="2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144211</xdr:rowOff>
    </xdr:from>
    <xdr:to>
      <xdr:col>76</xdr:col>
      <xdr:colOff>165100</xdr:colOff>
      <xdr:row>38</xdr:row>
      <xdr:rowOff>74361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8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90888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6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36968</xdr:rowOff>
    </xdr:from>
    <xdr:to>
      <xdr:col>71</xdr:col>
      <xdr:colOff>177800</xdr:colOff>
      <xdr:row>39</xdr:row>
      <xdr:rowOff>40390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723518"/>
          <a:ext cx="889000" cy="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141919</xdr:rowOff>
    </xdr:from>
    <xdr:to>
      <xdr:col>72</xdr:col>
      <xdr:colOff>38100</xdr:colOff>
      <xdr:row>38</xdr:row>
      <xdr:rowOff>72068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88596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6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4621</xdr:rowOff>
    </xdr:from>
    <xdr:to>
      <xdr:col>67</xdr:col>
      <xdr:colOff>101600</xdr:colOff>
      <xdr:row>38</xdr:row>
      <xdr:rowOff>106221</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122749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9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164093</xdr:rowOff>
    </xdr:from>
    <xdr:to>
      <xdr:col>85</xdr:col>
      <xdr:colOff>177800</xdr:colOff>
      <xdr:row>39</xdr:row>
      <xdr:rowOff>94243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67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79020</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59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123540</xdr:rowOff>
    </xdr:from>
    <xdr:to>
      <xdr:col>81</xdr:col>
      <xdr:colOff>101600</xdr:colOff>
      <xdr:row>39</xdr:row>
      <xdr:rowOff>53690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63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44817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73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135505</xdr:rowOff>
    </xdr:from>
    <xdr:to>
      <xdr:col>76</xdr:col>
      <xdr:colOff>165100</xdr:colOff>
      <xdr:row>39</xdr:row>
      <xdr:rowOff>65655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65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56782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74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161040</xdr:rowOff>
    </xdr:from>
    <xdr:to>
      <xdr:col>72</xdr:col>
      <xdr:colOff>38100</xdr:colOff>
      <xdr:row>39</xdr:row>
      <xdr:rowOff>91190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67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82317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76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157618</xdr:rowOff>
    </xdr:from>
    <xdr:to>
      <xdr:col>67</xdr:col>
      <xdr:colOff>101600</xdr:colOff>
      <xdr:row>39</xdr:row>
      <xdr:rowOff>87768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67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78895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76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152348</xdr:rowOff>
    </xdr:from>
    <xdr:to>
      <xdr:col>85</xdr:col>
      <xdr:colOff>126364</xdr:colOff>
      <xdr:row>59</xdr:row>
      <xdr:rowOff>8266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53398"/>
          <a:ext cx="1269" cy="157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12093</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2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8266</xdr:rowOff>
    </xdr:from>
    <xdr:to>
      <xdr:col>86</xdr:col>
      <xdr:colOff>25400</xdr:colOff>
      <xdr:row>59</xdr:row>
      <xdr:rowOff>8266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2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99025</xdr:rowOff>
    </xdr:from>
    <xdr:ext cx="690189"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28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152348</xdr:rowOff>
    </xdr:from>
    <xdr:to>
      <xdr:col>86</xdr:col>
      <xdr:colOff>25400</xdr:colOff>
      <xdr:row>49</xdr:row>
      <xdr:rowOff>152348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53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77031</xdr:rowOff>
    </xdr:from>
    <xdr:to>
      <xdr:col>85</xdr:col>
      <xdr:colOff>127000</xdr:colOff>
      <xdr:row>57</xdr:row>
      <xdr:rowOff>1314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335331"/>
          <a:ext cx="838200" cy="43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111389</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884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132962</xdr:rowOff>
    </xdr:from>
    <xdr:to>
      <xdr:col>85</xdr:col>
      <xdr:colOff>177800</xdr:colOff>
      <xdr:row>58</xdr:row>
      <xdr:rowOff>63112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90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89457</xdr:rowOff>
    </xdr:from>
    <xdr:to>
      <xdr:col>81</xdr:col>
      <xdr:colOff>50800</xdr:colOff>
      <xdr:row>57</xdr:row>
      <xdr:rowOff>1314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690657"/>
          <a:ext cx="889000" cy="8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161391</xdr:rowOff>
    </xdr:from>
    <xdr:to>
      <xdr:col>81</xdr:col>
      <xdr:colOff>101600</xdr:colOff>
      <xdr:row>58</xdr:row>
      <xdr:rowOff>91541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9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82668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10026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89457</xdr:rowOff>
    </xdr:from>
    <xdr:to>
      <xdr:col>76</xdr:col>
      <xdr:colOff>114300</xdr:colOff>
      <xdr:row>56</xdr:row>
      <xdr:rowOff>128126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690657"/>
          <a:ext cx="889000" cy="3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4686</xdr:rowOff>
    </xdr:from>
    <xdr:to>
      <xdr:col>76</xdr:col>
      <xdr:colOff>165100</xdr:colOff>
      <xdr:row>58</xdr:row>
      <xdr:rowOff>106286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94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97413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1004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13253</xdr:rowOff>
    </xdr:from>
    <xdr:to>
      <xdr:col>71</xdr:col>
      <xdr:colOff>177800</xdr:colOff>
      <xdr:row>56</xdr:row>
      <xdr:rowOff>128126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614453"/>
          <a:ext cx="889000" cy="11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153396</xdr:rowOff>
    </xdr:from>
    <xdr:to>
      <xdr:col>72</xdr:col>
      <xdr:colOff>38100</xdr:colOff>
      <xdr:row>58</xdr:row>
      <xdr:rowOff>83546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74673</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10018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26243</xdr:rowOff>
    </xdr:from>
    <xdr:to>
      <xdr:col>67</xdr:col>
      <xdr:colOff>101600</xdr:colOff>
      <xdr:row>58</xdr:row>
      <xdr:rowOff>127843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118970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1006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26231</xdr:rowOff>
    </xdr:from>
    <xdr:to>
      <xdr:col>85</xdr:col>
      <xdr:colOff>177800</xdr:colOff>
      <xdr:row>54</xdr:row>
      <xdr:rowOff>127831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28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49108</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135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121964</xdr:rowOff>
    </xdr:from>
    <xdr:to>
      <xdr:col>81</xdr:col>
      <xdr:colOff>101600</xdr:colOff>
      <xdr:row>57</xdr:row>
      <xdr:rowOff>52114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2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68641</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498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38657</xdr:rowOff>
    </xdr:from>
    <xdr:to>
      <xdr:col>76</xdr:col>
      <xdr:colOff>165100</xdr:colOff>
      <xdr:row>56</xdr:row>
      <xdr:rowOff>140257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63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156784</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41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77326</xdr:rowOff>
    </xdr:from>
    <xdr:to>
      <xdr:col>72</xdr:col>
      <xdr:colOff>38100</xdr:colOff>
      <xdr:row>57</xdr:row>
      <xdr:rowOff>7476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67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24003</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453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133903</xdr:rowOff>
    </xdr:from>
    <xdr:to>
      <xdr:col>67</xdr:col>
      <xdr:colOff>101600</xdr:colOff>
      <xdr:row>56</xdr:row>
      <xdr:rowOff>64053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56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80580</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33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130808</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32308"/>
          <a:ext cx="1269" cy="1511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77485</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0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130808</xdr:rowOff>
    </xdr:from>
    <xdr:to>
      <xdr:col>86</xdr:col>
      <xdr:colOff>25400</xdr:colOff>
      <xdr:row>70</xdr:row>
      <xdr:rowOff>130808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3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73788</xdr:rowOff>
    </xdr:from>
    <xdr:to>
      <xdr:col>85</xdr:col>
      <xdr:colOff>127000</xdr:colOff>
      <xdr:row>79</xdr:row>
      <xdr:rowOff>83964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618338"/>
          <a:ext cx="838200" cy="1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4994</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78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153567</xdr:rowOff>
    </xdr:from>
    <xdr:to>
      <xdr:col>85</xdr:col>
      <xdr:colOff>177800</xdr:colOff>
      <xdr:row>79</xdr:row>
      <xdr:rowOff>83717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2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73918</xdr:rowOff>
    </xdr:from>
    <xdr:to>
      <xdr:col>81</xdr:col>
      <xdr:colOff>50800</xdr:colOff>
      <xdr:row>79</xdr:row>
      <xdr:rowOff>83964</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618468"/>
          <a:ext cx="889000" cy="10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150093</xdr:rowOff>
    </xdr:from>
    <xdr:to>
      <xdr:col>81</xdr:col>
      <xdr:colOff>101600</xdr:colOff>
      <xdr:row>79</xdr:row>
      <xdr:rowOff>80243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2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96770</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29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115968</xdr:rowOff>
    </xdr:from>
    <xdr:to>
      <xdr:col>76</xdr:col>
      <xdr:colOff>114300</xdr:colOff>
      <xdr:row>79</xdr:row>
      <xdr:rowOff>73918</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2974718"/>
          <a:ext cx="889000" cy="64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135048</xdr:rowOff>
    </xdr:from>
    <xdr:to>
      <xdr:col>76</xdr:col>
      <xdr:colOff>165100</xdr:colOff>
      <xdr:row>79</xdr:row>
      <xdr:rowOff>65198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81725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28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115968</xdr:rowOff>
    </xdr:from>
    <xdr:to>
      <xdr:col>71</xdr:col>
      <xdr:colOff>177800</xdr:colOff>
      <xdr:row>79</xdr:row>
      <xdr:rowOff>41125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2974718"/>
          <a:ext cx="889000" cy="61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161568</xdr:rowOff>
    </xdr:from>
    <xdr:to>
      <xdr:col>72</xdr:col>
      <xdr:colOff>38100</xdr:colOff>
      <xdr:row>79</xdr:row>
      <xdr:rowOff>91718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82845</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62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166108</xdr:rowOff>
    </xdr:from>
    <xdr:to>
      <xdr:col>67</xdr:col>
      <xdr:colOff>101600</xdr:colOff>
      <xdr:row>79</xdr:row>
      <xdr:rowOff>96258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87385</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63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22988</xdr:rowOff>
    </xdr:from>
    <xdr:to>
      <xdr:col>85</xdr:col>
      <xdr:colOff>177800</xdr:colOff>
      <xdr:row>79</xdr:row>
      <xdr:rowOff>124588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6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131995</xdr:rowOff>
    </xdr:from>
    <xdr:ext cx="469744"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505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33164</xdr:rowOff>
    </xdr:from>
    <xdr:to>
      <xdr:col>81</xdr:col>
      <xdr:colOff>101600</xdr:colOff>
      <xdr:row>79</xdr:row>
      <xdr:rowOff>134764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7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125891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46428" y="1367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23118</xdr:rowOff>
    </xdr:from>
    <xdr:to>
      <xdr:col>76</xdr:col>
      <xdr:colOff>165100</xdr:colOff>
      <xdr:row>79</xdr:row>
      <xdr:rowOff>124718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6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115845</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57428" y="1366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65168</xdr:rowOff>
    </xdr:from>
    <xdr:to>
      <xdr:col>72</xdr:col>
      <xdr:colOff>38100</xdr:colOff>
      <xdr:row>75</xdr:row>
      <xdr:rowOff>166768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292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11845</xdr:rowOff>
    </xdr:from>
    <xdr:ext cx="59901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03795" y="12699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161775</xdr:rowOff>
    </xdr:from>
    <xdr:to>
      <xdr:col>67</xdr:col>
      <xdr:colOff>101600</xdr:colOff>
      <xdr:row>79</xdr:row>
      <xdr:rowOff>91925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3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108452</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47111" y="1331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77440</xdr:rowOff>
    </xdr:from>
    <xdr:to>
      <xdr:col>85</xdr:col>
      <xdr:colOff>126364</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07940"/>
          <a:ext cx="1269" cy="151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24117</xdr:rowOff>
    </xdr:from>
    <xdr:ext cx="690189"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83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1,981,705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77440</xdr:rowOff>
    </xdr:from>
    <xdr:to>
      <xdr:col>86</xdr:col>
      <xdr:colOff>25400</xdr:colOff>
      <xdr:row>90</xdr:row>
      <xdr:rowOff>77440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103648</xdr:rowOff>
    </xdr:from>
    <xdr:to>
      <xdr:col>85</xdr:col>
      <xdr:colOff>127000</xdr:colOff>
      <xdr:row>98</xdr:row>
      <xdr:rowOff>113272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905748"/>
          <a:ext cx="838200" cy="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63039</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693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40162</xdr:rowOff>
    </xdr:from>
    <xdr:to>
      <xdr:col>85</xdr:col>
      <xdr:colOff>177800</xdr:colOff>
      <xdr:row>98</xdr:row>
      <xdr:rowOff>141762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84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112633</xdr:rowOff>
    </xdr:from>
    <xdr:to>
      <xdr:col>81</xdr:col>
      <xdr:colOff>50800</xdr:colOff>
      <xdr:row>98</xdr:row>
      <xdr:rowOff>113272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914733"/>
          <a:ext cx="889000" cy="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50961</xdr:rowOff>
    </xdr:from>
    <xdr:to>
      <xdr:col>81</xdr:col>
      <xdr:colOff>101600</xdr:colOff>
      <xdr:row>98</xdr:row>
      <xdr:rowOff>152561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8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169088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62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110968</xdr:rowOff>
    </xdr:from>
    <xdr:to>
      <xdr:col>76</xdr:col>
      <xdr:colOff>114300</xdr:colOff>
      <xdr:row>98</xdr:row>
      <xdr:rowOff>112633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913068"/>
          <a:ext cx="88900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48938</xdr:rowOff>
    </xdr:from>
    <xdr:to>
      <xdr:col>76</xdr:col>
      <xdr:colOff>165100</xdr:colOff>
      <xdr:row>98</xdr:row>
      <xdr:rowOff>150538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85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167065</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626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107302</xdr:rowOff>
    </xdr:from>
    <xdr:to>
      <xdr:col>71</xdr:col>
      <xdr:colOff>177800</xdr:colOff>
      <xdr:row>98</xdr:row>
      <xdr:rowOff>110968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6909402"/>
          <a:ext cx="889000" cy="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38767</xdr:rowOff>
    </xdr:from>
    <xdr:to>
      <xdr:col>72</xdr:col>
      <xdr:colOff>38100</xdr:colOff>
      <xdr:row>98</xdr:row>
      <xdr:rowOff>140367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84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156894</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61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47662</xdr:rowOff>
    </xdr:from>
    <xdr:to>
      <xdr:col>67</xdr:col>
      <xdr:colOff>101600</xdr:colOff>
      <xdr:row>98</xdr:row>
      <xdr:rowOff>149262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84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165789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62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52848</xdr:rowOff>
    </xdr:from>
    <xdr:to>
      <xdr:col>85</xdr:col>
      <xdr:colOff>177800</xdr:colOff>
      <xdr:row>98</xdr:row>
      <xdr:rowOff>154448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85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18588</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82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62472</xdr:rowOff>
    </xdr:from>
    <xdr:to>
      <xdr:col>81</xdr:col>
      <xdr:colOff>101600</xdr:colOff>
      <xdr:row>98</xdr:row>
      <xdr:rowOff>164072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86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155199</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957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61833</xdr:rowOff>
    </xdr:from>
    <xdr:to>
      <xdr:col>76</xdr:col>
      <xdr:colOff>165100</xdr:colOff>
      <xdr:row>98</xdr:row>
      <xdr:rowOff>163433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86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154560</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6956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60168</xdr:rowOff>
    </xdr:from>
    <xdr:to>
      <xdr:col>72</xdr:col>
      <xdr:colOff>38100</xdr:colOff>
      <xdr:row>98</xdr:row>
      <xdr:rowOff>161768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86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152895</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95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56502</xdr:rowOff>
    </xdr:from>
    <xdr:to>
      <xdr:col>67</xdr:col>
      <xdr:colOff>101600</xdr:colOff>
      <xdr:row>98</xdr:row>
      <xdr:rowOff>158102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85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149229</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5" y="16951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130827</xdr:rowOff>
    </xdr:from>
    <xdr:ext cx="59541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692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46500</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361450"/>
          <a:ext cx="1269" cy="136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85186</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71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164627</xdr:rowOff>
    </xdr:from>
    <xdr:ext cx="599010"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13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46500</xdr:rowOff>
    </xdr:from>
    <xdr:to>
      <xdr:col>116</xdr:col>
      <xdr:colOff>152400</xdr:colOff>
      <xdr:row>31</xdr:row>
      <xdr:rowOff>46500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3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133101</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1323300" y="6305301"/>
          <a:ext cx="838200" cy="42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129636</xdr:rowOff>
    </xdr:from>
    <xdr:ext cx="469744"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644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151209</xdr:rowOff>
    </xdr:from>
    <xdr:to>
      <xdr:col>116</xdr:col>
      <xdr:colOff>114300</xdr:colOff>
      <xdr:row>39</xdr:row>
      <xdr:rowOff>81359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6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152733</xdr:rowOff>
    </xdr:from>
    <xdr:to>
      <xdr:col>112</xdr:col>
      <xdr:colOff>38100</xdr:colOff>
      <xdr:row>39</xdr:row>
      <xdr:rowOff>82883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6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99410</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088428" y="644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156032</xdr:rowOff>
    </xdr:from>
    <xdr:to>
      <xdr:col>107</xdr:col>
      <xdr:colOff>101600</xdr:colOff>
      <xdr:row>39</xdr:row>
      <xdr:rowOff>86182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7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102709</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199428" y="644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159728</xdr:rowOff>
    </xdr:from>
    <xdr:to>
      <xdr:col>102</xdr:col>
      <xdr:colOff>165100</xdr:colOff>
      <xdr:row>39</xdr:row>
      <xdr:rowOff>89878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7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106405</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450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106845</xdr:rowOff>
    </xdr:from>
    <xdr:to>
      <xdr:col>98</xdr:col>
      <xdr:colOff>38100</xdr:colOff>
      <xdr:row>39</xdr:row>
      <xdr:rowOff>36995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53522</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21428" y="63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82301</xdr:rowOff>
    </xdr:from>
    <xdr:to>
      <xdr:col>116</xdr:col>
      <xdr:colOff>114300</xdr:colOff>
      <xdr:row>37</xdr:row>
      <xdr:rowOff>12451</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25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105178</xdr:rowOff>
    </xdr:from>
    <xdr:ext cx="534377"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10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教育費は、住民一人当たり</a:t>
          </a:r>
          <a:r>
            <a:rPr kumimoji="1" lang="en-US" altLang="ja-JP" sz="1100">
              <a:solidFill>
                <a:schemeClr val="dk1"/>
              </a:solidFill>
              <a:effectLst/>
              <a:latin typeface="+mn-lt"/>
              <a:ea typeface="+mn-ea"/>
              <a:cs typeface="+mn-cs"/>
            </a:rPr>
            <a:t>538,380</a:t>
          </a:r>
          <a:r>
            <a:rPr kumimoji="1" lang="ja-JP" altLang="ja-JP" sz="1100">
              <a:solidFill>
                <a:schemeClr val="dk1"/>
              </a:solidFill>
              <a:effectLst/>
              <a:latin typeface="+mn-lt"/>
              <a:ea typeface="+mn-ea"/>
              <a:cs typeface="+mn-cs"/>
            </a:rPr>
            <a:t>円となっており、類似団体平均より大幅に高い水準になっている。１村３島を抱える本村はそれぞれの島に幼稚園、小学校、中学校を抱えておりその分の人件費や維持管理費等の経費がかかることが要因であると考えられる。</a:t>
          </a:r>
          <a:endParaRPr lang="ja-JP" altLang="ja-JP" sz="1400">
            <a:effectLst/>
          </a:endParaRPr>
        </a:p>
        <a:p>
          <a:r>
            <a:rPr kumimoji="1" lang="ja-JP" altLang="ja-JP" sz="1100">
              <a:solidFill>
                <a:schemeClr val="dk1"/>
              </a:solidFill>
              <a:effectLst/>
              <a:latin typeface="+mn-lt"/>
              <a:ea typeface="+mn-ea"/>
              <a:cs typeface="+mn-cs"/>
            </a:rPr>
            <a:t>　衛生費は、住民一人当たり</a:t>
          </a:r>
          <a:r>
            <a:rPr kumimoji="1" lang="en-US" altLang="ja-JP" sz="1100">
              <a:solidFill>
                <a:schemeClr val="dk1"/>
              </a:solidFill>
              <a:effectLst/>
              <a:latin typeface="+mn-lt"/>
              <a:ea typeface="+mn-ea"/>
              <a:cs typeface="+mn-cs"/>
            </a:rPr>
            <a:t>594,982</a:t>
          </a:r>
          <a:r>
            <a:rPr kumimoji="1" lang="ja-JP" altLang="ja-JP" sz="1100">
              <a:solidFill>
                <a:schemeClr val="dk1"/>
              </a:solidFill>
              <a:effectLst/>
              <a:latin typeface="+mn-lt"/>
              <a:ea typeface="+mn-ea"/>
              <a:cs typeface="+mn-cs"/>
            </a:rPr>
            <a:t>円となっており、類似団体平均を上回り非常に高い水準である。１村で２つの塵芥処理施設を抱えていることや、島外へ持ち出し処理している費用も高騰していることが主な要因である。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沖縄県座間味村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財政調整基金残高は、適切な財源の確保と歳出の精査により、取崩しを回避しており、前年度より積立てることができた。</a:t>
          </a:r>
          <a:endParaRPr lang="ja-JP" altLang="ja-JP" sz="1400">
            <a:effectLst/>
          </a:endParaRPr>
        </a:p>
        <a:p>
          <a:r>
            <a:rPr kumimoji="1" lang="ja-JP" altLang="ja-JP" sz="1100">
              <a:solidFill>
                <a:schemeClr val="dk1"/>
              </a:solidFill>
              <a:effectLst/>
              <a:latin typeface="+mn-lt"/>
              <a:ea typeface="+mn-ea"/>
              <a:cs typeface="+mn-cs"/>
            </a:rPr>
            <a:t>　今後も、事務事業の見直し・統廃合など歳出の合理化等行財政改革を推進し、健全な行財政運営に努めていく。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沖縄県座間味村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令和４年度決算は、新型コロナウイルスの影響で一般会計における料金収入が減少し黒字額が全体としても減少した。</a:t>
          </a:r>
          <a:endParaRPr lang="ja-JP" altLang="ja-JP" sz="1400">
            <a:effectLst/>
          </a:endParaRPr>
        </a:p>
        <a:p>
          <a:r>
            <a:rPr kumimoji="1" lang="ja-JP" altLang="ja-JP" sz="1100">
              <a:solidFill>
                <a:schemeClr val="dk1"/>
              </a:solidFill>
              <a:effectLst/>
              <a:latin typeface="+mn-lt"/>
              <a:ea typeface="+mn-ea"/>
              <a:cs typeface="+mn-cs"/>
            </a:rPr>
            <a:t>　各施設の長寿命化及び維持管理費等の負担が多額にあることから、緊縮財政に努め公営企業においては、独立採算の原則に基づき更なる経営健全化に努める。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AC6" sqref="AC6:AL8"/>
    </sheetView>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82</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83</v>
      </c>
      <c r="C2" s="176"/>
      <c r="D2" s="177"/>
    </row>
    <row r="3" spans="1:119" ht="18.75" customHeight="1" thickBot="1" x14ac:dyDescent="0.2">
      <c r="A3" s="175"/>
      <c r="B3" s="605" t="s">
        <v>84</v>
      </c>
      <c r="C3" s="606"/>
      <c r="D3" s="606"/>
      <c r="E3" s="607"/>
      <c r="F3" s="607"/>
      <c r="G3" s="607"/>
      <c r="H3" s="607"/>
      <c r="I3" s="607"/>
      <c r="J3" s="607"/>
      <c r="K3" s="607"/>
      <c r="L3" s="607" t="s">
        <v>85</v>
      </c>
      <c r="M3" s="607"/>
      <c r="N3" s="607"/>
      <c r="O3" s="607"/>
      <c r="P3" s="607"/>
      <c r="Q3" s="607"/>
      <c r="R3" s="610"/>
      <c r="S3" s="610"/>
      <c r="T3" s="610"/>
      <c r="U3" s="610"/>
      <c r="V3" s="611"/>
      <c r="W3" s="501" t="s">
        <v>86</v>
      </c>
      <c r="X3" s="502"/>
      <c r="Y3" s="502"/>
      <c r="Z3" s="502"/>
      <c r="AA3" s="502"/>
      <c r="AB3" s="606"/>
      <c r="AC3" s="610" t="s">
        <v>87</v>
      </c>
      <c r="AD3" s="502"/>
      <c r="AE3" s="502"/>
      <c r="AF3" s="502"/>
      <c r="AG3" s="502"/>
      <c r="AH3" s="502"/>
      <c r="AI3" s="502"/>
      <c r="AJ3" s="502"/>
      <c r="AK3" s="502"/>
      <c r="AL3" s="572"/>
      <c r="AM3" s="501" t="s">
        <v>88</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89</v>
      </c>
      <c r="BO3" s="502"/>
      <c r="BP3" s="502"/>
      <c r="BQ3" s="502"/>
      <c r="BR3" s="502"/>
      <c r="BS3" s="502"/>
      <c r="BT3" s="502"/>
      <c r="BU3" s="572"/>
      <c r="BV3" s="501" t="s">
        <v>90</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91</v>
      </c>
      <c r="CU3" s="502"/>
      <c r="CV3" s="502"/>
      <c r="CW3" s="502"/>
      <c r="CX3" s="502"/>
      <c r="CY3" s="502"/>
      <c r="CZ3" s="502"/>
      <c r="DA3" s="572"/>
      <c r="DB3" s="501" t="s">
        <v>92</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8"/>
      <c r="AN4" s="458"/>
      <c r="AO4" s="458"/>
      <c r="AP4" s="458"/>
      <c r="AQ4" s="458"/>
      <c r="AR4" s="458"/>
      <c r="AS4" s="458"/>
      <c r="AT4" s="458"/>
      <c r="AU4" s="458"/>
      <c r="AV4" s="458"/>
      <c r="AW4" s="458"/>
      <c r="AX4" s="613"/>
      <c r="AY4" s="424" t="s">
        <v>93</v>
      </c>
      <c r="AZ4" s="425"/>
      <c r="BA4" s="425"/>
      <c r="BB4" s="425"/>
      <c r="BC4" s="425"/>
      <c r="BD4" s="425"/>
      <c r="BE4" s="425"/>
      <c r="BF4" s="425"/>
      <c r="BG4" s="425"/>
      <c r="BH4" s="425"/>
      <c r="BI4" s="425"/>
      <c r="BJ4" s="425"/>
      <c r="BK4" s="425"/>
      <c r="BL4" s="425"/>
      <c r="BM4" s="426"/>
      <c r="BN4" s="427">
        <v>2597951</v>
      </c>
      <c r="BO4" s="428"/>
      <c r="BP4" s="428"/>
      <c r="BQ4" s="428"/>
      <c r="BR4" s="428"/>
      <c r="BS4" s="428"/>
      <c r="BT4" s="428"/>
      <c r="BU4" s="429"/>
      <c r="BV4" s="427">
        <v>2084220</v>
      </c>
      <c r="BW4" s="428"/>
      <c r="BX4" s="428"/>
      <c r="BY4" s="428"/>
      <c r="BZ4" s="428"/>
      <c r="CA4" s="428"/>
      <c r="CB4" s="428"/>
      <c r="CC4" s="429"/>
      <c r="CD4" s="598" t="s">
        <v>94</v>
      </c>
      <c r="CE4" s="599"/>
      <c r="CF4" s="599"/>
      <c r="CG4" s="599"/>
      <c r="CH4" s="599"/>
      <c r="CI4" s="599"/>
      <c r="CJ4" s="599"/>
      <c r="CK4" s="599"/>
      <c r="CL4" s="599"/>
      <c r="CM4" s="599"/>
      <c r="CN4" s="599"/>
      <c r="CO4" s="599"/>
      <c r="CP4" s="599"/>
      <c r="CQ4" s="599"/>
      <c r="CR4" s="599"/>
      <c r="CS4" s="600"/>
      <c r="CT4" s="601">
        <v>15.2</v>
      </c>
      <c r="CU4" s="602"/>
      <c r="CV4" s="602"/>
      <c r="CW4" s="602"/>
      <c r="CX4" s="602"/>
      <c r="CY4" s="602"/>
      <c r="CZ4" s="602"/>
      <c r="DA4" s="603"/>
      <c r="DB4" s="601">
        <v>15.2</v>
      </c>
      <c r="DC4" s="602"/>
      <c r="DD4" s="602"/>
      <c r="DE4" s="602"/>
      <c r="DF4" s="602"/>
      <c r="DG4" s="602"/>
      <c r="DH4" s="602"/>
      <c r="DI4" s="603"/>
    </row>
    <row r="5" spans="1:119" ht="18.75" customHeight="1" x14ac:dyDescent="0.15">
      <c r="A5" s="175"/>
      <c r="B5" s="608"/>
      <c r="C5" s="459"/>
      <c r="D5" s="459"/>
      <c r="E5" s="609"/>
      <c r="F5" s="609"/>
      <c r="G5" s="609"/>
      <c r="H5" s="609"/>
      <c r="I5" s="609"/>
      <c r="J5" s="609"/>
      <c r="K5" s="609"/>
      <c r="L5" s="609"/>
      <c r="M5" s="609"/>
      <c r="N5" s="609"/>
      <c r="O5" s="609"/>
      <c r="P5" s="609"/>
      <c r="Q5" s="609"/>
      <c r="R5" s="457"/>
      <c r="S5" s="457"/>
      <c r="T5" s="457"/>
      <c r="U5" s="457"/>
      <c r="V5" s="612"/>
      <c r="W5" s="528"/>
      <c r="X5" s="458"/>
      <c r="Y5" s="458"/>
      <c r="Z5" s="458"/>
      <c r="AA5" s="458"/>
      <c r="AB5" s="459"/>
      <c r="AC5" s="457"/>
      <c r="AD5" s="458"/>
      <c r="AE5" s="458"/>
      <c r="AF5" s="458"/>
      <c r="AG5" s="458"/>
      <c r="AH5" s="458"/>
      <c r="AI5" s="458"/>
      <c r="AJ5" s="458"/>
      <c r="AK5" s="458"/>
      <c r="AL5" s="613"/>
      <c r="AM5" s="491" t="s">
        <v>95</v>
      </c>
      <c r="AN5" s="406"/>
      <c r="AO5" s="406"/>
      <c r="AP5" s="406"/>
      <c r="AQ5" s="406"/>
      <c r="AR5" s="406"/>
      <c r="AS5" s="406"/>
      <c r="AT5" s="407"/>
      <c r="AU5" s="479" t="s">
        <v>96</v>
      </c>
      <c r="AV5" s="480"/>
      <c r="AW5" s="480"/>
      <c r="AX5" s="480"/>
      <c r="AY5" s="412" t="s">
        <v>97</v>
      </c>
      <c r="AZ5" s="413"/>
      <c r="BA5" s="413"/>
      <c r="BB5" s="413"/>
      <c r="BC5" s="413"/>
      <c r="BD5" s="413"/>
      <c r="BE5" s="413"/>
      <c r="BF5" s="413"/>
      <c r="BG5" s="413"/>
      <c r="BH5" s="413"/>
      <c r="BI5" s="413"/>
      <c r="BJ5" s="413"/>
      <c r="BK5" s="413"/>
      <c r="BL5" s="413"/>
      <c r="BM5" s="414"/>
      <c r="BN5" s="432">
        <v>2413192</v>
      </c>
      <c r="BO5" s="433"/>
      <c r="BP5" s="433"/>
      <c r="BQ5" s="433"/>
      <c r="BR5" s="433"/>
      <c r="BS5" s="433"/>
      <c r="BT5" s="433"/>
      <c r="BU5" s="434"/>
      <c r="BV5" s="432">
        <v>1886074</v>
      </c>
      <c r="BW5" s="433"/>
      <c r="BX5" s="433"/>
      <c r="BY5" s="433"/>
      <c r="BZ5" s="433"/>
      <c r="CA5" s="433"/>
      <c r="CB5" s="433"/>
      <c r="CC5" s="434"/>
      <c r="CD5" s="441" t="s">
        <v>98</v>
      </c>
      <c r="CE5" s="386"/>
      <c r="CF5" s="386"/>
      <c r="CG5" s="386"/>
      <c r="CH5" s="386"/>
      <c r="CI5" s="386"/>
      <c r="CJ5" s="386"/>
      <c r="CK5" s="386"/>
      <c r="CL5" s="386"/>
      <c r="CM5" s="386"/>
      <c r="CN5" s="386"/>
      <c r="CO5" s="386"/>
      <c r="CP5" s="386"/>
      <c r="CQ5" s="386"/>
      <c r="CR5" s="386"/>
      <c r="CS5" s="442"/>
      <c r="CT5" s="402">
        <v>80.3</v>
      </c>
      <c r="CU5" s="403"/>
      <c r="CV5" s="403"/>
      <c r="CW5" s="403"/>
      <c r="CX5" s="403"/>
      <c r="CY5" s="403"/>
      <c r="CZ5" s="403"/>
      <c r="DA5" s="404"/>
      <c r="DB5" s="402">
        <v>85.2</v>
      </c>
      <c r="DC5" s="403"/>
      <c r="DD5" s="403"/>
      <c r="DE5" s="403"/>
      <c r="DF5" s="403"/>
      <c r="DG5" s="403"/>
      <c r="DH5" s="403"/>
      <c r="DI5" s="404"/>
    </row>
    <row r="6" spans="1:119" ht="18.75" customHeight="1" x14ac:dyDescent="0.15">
      <c r="A6" s="175"/>
      <c r="B6" s="578" t="s">
        <v>99</v>
      </c>
      <c r="C6" s="456"/>
      <c r="D6" s="456"/>
      <c r="E6" s="579"/>
      <c r="F6" s="579"/>
      <c r="G6" s="579"/>
      <c r="H6" s="579"/>
      <c r="I6" s="579"/>
      <c r="J6" s="579"/>
      <c r="K6" s="579"/>
      <c r="L6" s="579" t="s">
        <v>100</v>
      </c>
      <c r="M6" s="579"/>
      <c r="N6" s="579"/>
      <c r="O6" s="579"/>
      <c r="P6" s="579"/>
      <c r="Q6" s="579"/>
      <c r="R6" s="454"/>
      <c r="S6" s="454"/>
      <c r="T6" s="454"/>
      <c r="U6" s="454"/>
      <c r="V6" s="585"/>
      <c r="W6" s="513" t="s">
        <v>101</v>
      </c>
      <c r="X6" s="455"/>
      <c r="Y6" s="455"/>
      <c r="Z6" s="455"/>
      <c r="AA6" s="455"/>
      <c r="AB6" s="456"/>
      <c r="AC6" s="590" t="s">
        <v>102</v>
      </c>
      <c r="AD6" s="591"/>
      <c r="AE6" s="591"/>
      <c r="AF6" s="591"/>
      <c r="AG6" s="591"/>
      <c r="AH6" s="591"/>
      <c r="AI6" s="591"/>
      <c r="AJ6" s="591"/>
      <c r="AK6" s="591"/>
      <c r="AL6" s="592"/>
      <c r="AM6" s="491" t="s">
        <v>103</v>
      </c>
      <c r="AN6" s="406"/>
      <c r="AO6" s="406"/>
      <c r="AP6" s="406"/>
      <c r="AQ6" s="406"/>
      <c r="AR6" s="406"/>
      <c r="AS6" s="406"/>
      <c r="AT6" s="407"/>
      <c r="AU6" s="479" t="s">
        <v>96</v>
      </c>
      <c r="AV6" s="480"/>
      <c r="AW6" s="480"/>
      <c r="AX6" s="480"/>
      <c r="AY6" s="412" t="s">
        <v>104</v>
      </c>
      <c r="AZ6" s="413"/>
      <c r="BA6" s="413"/>
      <c r="BB6" s="413"/>
      <c r="BC6" s="413"/>
      <c r="BD6" s="413"/>
      <c r="BE6" s="413"/>
      <c r="BF6" s="413"/>
      <c r="BG6" s="413"/>
      <c r="BH6" s="413"/>
      <c r="BI6" s="413"/>
      <c r="BJ6" s="413"/>
      <c r="BK6" s="413"/>
      <c r="BL6" s="413"/>
      <c r="BM6" s="414"/>
      <c r="BN6" s="432">
        <v>184759</v>
      </c>
      <c r="BO6" s="433"/>
      <c r="BP6" s="433"/>
      <c r="BQ6" s="433"/>
      <c r="BR6" s="433"/>
      <c r="BS6" s="433"/>
      <c r="BT6" s="433"/>
      <c r="BU6" s="434"/>
      <c r="BV6" s="432">
        <v>198146</v>
      </c>
      <c r="BW6" s="433"/>
      <c r="BX6" s="433"/>
      <c r="BY6" s="433"/>
      <c r="BZ6" s="433"/>
      <c r="CA6" s="433"/>
      <c r="CB6" s="433"/>
      <c r="CC6" s="434"/>
      <c r="CD6" s="441" t="s">
        <v>105</v>
      </c>
      <c r="CE6" s="386"/>
      <c r="CF6" s="386"/>
      <c r="CG6" s="386"/>
      <c r="CH6" s="386"/>
      <c r="CI6" s="386"/>
      <c r="CJ6" s="386"/>
      <c r="CK6" s="386"/>
      <c r="CL6" s="386"/>
      <c r="CM6" s="386"/>
      <c r="CN6" s="386"/>
      <c r="CO6" s="386"/>
      <c r="CP6" s="386"/>
      <c r="CQ6" s="386"/>
      <c r="CR6" s="386"/>
      <c r="CS6" s="442"/>
      <c r="CT6" s="575">
        <v>80.900000000000006</v>
      </c>
      <c r="CU6" s="576"/>
      <c r="CV6" s="576"/>
      <c r="CW6" s="576"/>
      <c r="CX6" s="576"/>
      <c r="CY6" s="576"/>
      <c r="CZ6" s="576"/>
      <c r="DA6" s="577"/>
      <c r="DB6" s="575">
        <v>87.8</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91" t="s">
        <v>106</v>
      </c>
      <c r="AN7" s="406"/>
      <c r="AO7" s="406"/>
      <c r="AP7" s="406"/>
      <c r="AQ7" s="406"/>
      <c r="AR7" s="406"/>
      <c r="AS7" s="406"/>
      <c r="AT7" s="407"/>
      <c r="AU7" s="479" t="s">
        <v>107</v>
      </c>
      <c r="AV7" s="480"/>
      <c r="AW7" s="480"/>
      <c r="AX7" s="480"/>
      <c r="AY7" s="412" t="s">
        <v>108</v>
      </c>
      <c r="AZ7" s="413"/>
      <c r="BA7" s="413"/>
      <c r="BB7" s="413"/>
      <c r="BC7" s="413"/>
      <c r="BD7" s="413"/>
      <c r="BE7" s="413"/>
      <c r="BF7" s="413"/>
      <c r="BG7" s="413"/>
      <c r="BH7" s="413"/>
      <c r="BI7" s="413"/>
      <c r="BJ7" s="413"/>
      <c r="BK7" s="413"/>
      <c r="BL7" s="413"/>
      <c r="BM7" s="414"/>
      <c r="BN7" s="432">
        <v>31266</v>
      </c>
      <c r="BO7" s="433"/>
      <c r="BP7" s="433"/>
      <c r="BQ7" s="433"/>
      <c r="BR7" s="433"/>
      <c r="BS7" s="433"/>
      <c r="BT7" s="433"/>
      <c r="BU7" s="434"/>
      <c r="BV7" s="432">
        <v>46438</v>
      </c>
      <c r="BW7" s="433"/>
      <c r="BX7" s="433"/>
      <c r="BY7" s="433"/>
      <c r="BZ7" s="433"/>
      <c r="CA7" s="433"/>
      <c r="CB7" s="433"/>
      <c r="CC7" s="434"/>
      <c r="CD7" s="441" t="s">
        <v>109</v>
      </c>
      <c r="CE7" s="386"/>
      <c r="CF7" s="386"/>
      <c r="CG7" s="386"/>
      <c r="CH7" s="386"/>
      <c r="CI7" s="386"/>
      <c r="CJ7" s="386"/>
      <c r="CK7" s="386"/>
      <c r="CL7" s="386"/>
      <c r="CM7" s="386"/>
      <c r="CN7" s="386"/>
      <c r="CO7" s="386"/>
      <c r="CP7" s="386"/>
      <c r="CQ7" s="386"/>
      <c r="CR7" s="386"/>
      <c r="CS7" s="442"/>
      <c r="CT7" s="432">
        <v>1011090</v>
      </c>
      <c r="CU7" s="433"/>
      <c r="CV7" s="433"/>
      <c r="CW7" s="433"/>
      <c r="CX7" s="433"/>
      <c r="CY7" s="433"/>
      <c r="CZ7" s="433"/>
      <c r="DA7" s="434"/>
      <c r="DB7" s="432">
        <v>999277</v>
      </c>
      <c r="DC7" s="433"/>
      <c r="DD7" s="433"/>
      <c r="DE7" s="433"/>
      <c r="DF7" s="433"/>
      <c r="DG7" s="433"/>
      <c r="DH7" s="433"/>
      <c r="DI7" s="434"/>
    </row>
    <row r="8" spans="1:119" ht="18.75" customHeight="1" thickBot="1" x14ac:dyDescent="0.2">
      <c r="A8" s="175"/>
      <c r="B8" s="583"/>
      <c r="C8" s="514"/>
      <c r="D8" s="514"/>
      <c r="E8" s="584"/>
      <c r="F8" s="584"/>
      <c r="G8" s="584"/>
      <c r="H8" s="584"/>
      <c r="I8" s="584"/>
      <c r="J8" s="584"/>
      <c r="K8" s="584"/>
      <c r="L8" s="584"/>
      <c r="M8" s="584"/>
      <c r="N8" s="584"/>
      <c r="O8" s="584"/>
      <c r="P8" s="584"/>
      <c r="Q8" s="584"/>
      <c r="R8" s="588"/>
      <c r="S8" s="588"/>
      <c r="T8" s="588"/>
      <c r="U8" s="588"/>
      <c r="V8" s="589"/>
      <c r="W8" s="503"/>
      <c r="X8" s="504"/>
      <c r="Y8" s="504"/>
      <c r="Z8" s="504"/>
      <c r="AA8" s="504"/>
      <c r="AB8" s="514"/>
      <c r="AC8" s="595"/>
      <c r="AD8" s="596"/>
      <c r="AE8" s="596"/>
      <c r="AF8" s="596"/>
      <c r="AG8" s="596"/>
      <c r="AH8" s="596"/>
      <c r="AI8" s="596"/>
      <c r="AJ8" s="596"/>
      <c r="AK8" s="596"/>
      <c r="AL8" s="597"/>
      <c r="AM8" s="491" t="s">
        <v>110</v>
      </c>
      <c r="AN8" s="406"/>
      <c r="AO8" s="406"/>
      <c r="AP8" s="406"/>
      <c r="AQ8" s="406"/>
      <c r="AR8" s="406"/>
      <c r="AS8" s="406"/>
      <c r="AT8" s="407"/>
      <c r="AU8" s="479" t="s">
        <v>111</v>
      </c>
      <c r="AV8" s="480"/>
      <c r="AW8" s="480"/>
      <c r="AX8" s="480"/>
      <c r="AY8" s="412" t="s">
        <v>112</v>
      </c>
      <c r="AZ8" s="413"/>
      <c r="BA8" s="413"/>
      <c r="BB8" s="413"/>
      <c r="BC8" s="413"/>
      <c r="BD8" s="413"/>
      <c r="BE8" s="413"/>
      <c r="BF8" s="413"/>
      <c r="BG8" s="413"/>
      <c r="BH8" s="413"/>
      <c r="BI8" s="413"/>
      <c r="BJ8" s="413"/>
      <c r="BK8" s="413"/>
      <c r="BL8" s="413"/>
      <c r="BM8" s="414"/>
      <c r="BN8" s="432">
        <v>153493</v>
      </c>
      <c r="BO8" s="433"/>
      <c r="BP8" s="433"/>
      <c r="BQ8" s="433"/>
      <c r="BR8" s="433"/>
      <c r="BS8" s="433"/>
      <c r="BT8" s="433"/>
      <c r="BU8" s="434"/>
      <c r="BV8" s="432">
        <v>151708</v>
      </c>
      <c r="BW8" s="433"/>
      <c r="BX8" s="433"/>
      <c r="BY8" s="433"/>
      <c r="BZ8" s="433"/>
      <c r="CA8" s="433"/>
      <c r="CB8" s="433"/>
      <c r="CC8" s="434"/>
      <c r="CD8" s="441" t="s">
        <v>113</v>
      </c>
      <c r="CE8" s="386"/>
      <c r="CF8" s="386"/>
      <c r="CG8" s="386"/>
      <c r="CH8" s="386"/>
      <c r="CI8" s="386"/>
      <c r="CJ8" s="386"/>
      <c r="CK8" s="386"/>
      <c r="CL8" s="386"/>
      <c r="CM8" s="386"/>
      <c r="CN8" s="386"/>
      <c r="CO8" s="386"/>
      <c r="CP8" s="386"/>
      <c r="CQ8" s="386"/>
      <c r="CR8" s="386"/>
      <c r="CS8" s="442"/>
      <c r="CT8" s="535">
        <v>0.1</v>
      </c>
      <c r="CU8" s="536"/>
      <c r="CV8" s="536"/>
      <c r="CW8" s="536"/>
      <c r="CX8" s="536"/>
      <c r="CY8" s="536"/>
      <c r="CZ8" s="536"/>
      <c r="DA8" s="537"/>
      <c r="DB8" s="535">
        <v>0.1</v>
      </c>
      <c r="DC8" s="536"/>
      <c r="DD8" s="536"/>
      <c r="DE8" s="536"/>
      <c r="DF8" s="536"/>
      <c r="DG8" s="536"/>
      <c r="DH8" s="536"/>
      <c r="DI8" s="537"/>
    </row>
    <row r="9" spans="1:119" ht="18.75" customHeight="1" thickBot="1" x14ac:dyDescent="0.2">
      <c r="A9" s="175"/>
      <c r="B9" s="564" t="s">
        <v>114</v>
      </c>
      <c r="C9" s="565"/>
      <c r="D9" s="565"/>
      <c r="E9" s="565"/>
      <c r="F9" s="565"/>
      <c r="G9" s="565"/>
      <c r="H9" s="565"/>
      <c r="I9" s="565"/>
      <c r="J9" s="565"/>
      <c r="K9" s="485"/>
      <c r="L9" s="566" t="s">
        <v>115</v>
      </c>
      <c r="M9" s="567"/>
      <c r="N9" s="567"/>
      <c r="O9" s="567"/>
      <c r="P9" s="567"/>
      <c r="Q9" s="568"/>
      <c r="R9" s="569">
        <v>892</v>
      </c>
      <c r="S9" s="570"/>
      <c r="T9" s="570"/>
      <c r="U9" s="570"/>
      <c r="V9" s="571"/>
      <c r="W9" s="501" t="s">
        <v>116</v>
      </c>
      <c r="X9" s="502"/>
      <c r="Y9" s="502"/>
      <c r="Z9" s="502"/>
      <c r="AA9" s="502"/>
      <c r="AB9" s="502"/>
      <c r="AC9" s="502"/>
      <c r="AD9" s="502"/>
      <c r="AE9" s="502"/>
      <c r="AF9" s="502"/>
      <c r="AG9" s="502"/>
      <c r="AH9" s="502"/>
      <c r="AI9" s="502"/>
      <c r="AJ9" s="502"/>
      <c r="AK9" s="502"/>
      <c r="AL9" s="572"/>
      <c r="AM9" s="491" t="s">
        <v>117</v>
      </c>
      <c r="AN9" s="406"/>
      <c r="AO9" s="406"/>
      <c r="AP9" s="406"/>
      <c r="AQ9" s="406"/>
      <c r="AR9" s="406"/>
      <c r="AS9" s="406"/>
      <c r="AT9" s="407"/>
      <c r="AU9" s="479" t="s">
        <v>118</v>
      </c>
      <c r="AV9" s="480"/>
      <c r="AW9" s="480"/>
      <c r="AX9" s="480"/>
      <c r="AY9" s="412" t="s">
        <v>119</v>
      </c>
      <c r="AZ9" s="413"/>
      <c r="BA9" s="413"/>
      <c r="BB9" s="413"/>
      <c r="BC9" s="413"/>
      <c r="BD9" s="413"/>
      <c r="BE9" s="413"/>
      <c r="BF9" s="413"/>
      <c r="BG9" s="413"/>
      <c r="BH9" s="413"/>
      <c r="BI9" s="413"/>
      <c r="BJ9" s="413"/>
      <c r="BK9" s="413"/>
      <c r="BL9" s="413"/>
      <c r="BM9" s="414"/>
      <c r="BN9" s="432">
        <v>1785</v>
      </c>
      <c r="BO9" s="433"/>
      <c r="BP9" s="433"/>
      <c r="BQ9" s="433"/>
      <c r="BR9" s="433"/>
      <c r="BS9" s="433"/>
      <c r="BT9" s="433"/>
      <c r="BU9" s="434"/>
      <c r="BV9" s="432">
        <v>64030</v>
      </c>
      <c r="BW9" s="433"/>
      <c r="BX9" s="433"/>
      <c r="BY9" s="433"/>
      <c r="BZ9" s="433"/>
      <c r="CA9" s="433"/>
      <c r="CB9" s="433"/>
      <c r="CC9" s="434"/>
      <c r="CD9" s="441" t="s">
        <v>120</v>
      </c>
      <c r="CE9" s="386"/>
      <c r="CF9" s="386"/>
      <c r="CG9" s="386"/>
      <c r="CH9" s="386"/>
      <c r="CI9" s="386"/>
      <c r="CJ9" s="386"/>
      <c r="CK9" s="386"/>
      <c r="CL9" s="386"/>
      <c r="CM9" s="386"/>
      <c r="CN9" s="386"/>
      <c r="CO9" s="386"/>
      <c r="CP9" s="386"/>
      <c r="CQ9" s="386"/>
      <c r="CR9" s="386"/>
      <c r="CS9" s="442"/>
      <c r="CT9" s="402">
        <v>8</v>
      </c>
      <c r="CU9" s="403"/>
      <c r="CV9" s="403"/>
      <c r="CW9" s="403"/>
      <c r="CX9" s="403"/>
      <c r="CY9" s="403"/>
      <c r="CZ9" s="403"/>
      <c r="DA9" s="404"/>
      <c r="DB9" s="402">
        <v>7.8</v>
      </c>
      <c r="DC9" s="403"/>
      <c r="DD9" s="403"/>
      <c r="DE9" s="403"/>
      <c r="DF9" s="403"/>
      <c r="DG9" s="403"/>
      <c r="DH9" s="403"/>
      <c r="DI9" s="404"/>
    </row>
    <row r="10" spans="1:119" ht="18.75" customHeight="1" thickBot="1" x14ac:dyDescent="0.2">
      <c r="A10" s="175"/>
      <c r="B10" s="564"/>
      <c r="C10" s="565"/>
      <c r="D10" s="565"/>
      <c r="E10" s="565"/>
      <c r="F10" s="565"/>
      <c r="G10" s="565"/>
      <c r="H10" s="565"/>
      <c r="I10" s="565"/>
      <c r="J10" s="565"/>
      <c r="K10" s="485"/>
      <c r="L10" s="405" t="s">
        <v>121</v>
      </c>
      <c r="M10" s="406"/>
      <c r="N10" s="406"/>
      <c r="O10" s="406"/>
      <c r="P10" s="406"/>
      <c r="Q10" s="407"/>
      <c r="R10" s="408">
        <v>870</v>
      </c>
      <c r="S10" s="409"/>
      <c r="T10" s="409"/>
      <c r="U10" s="409"/>
      <c r="V10" s="411"/>
      <c r="W10" s="573"/>
      <c r="X10" s="383"/>
      <c r="Y10" s="383"/>
      <c r="Z10" s="383"/>
      <c r="AA10" s="383"/>
      <c r="AB10" s="383"/>
      <c r="AC10" s="383"/>
      <c r="AD10" s="383"/>
      <c r="AE10" s="383"/>
      <c r="AF10" s="383"/>
      <c r="AG10" s="383"/>
      <c r="AH10" s="383"/>
      <c r="AI10" s="383"/>
      <c r="AJ10" s="383"/>
      <c r="AK10" s="383"/>
      <c r="AL10" s="574"/>
      <c r="AM10" s="491" t="s">
        <v>122</v>
      </c>
      <c r="AN10" s="406"/>
      <c r="AO10" s="406"/>
      <c r="AP10" s="406"/>
      <c r="AQ10" s="406"/>
      <c r="AR10" s="406"/>
      <c r="AS10" s="406"/>
      <c r="AT10" s="407"/>
      <c r="AU10" s="479" t="s">
        <v>123</v>
      </c>
      <c r="AV10" s="480"/>
      <c r="AW10" s="480"/>
      <c r="AX10" s="480"/>
      <c r="AY10" s="412" t="s">
        <v>124</v>
      </c>
      <c r="AZ10" s="413"/>
      <c r="BA10" s="413"/>
      <c r="BB10" s="413"/>
      <c r="BC10" s="413"/>
      <c r="BD10" s="413"/>
      <c r="BE10" s="413"/>
      <c r="BF10" s="413"/>
      <c r="BG10" s="413"/>
      <c r="BH10" s="413"/>
      <c r="BI10" s="413"/>
      <c r="BJ10" s="413"/>
      <c r="BK10" s="413"/>
      <c r="BL10" s="413"/>
      <c r="BM10" s="414"/>
      <c r="BN10" s="432">
        <v>250962</v>
      </c>
      <c r="BO10" s="433"/>
      <c r="BP10" s="433"/>
      <c r="BQ10" s="433"/>
      <c r="BR10" s="433"/>
      <c r="BS10" s="433"/>
      <c r="BT10" s="433"/>
      <c r="BU10" s="434"/>
      <c r="BV10" s="432">
        <v>217201</v>
      </c>
      <c r="BW10" s="433"/>
      <c r="BX10" s="433"/>
      <c r="BY10" s="433"/>
      <c r="BZ10" s="433"/>
      <c r="CA10" s="433"/>
      <c r="CB10" s="433"/>
      <c r="CC10" s="434"/>
      <c r="CD10" s="181" t="s">
        <v>125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64"/>
      <c r="C11" s="565"/>
      <c r="D11" s="565"/>
      <c r="E11" s="565"/>
      <c r="F11" s="565"/>
      <c r="G11" s="565"/>
      <c r="H11" s="565"/>
      <c r="I11" s="565"/>
      <c r="J11" s="565"/>
      <c r="K11" s="485"/>
      <c r="L11" s="387" t="s">
        <v>126</v>
      </c>
      <c r="M11" s="388"/>
      <c r="N11" s="388"/>
      <c r="O11" s="388"/>
      <c r="P11" s="388"/>
      <c r="Q11" s="389"/>
      <c r="R11" s="561" t="s">
        <v>127</v>
      </c>
      <c r="S11" s="562"/>
      <c r="T11" s="562"/>
      <c r="U11" s="562"/>
      <c r="V11" s="563"/>
      <c r="W11" s="573"/>
      <c r="X11" s="383"/>
      <c r="Y11" s="383"/>
      <c r="Z11" s="383"/>
      <c r="AA11" s="383"/>
      <c r="AB11" s="383"/>
      <c r="AC11" s="383"/>
      <c r="AD11" s="383"/>
      <c r="AE11" s="383"/>
      <c r="AF11" s="383"/>
      <c r="AG11" s="383"/>
      <c r="AH11" s="383"/>
      <c r="AI11" s="383"/>
      <c r="AJ11" s="383"/>
      <c r="AK11" s="383"/>
      <c r="AL11" s="574"/>
      <c r="AM11" s="491" t="s">
        <v>128</v>
      </c>
      <c r="AN11" s="406"/>
      <c r="AO11" s="406"/>
      <c r="AP11" s="406"/>
      <c r="AQ11" s="406"/>
      <c r="AR11" s="406"/>
      <c r="AS11" s="406"/>
      <c r="AT11" s="407"/>
      <c r="AU11" s="479" t="s">
        <v>111</v>
      </c>
      <c r="AV11" s="480"/>
      <c r="AW11" s="480"/>
      <c r="AX11" s="480"/>
      <c r="AY11" s="412" t="s">
        <v>129</v>
      </c>
      <c r="AZ11" s="413"/>
      <c r="BA11" s="413"/>
      <c r="BB11" s="413"/>
      <c r="BC11" s="413"/>
      <c r="BD11" s="413"/>
      <c r="BE11" s="413"/>
      <c r="BF11" s="413"/>
      <c r="BG11" s="413"/>
      <c r="BH11" s="413"/>
      <c r="BI11" s="413"/>
      <c r="BJ11" s="413"/>
      <c r="BK11" s="413"/>
      <c r="BL11" s="413"/>
      <c r="BM11" s="414"/>
      <c r="BN11" s="432">
        <v>0</v>
      </c>
      <c r="BO11" s="433"/>
      <c r="BP11" s="433"/>
      <c r="BQ11" s="433"/>
      <c r="BR11" s="433"/>
      <c r="BS11" s="433"/>
      <c r="BT11" s="433"/>
      <c r="BU11" s="434"/>
      <c r="BV11" s="432">
        <v>0</v>
      </c>
      <c r="BW11" s="433"/>
      <c r="BX11" s="433"/>
      <c r="BY11" s="433"/>
      <c r="BZ11" s="433"/>
      <c r="CA11" s="433"/>
      <c r="CB11" s="433"/>
      <c r="CC11" s="434"/>
      <c r="CD11" s="441" t="s">
        <v>130</v>
      </c>
      <c r="CE11" s="386"/>
      <c r="CF11" s="386"/>
      <c r="CG11" s="386"/>
      <c r="CH11" s="386"/>
      <c r="CI11" s="386"/>
      <c r="CJ11" s="386"/>
      <c r="CK11" s="386"/>
      <c r="CL11" s="386"/>
      <c r="CM11" s="386"/>
      <c r="CN11" s="386"/>
      <c r="CO11" s="386"/>
      <c r="CP11" s="386"/>
      <c r="CQ11" s="386"/>
      <c r="CR11" s="386"/>
      <c r="CS11" s="442"/>
      <c r="CT11" s="535" t="s">
        <v>131</v>
      </c>
      <c r="CU11" s="536"/>
      <c r="CV11" s="536"/>
      <c r="CW11" s="536"/>
      <c r="CX11" s="536"/>
      <c r="CY11" s="536"/>
      <c r="CZ11" s="536"/>
      <c r="DA11" s="537"/>
      <c r="DB11" s="535" t="s">
        <v>131</v>
      </c>
      <c r="DC11" s="536"/>
      <c r="DD11" s="536"/>
      <c r="DE11" s="536"/>
      <c r="DF11" s="536"/>
      <c r="DG11" s="536"/>
      <c r="DH11" s="536"/>
      <c r="DI11" s="537"/>
    </row>
    <row r="12" spans="1:119" ht="18.75" customHeight="1" x14ac:dyDescent="0.15">
      <c r="A12" s="175"/>
      <c r="B12" s="538" t="s">
        <v>132</v>
      </c>
      <c r="C12" s="539"/>
      <c r="D12" s="539"/>
      <c r="E12" s="539"/>
      <c r="F12" s="539"/>
      <c r="G12" s="539"/>
      <c r="H12" s="539"/>
      <c r="I12" s="539"/>
      <c r="J12" s="539"/>
      <c r="K12" s="540"/>
      <c r="L12" s="547" t="s">
        <v>133</v>
      </c>
      <c r="M12" s="548"/>
      <c r="N12" s="548"/>
      <c r="O12" s="548"/>
      <c r="P12" s="548"/>
      <c r="Q12" s="549"/>
      <c r="R12" s="550">
        <v>895</v>
      </c>
      <c r="S12" s="551"/>
      <c r="T12" s="551"/>
      <c r="U12" s="551"/>
      <c r="V12" s="552"/>
      <c r="W12" s="553" t="s">
        <v>1</v>
      </c>
      <c r="X12" s="480"/>
      <c r="Y12" s="480"/>
      <c r="Z12" s="480"/>
      <c r="AA12" s="480"/>
      <c r="AB12" s="554"/>
      <c r="AC12" s="555" t="s">
        <v>134</v>
      </c>
      <c r="AD12" s="556"/>
      <c r="AE12" s="556"/>
      <c r="AF12" s="556"/>
      <c r="AG12" s="557"/>
      <c r="AH12" s="555" t="s">
        <v>135</v>
      </c>
      <c r="AI12" s="556"/>
      <c r="AJ12" s="556"/>
      <c r="AK12" s="556"/>
      <c r="AL12" s="558"/>
      <c r="AM12" s="491" t="s">
        <v>136</v>
      </c>
      <c r="AN12" s="406"/>
      <c r="AO12" s="406"/>
      <c r="AP12" s="406"/>
      <c r="AQ12" s="406"/>
      <c r="AR12" s="406"/>
      <c r="AS12" s="406"/>
      <c r="AT12" s="407"/>
      <c r="AU12" s="479" t="s">
        <v>111</v>
      </c>
      <c r="AV12" s="480"/>
      <c r="AW12" s="480"/>
      <c r="AX12" s="480"/>
      <c r="AY12" s="412" t="s">
        <v>137</v>
      </c>
      <c r="AZ12" s="413"/>
      <c r="BA12" s="413"/>
      <c r="BB12" s="413"/>
      <c r="BC12" s="413"/>
      <c r="BD12" s="413"/>
      <c r="BE12" s="413"/>
      <c r="BF12" s="413"/>
      <c r="BG12" s="413"/>
      <c r="BH12" s="413"/>
      <c r="BI12" s="413"/>
      <c r="BJ12" s="413"/>
      <c r="BK12" s="413"/>
      <c r="BL12" s="413"/>
      <c r="BM12" s="414"/>
      <c r="BN12" s="432">
        <v>77500</v>
      </c>
      <c r="BO12" s="433"/>
      <c r="BP12" s="433"/>
      <c r="BQ12" s="433"/>
      <c r="BR12" s="433"/>
      <c r="BS12" s="433"/>
      <c r="BT12" s="433"/>
      <c r="BU12" s="434"/>
      <c r="BV12" s="432">
        <v>125246</v>
      </c>
      <c r="BW12" s="433"/>
      <c r="BX12" s="433"/>
      <c r="BY12" s="433"/>
      <c r="BZ12" s="433"/>
      <c r="CA12" s="433"/>
      <c r="CB12" s="433"/>
      <c r="CC12" s="434"/>
      <c r="CD12" s="441" t="s">
        <v>138</v>
      </c>
      <c r="CE12" s="386"/>
      <c r="CF12" s="386"/>
      <c r="CG12" s="386"/>
      <c r="CH12" s="386"/>
      <c r="CI12" s="386"/>
      <c r="CJ12" s="386"/>
      <c r="CK12" s="386"/>
      <c r="CL12" s="386"/>
      <c r="CM12" s="386"/>
      <c r="CN12" s="386"/>
      <c r="CO12" s="386"/>
      <c r="CP12" s="386"/>
      <c r="CQ12" s="386"/>
      <c r="CR12" s="386"/>
      <c r="CS12" s="442"/>
      <c r="CT12" s="535" t="s">
        <v>131</v>
      </c>
      <c r="CU12" s="536"/>
      <c r="CV12" s="536"/>
      <c r="CW12" s="536"/>
      <c r="CX12" s="536"/>
      <c r="CY12" s="536"/>
      <c r="CZ12" s="536"/>
      <c r="DA12" s="537"/>
      <c r="DB12" s="535" t="s">
        <v>139</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90"/>
      <c r="M13" s="522" t="s">
        <v>140</v>
      </c>
      <c r="N13" s="523"/>
      <c r="O13" s="523"/>
      <c r="P13" s="523"/>
      <c r="Q13" s="524"/>
      <c r="R13" s="525">
        <v>883</v>
      </c>
      <c r="S13" s="526"/>
      <c r="T13" s="526"/>
      <c r="U13" s="526"/>
      <c r="V13" s="527"/>
      <c r="W13" s="513" t="s">
        <v>141</v>
      </c>
      <c r="X13" s="455"/>
      <c r="Y13" s="455"/>
      <c r="Z13" s="455"/>
      <c r="AA13" s="455"/>
      <c r="AB13" s="456"/>
      <c r="AC13" s="408">
        <v>9</v>
      </c>
      <c r="AD13" s="409"/>
      <c r="AE13" s="409"/>
      <c r="AF13" s="409"/>
      <c r="AG13" s="410"/>
      <c r="AH13" s="408">
        <v>11</v>
      </c>
      <c r="AI13" s="409"/>
      <c r="AJ13" s="409"/>
      <c r="AK13" s="409"/>
      <c r="AL13" s="411"/>
      <c r="AM13" s="491" t="s">
        <v>142</v>
      </c>
      <c r="AN13" s="406"/>
      <c r="AO13" s="406"/>
      <c r="AP13" s="406"/>
      <c r="AQ13" s="406"/>
      <c r="AR13" s="406"/>
      <c r="AS13" s="406"/>
      <c r="AT13" s="407"/>
      <c r="AU13" s="479" t="s">
        <v>123</v>
      </c>
      <c r="AV13" s="480"/>
      <c r="AW13" s="480"/>
      <c r="AX13" s="480"/>
      <c r="AY13" s="412" t="s">
        <v>143</v>
      </c>
      <c r="AZ13" s="413"/>
      <c r="BA13" s="413"/>
      <c r="BB13" s="413"/>
      <c r="BC13" s="413"/>
      <c r="BD13" s="413"/>
      <c r="BE13" s="413"/>
      <c r="BF13" s="413"/>
      <c r="BG13" s="413"/>
      <c r="BH13" s="413"/>
      <c r="BI13" s="413"/>
      <c r="BJ13" s="413"/>
      <c r="BK13" s="413"/>
      <c r="BL13" s="413"/>
      <c r="BM13" s="414"/>
      <c r="BN13" s="432">
        <v>175247</v>
      </c>
      <c r="BO13" s="433"/>
      <c r="BP13" s="433"/>
      <c r="BQ13" s="433"/>
      <c r="BR13" s="433"/>
      <c r="BS13" s="433"/>
      <c r="BT13" s="433"/>
      <c r="BU13" s="434"/>
      <c r="BV13" s="432">
        <v>155985</v>
      </c>
      <c r="BW13" s="433"/>
      <c r="BX13" s="433"/>
      <c r="BY13" s="433"/>
      <c r="BZ13" s="433"/>
      <c r="CA13" s="433"/>
      <c r="CB13" s="433"/>
      <c r="CC13" s="434"/>
      <c r="CD13" s="441" t="s">
        <v>144</v>
      </c>
      <c r="CE13" s="386"/>
      <c r="CF13" s="386"/>
      <c r="CG13" s="386"/>
      <c r="CH13" s="386"/>
      <c r="CI13" s="386"/>
      <c r="CJ13" s="386"/>
      <c r="CK13" s="386"/>
      <c r="CL13" s="386"/>
      <c r="CM13" s="386"/>
      <c r="CN13" s="386"/>
      <c r="CO13" s="386"/>
      <c r="CP13" s="386"/>
      <c r="CQ13" s="386"/>
      <c r="CR13" s="386"/>
      <c r="CS13" s="442"/>
      <c r="CT13" s="402">
        <v>10.199999999999999</v>
      </c>
      <c r="CU13" s="403"/>
      <c r="CV13" s="403"/>
      <c r="CW13" s="403"/>
      <c r="CX13" s="403"/>
      <c r="CY13" s="403"/>
      <c r="CZ13" s="403"/>
      <c r="DA13" s="404"/>
      <c r="DB13" s="402">
        <v>10.7</v>
      </c>
      <c r="DC13" s="403"/>
      <c r="DD13" s="403"/>
      <c r="DE13" s="403"/>
      <c r="DF13" s="403"/>
      <c r="DG13" s="403"/>
      <c r="DH13" s="403"/>
      <c r="DI13" s="404"/>
    </row>
    <row r="14" spans="1:119" ht="18.75" customHeight="1" thickBot="1" x14ac:dyDescent="0.2">
      <c r="A14" s="175"/>
      <c r="B14" s="541"/>
      <c r="C14" s="542"/>
      <c r="D14" s="542"/>
      <c r="E14" s="542"/>
      <c r="F14" s="542"/>
      <c r="G14" s="542"/>
      <c r="H14" s="542"/>
      <c r="I14" s="542"/>
      <c r="J14" s="542"/>
      <c r="K14" s="543"/>
      <c r="L14" s="515" t="s">
        <v>145</v>
      </c>
      <c r="M14" s="559"/>
      <c r="N14" s="559"/>
      <c r="O14" s="559"/>
      <c r="P14" s="559"/>
      <c r="Q14" s="560"/>
      <c r="R14" s="525">
        <v>920</v>
      </c>
      <c r="S14" s="526"/>
      <c r="T14" s="526"/>
      <c r="U14" s="526"/>
      <c r="V14" s="527"/>
      <c r="W14" s="528"/>
      <c r="X14" s="458"/>
      <c r="Y14" s="458"/>
      <c r="Z14" s="458"/>
      <c r="AA14" s="458"/>
      <c r="AB14" s="459"/>
      <c r="AC14" s="518">
        <v>1.6</v>
      </c>
      <c r="AD14" s="519"/>
      <c r="AE14" s="519"/>
      <c r="AF14" s="519"/>
      <c r="AG14" s="520"/>
      <c r="AH14" s="518">
        <v>2.1</v>
      </c>
      <c r="AI14" s="519"/>
      <c r="AJ14" s="519"/>
      <c r="AK14" s="519"/>
      <c r="AL14" s="521"/>
      <c r="AM14" s="491"/>
      <c r="AN14" s="406"/>
      <c r="AO14" s="406"/>
      <c r="AP14" s="406"/>
      <c r="AQ14" s="406"/>
      <c r="AR14" s="406"/>
      <c r="AS14" s="406"/>
      <c r="AT14" s="407"/>
      <c r="AU14" s="479"/>
      <c r="AV14" s="480"/>
      <c r="AW14" s="480"/>
      <c r="AX14" s="480"/>
      <c r="AY14" s="412"/>
      <c r="AZ14" s="413"/>
      <c r="BA14" s="413"/>
      <c r="BB14" s="413"/>
      <c r="BC14" s="413"/>
      <c r="BD14" s="413"/>
      <c r="BE14" s="413"/>
      <c r="BF14" s="413"/>
      <c r="BG14" s="413"/>
      <c r="BH14" s="413"/>
      <c r="BI14" s="413"/>
      <c r="BJ14" s="413"/>
      <c r="BK14" s="413"/>
      <c r="BL14" s="413"/>
      <c r="BM14" s="414"/>
      <c r="BN14" s="432"/>
      <c r="BO14" s="433"/>
      <c r="BP14" s="433"/>
      <c r="BQ14" s="433"/>
      <c r="BR14" s="433"/>
      <c r="BS14" s="433"/>
      <c r="BT14" s="433"/>
      <c r="BU14" s="434"/>
      <c r="BV14" s="432"/>
      <c r="BW14" s="433"/>
      <c r="BX14" s="433"/>
      <c r="BY14" s="433"/>
      <c r="BZ14" s="433"/>
      <c r="CA14" s="433"/>
      <c r="CB14" s="433"/>
      <c r="CC14" s="434"/>
      <c r="CD14" s="438" t="s">
        <v>146</v>
      </c>
      <c r="CE14" s="439"/>
      <c r="CF14" s="439"/>
      <c r="CG14" s="439"/>
      <c r="CH14" s="439"/>
      <c r="CI14" s="439"/>
      <c r="CJ14" s="439"/>
      <c r="CK14" s="439"/>
      <c r="CL14" s="439"/>
      <c r="CM14" s="439"/>
      <c r="CN14" s="439"/>
      <c r="CO14" s="439"/>
      <c r="CP14" s="439"/>
      <c r="CQ14" s="439"/>
      <c r="CR14" s="439"/>
      <c r="CS14" s="440"/>
      <c r="CT14" s="529">
        <v>76</v>
      </c>
      <c r="CU14" s="530"/>
      <c r="CV14" s="530"/>
      <c r="CW14" s="530"/>
      <c r="CX14" s="530"/>
      <c r="CY14" s="530"/>
      <c r="CZ14" s="530"/>
      <c r="DA14" s="531"/>
      <c r="DB14" s="529">
        <v>99</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90"/>
      <c r="M15" s="522" t="s">
        <v>140</v>
      </c>
      <c r="N15" s="523"/>
      <c r="O15" s="523"/>
      <c r="P15" s="523"/>
      <c r="Q15" s="524"/>
      <c r="R15" s="525">
        <v>909</v>
      </c>
      <c r="S15" s="526"/>
      <c r="T15" s="526"/>
      <c r="U15" s="526"/>
      <c r="V15" s="527"/>
      <c r="W15" s="513" t="s">
        <v>147</v>
      </c>
      <c r="X15" s="455"/>
      <c r="Y15" s="455"/>
      <c r="Z15" s="455"/>
      <c r="AA15" s="455"/>
      <c r="AB15" s="456"/>
      <c r="AC15" s="408">
        <v>39</v>
      </c>
      <c r="AD15" s="409"/>
      <c r="AE15" s="409"/>
      <c r="AF15" s="409"/>
      <c r="AG15" s="410"/>
      <c r="AH15" s="408">
        <v>29</v>
      </c>
      <c r="AI15" s="409"/>
      <c r="AJ15" s="409"/>
      <c r="AK15" s="409"/>
      <c r="AL15" s="411"/>
      <c r="AM15" s="491"/>
      <c r="AN15" s="406"/>
      <c r="AO15" s="406"/>
      <c r="AP15" s="406"/>
      <c r="AQ15" s="406"/>
      <c r="AR15" s="406"/>
      <c r="AS15" s="406"/>
      <c r="AT15" s="407"/>
      <c r="AU15" s="479"/>
      <c r="AV15" s="480"/>
      <c r="AW15" s="480"/>
      <c r="AX15" s="480"/>
      <c r="AY15" s="424" t="s">
        <v>148</v>
      </c>
      <c r="AZ15" s="425"/>
      <c r="BA15" s="425"/>
      <c r="BB15" s="425"/>
      <c r="BC15" s="425"/>
      <c r="BD15" s="425"/>
      <c r="BE15" s="425"/>
      <c r="BF15" s="425"/>
      <c r="BG15" s="425"/>
      <c r="BH15" s="425"/>
      <c r="BI15" s="425"/>
      <c r="BJ15" s="425"/>
      <c r="BK15" s="425"/>
      <c r="BL15" s="425"/>
      <c r="BM15" s="426"/>
      <c r="BN15" s="427">
        <v>89048</v>
      </c>
      <c r="BO15" s="428"/>
      <c r="BP15" s="428"/>
      <c r="BQ15" s="428"/>
      <c r="BR15" s="428"/>
      <c r="BS15" s="428"/>
      <c r="BT15" s="428"/>
      <c r="BU15" s="429"/>
      <c r="BV15" s="427">
        <v>86204</v>
      </c>
      <c r="BW15" s="428"/>
      <c r="BX15" s="428"/>
      <c r="BY15" s="428"/>
      <c r="BZ15" s="428"/>
      <c r="CA15" s="428"/>
      <c r="CB15" s="428"/>
      <c r="CC15" s="429"/>
      <c r="CD15" s="532" t="s">
        <v>149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41"/>
      <c r="C16" s="542"/>
      <c r="D16" s="542"/>
      <c r="E16" s="542"/>
      <c r="F16" s="542"/>
      <c r="G16" s="542"/>
      <c r="H16" s="542"/>
      <c r="I16" s="542"/>
      <c r="J16" s="542"/>
      <c r="K16" s="543"/>
      <c r="L16" s="515" t="s">
        <v>150</v>
      </c>
      <c r="M16" s="516"/>
      <c r="N16" s="516"/>
      <c r="O16" s="516"/>
      <c r="P16" s="516"/>
      <c r="Q16" s="517"/>
      <c r="R16" s="510" t="s">
        <v>151</v>
      </c>
      <c r="S16" s="511"/>
      <c r="T16" s="511"/>
      <c r="U16" s="511"/>
      <c r="V16" s="512"/>
      <c r="W16" s="528"/>
      <c r="X16" s="458"/>
      <c r="Y16" s="458"/>
      <c r="Z16" s="458"/>
      <c r="AA16" s="458"/>
      <c r="AB16" s="459"/>
      <c r="AC16" s="518">
        <v>6.8</v>
      </c>
      <c r="AD16" s="519"/>
      <c r="AE16" s="519"/>
      <c r="AF16" s="519"/>
      <c r="AG16" s="520"/>
      <c r="AH16" s="518">
        <v>5.5</v>
      </c>
      <c r="AI16" s="519"/>
      <c r="AJ16" s="519"/>
      <c r="AK16" s="519"/>
      <c r="AL16" s="521"/>
      <c r="AM16" s="491"/>
      <c r="AN16" s="406"/>
      <c r="AO16" s="406"/>
      <c r="AP16" s="406"/>
      <c r="AQ16" s="406"/>
      <c r="AR16" s="406"/>
      <c r="AS16" s="406"/>
      <c r="AT16" s="407"/>
      <c r="AU16" s="479"/>
      <c r="AV16" s="480"/>
      <c r="AW16" s="480"/>
      <c r="AX16" s="480"/>
      <c r="AY16" s="412" t="s">
        <v>152</v>
      </c>
      <c r="AZ16" s="413"/>
      <c r="BA16" s="413"/>
      <c r="BB16" s="413"/>
      <c r="BC16" s="413"/>
      <c r="BD16" s="413"/>
      <c r="BE16" s="413"/>
      <c r="BF16" s="413"/>
      <c r="BG16" s="413"/>
      <c r="BH16" s="413"/>
      <c r="BI16" s="413"/>
      <c r="BJ16" s="413"/>
      <c r="BK16" s="413"/>
      <c r="BL16" s="413"/>
      <c r="BM16" s="414"/>
      <c r="BN16" s="432">
        <v>982580</v>
      </c>
      <c r="BO16" s="433"/>
      <c r="BP16" s="433"/>
      <c r="BQ16" s="433"/>
      <c r="BR16" s="433"/>
      <c r="BS16" s="433"/>
      <c r="BT16" s="433"/>
      <c r="BU16" s="434"/>
      <c r="BV16" s="432">
        <v>948737</v>
      </c>
      <c r="BW16" s="433"/>
      <c r="BX16" s="433"/>
      <c r="BY16" s="433"/>
      <c r="BZ16" s="433"/>
      <c r="CA16" s="433"/>
      <c r="CB16" s="433"/>
      <c r="CC16" s="434"/>
      <c r="CD16" s="184"/>
      <c r="CE16" s="430"/>
      <c r="CF16" s="430"/>
      <c r="CG16" s="430"/>
      <c r="CH16" s="430"/>
      <c r="CI16" s="430"/>
      <c r="CJ16" s="430"/>
      <c r="CK16" s="430"/>
      <c r="CL16" s="430"/>
      <c r="CM16" s="430"/>
      <c r="CN16" s="430"/>
      <c r="CO16" s="430"/>
      <c r="CP16" s="430"/>
      <c r="CQ16" s="430"/>
      <c r="CR16" s="430"/>
      <c r="CS16" s="431"/>
      <c r="CT16" s="402"/>
      <c r="CU16" s="403"/>
      <c r="CV16" s="403"/>
      <c r="CW16" s="403"/>
      <c r="CX16" s="403"/>
      <c r="CY16" s="403"/>
      <c r="CZ16" s="403"/>
      <c r="DA16" s="404"/>
      <c r="DB16" s="402"/>
      <c r="DC16" s="403"/>
      <c r="DD16" s="403"/>
      <c r="DE16" s="403"/>
      <c r="DF16" s="403"/>
      <c r="DG16" s="403"/>
      <c r="DH16" s="403"/>
      <c r="DI16" s="404"/>
    </row>
    <row r="17" spans="1:113" ht="18.75" customHeight="1" thickBot="1" x14ac:dyDescent="0.2">
      <c r="A17" s="175"/>
      <c r="B17" s="544"/>
      <c r="C17" s="545"/>
      <c r="D17" s="545"/>
      <c r="E17" s="545"/>
      <c r="F17" s="545"/>
      <c r="G17" s="545"/>
      <c r="H17" s="545"/>
      <c r="I17" s="545"/>
      <c r="J17" s="545"/>
      <c r="K17" s="546"/>
      <c r="L17" s="194"/>
      <c r="M17" s="507" t="s">
        <v>153</v>
      </c>
      <c r="N17" s="508"/>
      <c r="O17" s="508"/>
      <c r="P17" s="508"/>
      <c r="Q17" s="509"/>
      <c r="R17" s="510" t="s">
        <v>154</v>
      </c>
      <c r="S17" s="511"/>
      <c r="T17" s="511"/>
      <c r="U17" s="511"/>
      <c r="V17" s="512"/>
      <c r="W17" s="513" t="s">
        <v>155</v>
      </c>
      <c r="X17" s="455"/>
      <c r="Y17" s="455"/>
      <c r="Z17" s="455"/>
      <c r="AA17" s="455"/>
      <c r="AB17" s="456"/>
      <c r="AC17" s="408">
        <v>528</v>
      </c>
      <c r="AD17" s="409"/>
      <c r="AE17" s="409"/>
      <c r="AF17" s="409"/>
      <c r="AG17" s="410"/>
      <c r="AH17" s="408">
        <v>488</v>
      </c>
      <c r="AI17" s="409"/>
      <c r="AJ17" s="409"/>
      <c r="AK17" s="409"/>
      <c r="AL17" s="411"/>
      <c r="AM17" s="491"/>
      <c r="AN17" s="406"/>
      <c r="AO17" s="406"/>
      <c r="AP17" s="406"/>
      <c r="AQ17" s="406"/>
      <c r="AR17" s="406"/>
      <c r="AS17" s="406"/>
      <c r="AT17" s="407"/>
      <c r="AU17" s="479"/>
      <c r="AV17" s="480"/>
      <c r="AW17" s="480"/>
      <c r="AX17" s="480"/>
      <c r="AY17" s="412" t="s">
        <v>156</v>
      </c>
      <c r="AZ17" s="413"/>
      <c r="BA17" s="413"/>
      <c r="BB17" s="413"/>
      <c r="BC17" s="413"/>
      <c r="BD17" s="413"/>
      <c r="BE17" s="413"/>
      <c r="BF17" s="413"/>
      <c r="BG17" s="413"/>
      <c r="BH17" s="413"/>
      <c r="BI17" s="413"/>
      <c r="BJ17" s="413"/>
      <c r="BK17" s="413"/>
      <c r="BL17" s="413"/>
      <c r="BM17" s="414"/>
      <c r="BN17" s="432">
        <v>110259</v>
      </c>
      <c r="BO17" s="433"/>
      <c r="BP17" s="433"/>
      <c r="BQ17" s="433"/>
      <c r="BR17" s="433"/>
      <c r="BS17" s="433"/>
      <c r="BT17" s="433"/>
      <c r="BU17" s="434"/>
      <c r="BV17" s="432">
        <v>107841</v>
      </c>
      <c r="BW17" s="433"/>
      <c r="BX17" s="433"/>
      <c r="BY17" s="433"/>
      <c r="BZ17" s="433"/>
      <c r="CA17" s="433"/>
      <c r="CB17" s="433"/>
      <c r="CC17" s="434"/>
      <c r="CD17" s="184"/>
      <c r="CE17" s="430"/>
      <c r="CF17" s="430"/>
      <c r="CG17" s="430"/>
      <c r="CH17" s="430"/>
      <c r="CI17" s="430"/>
      <c r="CJ17" s="430"/>
      <c r="CK17" s="430"/>
      <c r="CL17" s="430"/>
      <c r="CM17" s="430"/>
      <c r="CN17" s="430"/>
      <c r="CO17" s="430"/>
      <c r="CP17" s="430"/>
      <c r="CQ17" s="430"/>
      <c r="CR17" s="430"/>
      <c r="CS17" s="431"/>
      <c r="CT17" s="402"/>
      <c r="CU17" s="403"/>
      <c r="CV17" s="403"/>
      <c r="CW17" s="403"/>
      <c r="CX17" s="403"/>
      <c r="CY17" s="403"/>
      <c r="CZ17" s="403"/>
      <c r="DA17" s="404"/>
      <c r="DB17" s="402"/>
      <c r="DC17" s="403"/>
      <c r="DD17" s="403"/>
      <c r="DE17" s="403"/>
      <c r="DF17" s="403"/>
      <c r="DG17" s="403"/>
      <c r="DH17" s="403"/>
      <c r="DI17" s="404"/>
    </row>
    <row r="18" spans="1:113" ht="18.75" customHeight="1" thickBot="1" x14ac:dyDescent="0.2">
      <c r="A18" s="175"/>
      <c r="B18" s="484" t="s">
        <v>157</v>
      </c>
      <c r="C18" s="485"/>
      <c r="D18" s="485"/>
      <c r="E18" s="486"/>
      <c r="F18" s="486"/>
      <c r="G18" s="486"/>
      <c r="H18" s="486"/>
      <c r="I18" s="486"/>
      <c r="J18" s="486"/>
      <c r="K18" s="486"/>
      <c r="L18" s="487">
        <v>16.739999999999998</v>
      </c>
      <c r="M18" s="487"/>
      <c r="N18" s="487"/>
      <c r="O18" s="487"/>
      <c r="P18" s="487"/>
      <c r="Q18" s="487"/>
      <c r="R18" s="488"/>
      <c r="S18" s="488"/>
      <c r="T18" s="488"/>
      <c r="U18" s="488"/>
      <c r="V18" s="489"/>
      <c r="W18" s="503"/>
      <c r="X18" s="504"/>
      <c r="Y18" s="504"/>
      <c r="Z18" s="504"/>
      <c r="AA18" s="504"/>
      <c r="AB18" s="514"/>
      <c r="AC18" s="396">
        <v>91.7</v>
      </c>
      <c r="AD18" s="397"/>
      <c r="AE18" s="397"/>
      <c r="AF18" s="397"/>
      <c r="AG18" s="490"/>
      <c r="AH18" s="396">
        <v>92.4</v>
      </c>
      <c r="AI18" s="397"/>
      <c r="AJ18" s="397"/>
      <c r="AK18" s="397"/>
      <c r="AL18" s="398"/>
      <c r="AM18" s="491"/>
      <c r="AN18" s="406"/>
      <c r="AO18" s="406"/>
      <c r="AP18" s="406"/>
      <c r="AQ18" s="406"/>
      <c r="AR18" s="406"/>
      <c r="AS18" s="406"/>
      <c r="AT18" s="407"/>
      <c r="AU18" s="479"/>
      <c r="AV18" s="480"/>
      <c r="AW18" s="480"/>
      <c r="AX18" s="480"/>
      <c r="AY18" s="412" t="s">
        <v>158</v>
      </c>
      <c r="AZ18" s="413"/>
      <c r="BA18" s="413"/>
      <c r="BB18" s="413"/>
      <c r="BC18" s="413"/>
      <c r="BD18" s="413"/>
      <c r="BE18" s="413"/>
      <c r="BF18" s="413"/>
      <c r="BG18" s="413"/>
      <c r="BH18" s="413"/>
      <c r="BI18" s="413"/>
      <c r="BJ18" s="413"/>
      <c r="BK18" s="413"/>
      <c r="BL18" s="413"/>
      <c r="BM18" s="414"/>
      <c r="BN18" s="432">
        <v>816254</v>
      </c>
      <c r="BO18" s="433"/>
      <c r="BP18" s="433"/>
      <c r="BQ18" s="433"/>
      <c r="BR18" s="433"/>
      <c r="BS18" s="433"/>
      <c r="BT18" s="433"/>
      <c r="BU18" s="434"/>
      <c r="BV18" s="432">
        <v>846831</v>
      </c>
      <c r="BW18" s="433"/>
      <c r="BX18" s="433"/>
      <c r="BY18" s="433"/>
      <c r="BZ18" s="433"/>
      <c r="CA18" s="433"/>
      <c r="CB18" s="433"/>
      <c r="CC18" s="434"/>
      <c r="CD18" s="184"/>
      <c r="CE18" s="430"/>
      <c r="CF18" s="430"/>
      <c r="CG18" s="430"/>
      <c r="CH18" s="430"/>
      <c r="CI18" s="430"/>
      <c r="CJ18" s="430"/>
      <c r="CK18" s="430"/>
      <c r="CL18" s="430"/>
      <c r="CM18" s="430"/>
      <c r="CN18" s="430"/>
      <c r="CO18" s="430"/>
      <c r="CP18" s="430"/>
      <c r="CQ18" s="430"/>
      <c r="CR18" s="430"/>
      <c r="CS18" s="431"/>
      <c r="CT18" s="402"/>
      <c r="CU18" s="403"/>
      <c r="CV18" s="403"/>
      <c r="CW18" s="403"/>
      <c r="CX18" s="403"/>
      <c r="CY18" s="403"/>
      <c r="CZ18" s="403"/>
      <c r="DA18" s="404"/>
      <c r="DB18" s="402"/>
      <c r="DC18" s="403"/>
      <c r="DD18" s="403"/>
      <c r="DE18" s="403"/>
      <c r="DF18" s="403"/>
      <c r="DG18" s="403"/>
      <c r="DH18" s="403"/>
      <c r="DI18" s="404"/>
    </row>
    <row r="19" spans="1:113" ht="18.75" customHeight="1" thickBot="1" x14ac:dyDescent="0.2">
      <c r="A19" s="175"/>
      <c r="B19" s="484" t="s">
        <v>159</v>
      </c>
      <c r="C19" s="485"/>
      <c r="D19" s="485"/>
      <c r="E19" s="486"/>
      <c r="F19" s="486"/>
      <c r="G19" s="486"/>
      <c r="H19" s="486"/>
      <c r="I19" s="486"/>
      <c r="J19" s="486"/>
      <c r="K19" s="486"/>
      <c r="L19" s="492">
        <v>53</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06"/>
      <c r="AM19" s="491"/>
      <c r="AN19" s="406"/>
      <c r="AO19" s="406"/>
      <c r="AP19" s="406"/>
      <c r="AQ19" s="406"/>
      <c r="AR19" s="406"/>
      <c r="AS19" s="406"/>
      <c r="AT19" s="407"/>
      <c r="AU19" s="479"/>
      <c r="AV19" s="480"/>
      <c r="AW19" s="480"/>
      <c r="AX19" s="480"/>
      <c r="AY19" s="412" t="s">
        <v>160</v>
      </c>
      <c r="AZ19" s="413"/>
      <c r="BA19" s="413"/>
      <c r="BB19" s="413"/>
      <c r="BC19" s="413"/>
      <c r="BD19" s="413"/>
      <c r="BE19" s="413"/>
      <c r="BF19" s="413"/>
      <c r="BG19" s="413"/>
      <c r="BH19" s="413"/>
      <c r="BI19" s="413"/>
      <c r="BJ19" s="413"/>
      <c r="BK19" s="413"/>
      <c r="BL19" s="413"/>
      <c r="BM19" s="414"/>
      <c r="BN19" s="432">
        <v>1589205</v>
      </c>
      <c r="BO19" s="433"/>
      <c r="BP19" s="433"/>
      <c r="BQ19" s="433"/>
      <c r="BR19" s="433"/>
      <c r="BS19" s="433"/>
      <c r="BT19" s="433"/>
      <c r="BU19" s="434"/>
      <c r="BV19" s="432">
        <v>1529318</v>
      </c>
      <c r="BW19" s="433"/>
      <c r="BX19" s="433"/>
      <c r="BY19" s="433"/>
      <c r="BZ19" s="433"/>
      <c r="CA19" s="433"/>
      <c r="CB19" s="433"/>
      <c r="CC19" s="434"/>
      <c r="CD19" s="184"/>
      <c r="CE19" s="430"/>
      <c r="CF19" s="430"/>
      <c r="CG19" s="430"/>
      <c r="CH19" s="430"/>
      <c r="CI19" s="430"/>
      <c r="CJ19" s="430"/>
      <c r="CK19" s="430"/>
      <c r="CL19" s="430"/>
      <c r="CM19" s="430"/>
      <c r="CN19" s="430"/>
      <c r="CO19" s="430"/>
      <c r="CP19" s="430"/>
      <c r="CQ19" s="430"/>
      <c r="CR19" s="430"/>
      <c r="CS19" s="431"/>
      <c r="CT19" s="402"/>
      <c r="CU19" s="403"/>
      <c r="CV19" s="403"/>
      <c r="CW19" s="403"/>
      <c r="CX19" s="403"/>
      <c r="CY19" s="403"/>
      <c r="CZ19" s="403"/>
      <c r="DA19" s="404"/>
      <c r="DB19" s="402"/>
      <c r="DC19" s="403"/>
      <c r="DD19" s="403"/>
      <c r="DE19" s="403"/>
      <c r="DF19" s="403"/>
      <c r="DG19" s="403"/>
      <c r="DH19" s="403"/>
      <c r="DI19" s="404"/>
    </row>
    <row r="20" spans="1:113" ht="18.75" customHeight="1" thickBot="1" x14ac:dyDescent="0.2">
      <c r="A20" s="175"/>
      <c r="B20" s="484" t="s">
        <v>161</v>
      </c>
      <c r="C20" s="485"/>
      <c r="D20" s="485"/>
      <c r="E20" s="486"/>
      <c r="F20" s="486"/>
      <c r="G20" s="486"/>
      <c r="H20" s="486"/>
      <c r="I20" s="486"/>
      <c r="J20" s="486"/>
      <c r="K20" s="486"/>
      <c r="L20" s="492">
        <v>501</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88"/>
      <c r="AO20" s="388"/>
      <c r="AP20" s="388"/>
      <c r="AQ20" s="388"/>
      <c r="AR20" s="388"/>
      <c r="AS20" s="388"/>
      <c r="AT20" s="389"/>
      <c r="AU20" s="498"/>
      <c r="AV20" s="499"/>
      <c r="AW20" s="499"/>
      <c r="AX20" s="500"/>
      <c r="AY20" s="412"/>
      <c r="AZ20" s="413"/>
      <c r="BA20" s="413"/>
      <c r="BB20" s="413"/>
      <c r="BC20" s="413"/>
      <c r="BD20" s="413"/>
      <c r="BE20" s="413"/>
      <c r="BF20" s="413"/>
      <c r="BG20" s="413"/>
      <c r="BH20" s="413"/>
      <c r="BI20" s="413"/>
      <c r="BJ20" s="413"/>
      <c r="BK20" s="413"/>
      <c r="BL20" s="413"/>
      <c r="BM20" s="414"/>
      <c r="BN20" s="432"/>
      <c r="BO20" s="433"/>
      <c r="BP20" s="433"/>
      <c r="BQ20" s="433"/>
      <c r="BR20" s="433"/>
      <c r="BS20" s="433"/>
      <c r="BT20" s="433"/>
      <c r="BU20" s="434"/>
      <c r="BV20" s="432"/>
      <c r="BW20" s="433"/>
      <c r="BX20" s="433"/>
      <c r="BY20" s="433"/>
      <c r="BZ20" s="433"/>
      <c r="CA20" s="433"/>
      <c r="CB20" s="433"/>
      <c r="CC20" s="434"/>
      <c r="CD20" s="184"/>
      <c r="CE20" s="430"/>
      <c r="CF20" s="430"/>
      <c r="CG20" s="430"/>
      <c r="CH20" s="430"/>
      <c r="CI20" s="430"/>
      <c r="CJ20" s="430"/>
      <c r="CK20" s="430"/>
      <c r="CL20" s="430"/>
      <c r="CM20" s="430"/>
      <c r="CN20" s="430"/>
      <c r="CO20" s="430"/>
      <c r="CP20" s="430"/>
      <c r="CQ20" s="430"/>
      <c r="CR20" s="430"/>
      <c r="CS20" s="431"/>
      <c r="CT20" s="402"/>
      <c r="CU20" s="403"/>
      <c r="CV20" s="403"/>
      <c r="CW20" s="403"/>
      <c r="CX20" s="403"/>
      <c r="CY20" s="403"/>
      <c r="CZ20" s="403"/>
      <c r="DA20" s="404"/>
      <c r="DB20" s="402"/>
      <c r="DC20" s="403"/>
      <c r="DD20" s="403"/>
      <c r="DE20" s="403"/>
      <c r="DF20" s="403"/>
      <c r="DG20" s="403"/>
      <c r="DH20" s="403"/>
      <c r="DI20" s="404"/>
    </row>
    <row r="21" spans="1:113" ht="18.75" customHeight="1" thickBot="1" x14ac:dyDescent="0.2">
      <c r="A21" s="175"/>
      <c r="B21" s="481" t="s">
        <v>162</v>
      </c>
      <c r="C21" s="482"/>
      <c r="D21" s="482"/>
      <c r="E21" s="482"/>
      <c r="F21" s="482"/>
      <c r="G21" s="482"/>
      <c r="H21" s="482"/>
      <c r="I21" s="482"/>
      <c r="J21" s="482"/>
      <c r="K21" s="482"/>
      <c r="L21" s="482"/>
      <c r="M21" s="482"/>
      <c r="N21" s="482"/>
      <c r="O21" s="482"/>
      <c r="P21" s="482"/>
      <c r="Q21" s="482"/>
      <c r="R21" s="482"/>
      <c r="S21" s="482"/>
      <c r="T21" s="482"/>
      <c r="U21" s="482"/>
      <c r="V21" s="482"/>
      <c r="W21" s="482"/>
      <c r="X21" s="482"/>
      <c r="Y21" s="482"/>
      <c r="Z21" s="482"/>
      <c r="AA21" s="482"/>
      <c r="AB21" s="482"/>
      <c r="AC21" s="482"/>
      <c r="AD21" s="482"/>
      <c r="AE21" s="482"/>
      <c r="AF21" s="482"/>
      <c r="AG21" s="482"/>
      <c r="AH21" s="482"/>
      <c r="AI21" s="482"/>
      <c r="AJ21" s="482"/>
      <c r="AK21" s="482"/>
      <c r="AL21" s="482"/>
      <c r="AM21" s="482"/>
      <c r="AN21" s="482"/>
      <c r="AO21" s="482"/>
      <c r="AP21" s="482"/>
      <c r="AQ21" s="482"/>
      <c r="AR21" s="482"/>
      <c r="AS21" s="482"/>
      <c r="AT21" s="482"/>
      <c r="AU21" s="482"/>
      <c r="AV21" s="482"/>
      <c r="AW21" s="482"/>
      <c r="AX21" s="483"/>
      <c r="AY21" s="399"/>
      <c r="AZ21" s="400"/>
      <c r="BA21" s="400"/>
      <c r="BB21" s="400"/>
      <c r="BC21" s="400"/>
      <c r="BD21" s="400"/>
      <c r="BE21" s="400"/>
      <c r="BF21" s="400"/>
      <c r="BG21" s="400"/>
      <c r="BH21" s="400"/>
      <c r="BI21" s="400"/>
      <c r="BJ21" s="400"/>
      <c r="BK21" s="400"/>
      <c r="BL21" s="400"/>
      <c r="BM21" s="401"/>
      <c r="BN21" s="435"/>
      <c r="BO21" s="436"/>
      <c r="BP21" s="436"/>
      <c r="BQ21" s="436"/>
      <c r="BR21" s="436"/>
      <c r="BS21" s="436"/>
      <c r="BT21" s="436"/>
      <c r="BU21" s="437"/>
      <c r="BV21" s="435"/>
      <c r="BW21" s="436"/>
      <c r="BX21" s="436"/>
      <c r="BY21" s="436"/>
      <c r="BZ21" s="436"/>
      <c r="CA21" s="436"/>
      <c r="CB21" s="436"/>
      <c r="CC21" s="437"/>
      <c r="CD21" s="184"/>
      <c r="CE21" s="430"/>
      <c r="CF21" s="430"/>
      <c r="CG21" s="430"/>
      <c r="CH21" s="430"/>
      <c r="CI21" s="430"/>
      <c r="CJ21" s="430"/>
      <c r="CK21" s="430"/>
      <c r="CL21" s="430"/>
      <c r="CM21" s="430"/>
      <c r="CN21" s="430"/>
      <c r="CO21" s="430"/>
      <c r="CP21" s="430"/>
      <c r="CQ21" s="430"/>
      <c r="CR21" s="430"/>
      <c r="CS21" s="431"/>
      <c r="CT21" s="402"/>
      <c r="CU21" s="403"/>
      <c r="CV21" s="403"/>
      <c r="CW21" s="403"/>
      <c r="CX21" s="403"/>
      <c r="CY21" s="403"/>
      <c r="CZ21" s="403"/>
      <c r="DA21" s="404"/>
      <c r="DB21" s="402"/>
      <c r="DC21" s="403"/>
      <c r="DD21" s="403"/>
      <c r="DE21" s="403"/>
      <c r="DF21" s="403"/>
      <c r="DG21" s="403"/>
      <c r="DH21" s="403"/>
      <c r="DI21" s="404"/>
    </row>
    <row r="22" spans="1:113" ht="18.75" customHeight="1" x14ac:dyDescent="0.15">
      <c r="A22" s="175"/>
      <c r="B22" s="445" t="s">
        <v>163</v>
      </c>
      <c r="C22" s="446"/>
      <c r="D22" s="447"/>
      <c r="E22" s="454" t="s">
        <v>1</v>
      </c>
      <c r="F22" s="455"/>
      <c r="G22" s="455"/>
      <c r="H22" s="455"/>
      <c r="I22" s="455"/>
      <c r="J22" s="455"/>
      <c r="K22" s="456"/>
      <c r="L22" s="454" t="s">
        <v>164</v>
      </c>
      <c r="M22" s="455"/>
      <c r="N22" s="455"/>
      <c r="O22" s="455"/>
      <c r="P22" s="456"/>
      <c r="Q22" s="460" t="s">
        <v>165</v>
      </c>
      <c r="R22" s="461"/>
      <c r="S22" s="461"/>
      <c r="T22" s="461"/>
      <c r="U22" s="461"/>
      <c r="V22" s="462"/>
      <c r="W22" s="466" t="s">
        <v>166</v>
      </c>
      <c r="X22" s="446"/>
      <c r="Y22" s="447"/>
      <c r="Z22" s="454" t="s">
        <v>1</v>
      </c>
      <c r="AA22" s="455"/>
      <c r="AB22" s="455"/>
      <c r="AC22" s="455"/>
      <c r="AD22" s="455"/>
      <c r="AE22" s="455"/>
      <c r="AF22" s="455"/>
      <c r="AG22" s="456"/>
      <c r="AH22" s="471" t="s">
        <v>167</v>
      </c>
      <c r="AI22" s="455"/>
      <c r="AJ22" s="455"/>
      <c r="AK22" s="455"/>
      <c r="AL22" s="456"/>
      <c r="AM22" s="471" t="s">
        <v>168</v>
      </c>
      <c r="AN22" s="472"/>
      <c r="AO22" s="472"/>
      <c r="AP22" s="472"/>
      <c r="AQ22" s="472"/>
      <c r="AR22" s="473"/>
      <c r="AS22" s="460" t="s">
        <v>165</v>
      </c>
      <c r="AT22" s="461"/>
      <c r="AU22" s="461"/>
      <c r="AV22" s="461"/>
      <c r="AW22" s="461"/>
      <c r="AX22" s="477"/>
      <c r="AY22" s="424" t="s">
        <v>169</v>
      </c>
      <c r="AZ22" s="425"/>
      <c r="BA22" s="425"/>
      <c r="BB22" s="425"/>
      <c r="BC22" s="425"/>
      <c r="BD22" s="425"/>
      <c r="BE22" s="425"/>
      <c r="BF22" s="425"/>
      <c r="BG22" s="425"/>
      <c r="BH22" s="425"/>
      <c r="BI22" s="425"/>
      <c r="BJ22" s="425"/>
      <c r="BK22" s="425"/>
      <c r="BL22" s="425"/>
      <c r="BM22" s="426"/>
      <c r="BN22" s="427">
        <v>1481825</v>
      </c>
      <c r="BO22" s="428"/>
      <c r="BP22" s="428"/>
      <c r="BQ22" s="428"/>
      <c r="BR22" s="428"/>
      <c r="BS22" s="428"/>
      <c r="BT22" s="428"/>
      <c r="BU22" s="429"/>
      <c r="BV22" s="427">
        <v>1210797</v>
      </c>
      <c r="BW22" s="428"/>
      <c r="BX22" s="428"/>
      <c r="BY22" s="428"/>
      <c r="BZ22" s="428"/>
      <c r="CA22" s="428"/>
      <c r="CB22" s="428"/>
      <c r="CC22" s="429"/>
      <c r="CD22" s="184"/>
      <c r="CE22" s="430"/>
      <c r="CF22" s="430"/>
      <c r="CG22" s="430"/>
      <c r="CH22" s="430"/>
      <c r="CI22" s="430"/>
      <c r="CJ22" s="430"/>
      <c r="CK22" s="430"/>
      <c r="CL22" s="430"/>
      <c r="CM22" s="430"/>
      <c r="CN22" s="430"/>
      <c r="CO22" s="430"/>
      <c r="CP22" s="430"/>
      <c r="CQ22" s="430"/>
      <c r="CR22" s="430"/>
      <c r="CS22" s="431"/>
      <c r="CT22" s="402"/>
      <c r="CU22" s="403"/>
      <c r="CV22" s="403"/>
      <c r="CW22" s="403"/>
      <c r="CX22" s="403"/>
      <c r="CY22" s="403"/>
      <c r="CZ22" s="403"/>
      <c r="DA22" s="404"/>
      <c r="DB22" s="402"/>
      <c r="DC22" s="403"/>
      <c r="DD22" s="403"/>
      <c r="DE22" s="403"/>
      <c r="DF22" s="403"/>
      <c r="DG22" s="403"/>
      <c r="DH22" s="403"/>
      <c r="DI22" s="404"/>
    </row>
    <row r="23" spans="1:113" ht="18.75" customHeight="1" x14ac:dyDescent="0.15">
      <c r="A23" s="175"/>
      <c r="B23" s="448"/>
      <c r="C23" s="449"/>
      <c r="D23" s="450"/>
      <c r="E23" s="457"/>
      <c r="F23" s="458"/>
      <c r="G23" s="458"/>
      <c r="H23" s="458"/>
      <c r="I23" s="458"/>
      <c r="J23" s="458"/>
      <c r="K23" s="459"/>
      <c r="L23" s="457"/>
      <c r="M23" s="458"/>
      <c r="N23" s="458"/>
      <c r="O23" s="458"/>
      <c r="P23" s="459"/>
      <c r="Q23" s="463"/>
      <c r="R23" s="464"/>
      <c r="S23" s="464"/>
      <c r="T23" s="464"/>
      <c r="U23" s="464"/>
      <c r="V23" s="465"/>
      <c r="W23" s="467"/>
      <c r="X23" s="449"/>
      <c r="Y23" s="450"/>
      <c r="Z23" s="457"/>
      <c r="AA23" s="458"/>
      <c r="AB23" s="458"/>
      <c r="AC23" s="458"/>
      <c r="AD23" s="458"/>
      <c r="AE23" s="458"/>
      <c r="AF23" s="458"/>
      <c r="AG23" s="459"/>
      <c r="AH23" s="457"/>
      <c r="AI23" s="458"/>
      <c r="AJ23" s="458"/>
      <c r="AK23" s="458"/>
      <c r="AL23" s="459"/>
      <c r="AM23" s="474"/>
      <c r="AN23" s="475"/>
      <c r="AO23" s="475"/>
      <c r="AP23" s="475"/>
      <c r="AQ23" s="475"/>
      <c r="AR23" s="476"/>
      <c r="AS23" s="463"/>
      <c r="AT23" s="464"/>
      <c r="AU23" s="464"/>
      <c r="AV23" s="464"/>
      <c r="AW23" s="464"/>
      <c r="AX23" s="478"/>
      <c r="AY23" s="412" t="s">
        <v>170</v>
      </c>
      <c r="AZ23" s="413"/>
      <c r="BA23" s="413"/>
      <c r="BB23" s="413"/>
      <c r="BC23" s="413"/>
      <c r="BD23" s="413"/>
      <c r="BE23" s="413"/>
      <c r="BF23" s="413"/>
      <c r="BG23" s="413"/>
      <c r="BH23" s="413"/>
      <c r="BI23" s="413"/>
      <c r="BJ23" s="413"/>
      <c r="BK23" s="413"/>
      <c r="BL23" s="413"/>
      <c r="BM23" s="414"/>
      <c r="BN23" s="432">
        <v>1365121</v>
      </c>
      <c r="BO23" s="433"/>
      <c r="BP23" s="433"/>
      <c r="BQ23" s="433"/>
      <c r="BR23" s="433"/>
      <c r="BS23" s="433"/>
      <c r="BT23" s="433"/>
      <c r="BU23" s="434"/>
      <c r="BV23" s="432">
        <v>1084696</v>
      </c>
      <c r="BW23" s="433"/>
      <c r="BX23" s="433"/>
      <c r="BY23" s="433"/>
      <c r="BZ23" s="433"/>
      <c r="CA23" s="433"/>
      <c r="CB23" s="433"/>
      <c r="CC23" s="434"/>
      <c r="CD23" s="184"/>
      <c r="CE23" s="430"/>
      <c r="CF23" s="430"/>
      <c r="CG23" s="430"/>
      <c r="CH23" s="430"/>
      <c r="CI23" s="430"/>
      <c r="CJ23" s="430"/>
      <c r="CK23" s="430"/>
      <c r="CL23" s="430"/>
      <c r="CM23" s="430"/>
      <c r="CN23" s="430"/>
      <c r="CO23" s="430"/>
      <c r="CP23" s="430"/>
      <c r="CQ23" s="430"/>
      <c r="CR23" s="430"/>
      <c r="CS23" s="431"/>
      <c r="CT23" s="402"/>
      <c r="CU23" s="403"/>
      <c r="CV23" s="403"/>
      <c r="CW23" s="403"/>
      <c r="CX23" s="403"/>
      <c r="CY23" s="403"/>
      <c r="CZ23" s="403"/>
      <c r="DA23" s="404"/>
      <c r="DB23" s="402"/>
      <c r="DC23" s="403"/>
      <c r="DD23" s="403"/>
      <c r="DE23" s="403"/>
      <c r="DF23" s="403"/>
      <c r="DG23" s="403"/>
      <c r="DH23" s="403"/>
      <c r="DI23" s="404"/>
    </row>
    <row r="24" spans="1:113" ht="18.75" customHeight="1" thickBot="1" x14ac:dyDescent="0.2">
      <c r="A24" s="175"/>
      <c r="B24" s="448"/>
      <c r="C24" s="449"/>
      <c r="D24" s="450"/>
      <c r="E24" s="405" t="s">
        <v>171</v>
      </c>
      <c r="F24" s="406"/>
      <c r="G24" s="406"/>
      <c r="H24" s="406"/>
      <c r="I24" s="406"/>
      <c r="J24" s="406"/>
      <c r="K24" s="407"/>
      <c r="L24" s="408">
        <v>1</v>
      </c>
      <c r="M24" s="409"/>
      <c r="N24" s="409"/>
      <c r="O24" s="409"/>
      <c r="P24" s="410"/>
      <c r="Q24" s="408">
        <v>6390</v>
      </c>
      <c r="R24" s="409"/>
      <c r="S24" s="409"/>
      <c r="T24" s="409"/>
      <c r="U24" s="409"/>
      <c r="V24" s="410"/>
      <c r="W24" s="467"/>
      <c r="X24" s="449"/>
      <c r="Y24" s="450"/>
      <c r="Z24" s="405" t="s">
        <v>172</v>
      </c>
      <c r="AA24" s="406"/>
      <c r="AB24" s="406"/>
      <c r="AC24" s="406"/>
      <c r="AD24" s="406"/>
      <c r="AE24" s="406"/>
      <c r="AF24" s="406"/>
      <c r="AG24" s="407"/>
      <c r="AH24" s="408">
        <v>24</v>
      </c>
      <c r="AI24" s="409"/>
      <c r="AJ24" s="409"/>
      <c r="AK24" s="409"/>
      <c r="AL24" s="410"/>
      <c r="AM24" s="408">
        <v>64224</v>
      </c>
      <c r="AN24" s="409"/>
      <c r="AO24" s="409"/>
      <c r="AP24" s="409"/>
      <c r="AQ24" s="409"/>
      <c r="AR24" s="410"/>
      <c r="AS24" s="408">
        <v>2676</v>
      </c>
      <c r="AT24" s="409"/>
      <c r="AU24" s="409"/>
      <c r="AV24" s="409"/>
      <c r="AW24" s="409"/>
      <c r="AX24" s="411"/>
      <c r="AY24" s="399" t="s">
        <v>173</v>
      </c>
      <c r="AZ24" s="400"/>
      <c r="BA24" s="400"/>
      <c r="BB24" s="400"/>
      <c r="BC24" s="400"/>
      <c r="BD24" s="400"/>
      <c r="BE24" s="400"/>
      <c r="BF24" s="400"/>
      <c r="BG24" s="400"/>
      <c r="BH24" s="400"/>
      <c r="BI24" s="400"/>
      <c r="BJ24" s="400"/>
      <c r="BK24" s="400"/>
      <c r="BL24" s="400"/>
      <c r="BM24" s="401"/>
      <c r="BN24" s="432">
        <v>1157223</v>
      </c>
      <c r="BO24" s="433"/>
      <c r="BP24" s="433"/>
      <c r="BQ24" s="433"/>
      <c r="BR24" s="433"/>
      <c r="BS24" s="433"/>
      <c r="BT24" s="433"/>
      <c r="BU24" s="434"/>
      <c r="BV24" s="432">
        <v>862336</v>
      </c>
      <c r="BW24" s="433"/>
      <c r="BX24" s="433"/>
      <c r="BY24" s="433"/>
      <c r="BZ24" s="433"/>
      <c r="CA24" s="433"/>
      <c r="CB24" s="433"/>
      <c r="CC24" s="434"/>
      <c r="CD24" s="184"/>
      <c r="CE24" s="430"/>
      <c r="CF24" s="430"/>
      <c r="CG24" s="430"/>
      <c r="CH24" s="430"/>
      <c r="CI24" s="430"/>
      <c r="CJ24" s="430"/>
      <c r="CK24" s="430"/>
      <c r="CL24" s="430"/>
      <c r="CM24" s="430"/>
      <c r="CN24" s="430"/>
      <c r="CO24" s="430"/>
      <c r="CP24" s="430"/>
      <c r="CQ24" s="430"/>
      <c r="CR24" s="430"/>
      <c r="CS24" s="431"/>
      <c r="CT24" s="402"/>
      <c r="CU24" s="403"/>
      <c r="CV24" s="403"/>
      <c r="CW24" s="403"/>
      <c r="CX24" s="403"/>
      <c r="CY24" s="403"/>
      <c r="CZ24" s="403"/>
      <c r="DA24" s="404"/>
      <c r="DB24" s="402"/>
      <c r="DC24" s="403"/>
      <c r="DD24" s="403"/>
      <c r="DE24" s="403"/>
      <c r="DF24" s="403"/>
      <c r="DG24" s="403"/>
      <c r="DH24" s="403"/>
      <c r="DI24" s="404"/>
    </row>
    <row r="25" spans="1:113" ht="18.75" customHeight="1" x14ac:dyDescent="0.15">
      <c r="A25" s="175"/>
      <c r="B25" s="448"/>
      <c r="C25" s="449"/>
      <c r="D25" s="450"/>
      <c r="E25" s="405" t="s">
        <v>174</v>
      </c>
      <c r="F25" s="406"/>
      <c r="G25" s="406"/>
      <c r="H25" s="406"/>
      <c r="I25" s="406"/>
      <c r="J25" s="406"/>
      <c r="K25" s="407"/>
      <c r="L25" s="408">
        <v>1</v>
      </c>
      <c r="M25" s="409"/>
      <c r="N25" s="409"/>
      <c r="O25" s="409"/>
      <c r="P25" s="410"/>
      <c r="Q25" s="408">
        <v>5170</v>
      </c>
      <c r="R25" s="409"/>
      <c r="S25" s="409"/>
      <c r="T25" s="409"/>
      <c r="U25" s="409"/>
      <c r="V25" s="410"/>
      <c r="W25" s="467"/>
      <c r="X25" s="449"/>
      <c r="Y25" s="450"/>
      <c r="Z25" s="405" t="s">
        <v>175</v>
      </c>
      <c r="AA25" s="406"/>
      <c r="AB25" s="406"/>
      <c r="AC25" s="406"/>
      <c r="AD25" s="406"/>
      <c r="AE25" s="406"/>
      <c r="AF25" s="406"/>
      <c r="AG25" s="407"/>
      <c r="AH25" s="408" t="s">
        <v>176</v>
      </c>
      <c r="AI25" s="409"/>
      <c r="AJ25" s="409"/>
      <c r="AK25" s="409"/>
      <c r="AL25" s="410"/>
      <c r="AM25" s="408" t="s">
        <v>177</v>
      </c>
      <c r="AN25" s="409"/>
      <c r="AO25" s="409"/>
      <c r="AP25" s="409"/>
      <c r="AQ25" s="409"/>
      <c r="AR25" s="410"/>
      <c r="AS25" s="408" t="s">
        <v>177</v>
      </c>
      <c r="AT25" s="409"/>
      <c r="AU25" s="409"/>
      <c r="AV25" s="409"/>
      <c r="AW25" s="409"/>
      <c r="AX25" s="411"/>
      <c r="AY25" s="424" t="s">
        <v>178</v>
      </c>
      <c r="AZ25" s="425"/>
      <c r="BA25" s="425"/>
      <c r="BB25" s="425"/>
      <c r="BC25" s="425"/>
      <c r="BD25" s="425"/>
      <c r="BE25" s="425"/>
      <c r="BF25" s="425"/>
      <c r="BG25" s="425"/>
      <c r="BH25" s="425"/>
      <c r="BI25" s="425"/>
      <c r="BJ25" s="425"/>
      <c r="BK25" s="425"/>
      <c r="BL25" s="425"/>
      <c r="BM25" s="426"/>
      <c r="BN25" s="427">
        <v>627707</v>
      </c>
      <c r="BO25" s="428"/>
      <c r="BP25" s="428"/>
      <c r="BQ25" s="428"/>
      <c r="BR25" s="428"/>
      <c r="BS25" s="428"/>
      <c r="BT25" s="428"/>
      <c r="BU25" s="429"/>
      <c r="BV25" s="427">
        <v>710344</v>
      </c>
      <c r="BW25" s="428"/>
      <c r="BX25" s="428"/>
      <c r="BY25" s="428"/>
      <c r="BZ25" s="428"/>
      <c r="CA25" s="428"/>
      <c r="CB25" s="428"/>
      <c r="CC25" s="429"/>
      <c r="CD25" s="184"/>
      <c r="CE25" s="430"/>
      <c r="CF25" s="430"/>
      <c r="CG25" s="430"/>
      <c r="CH25" s="430"/>
      <c r="CI25" s="430"/>
      <c r="CJ25" s="430"/>
      <c r="CK25" s="430"/>
      <c r="CL25" s="430"/>
      <c r="CM25" s="430"/>
      <c r="CN25" s="430"/>
      <c r="CO25" s="430"/>
      <c r="CP25" s="430"/>
      <c r="CQ25" s="430"/>
      <c r="CR25" s="430"/>
      <c r="CS25" s="431"/>
      <c r="CT25" s="402"/>
      <c r="CU25" s="403"/>
      <c r="CV25" s="403"/>
      <c r="CW25" s="403"/>
      <c r="CX25" s="403"/>
      <c r="CY25" s="403"/>
      <c r="CZ25" s="403"/>
      <c r="DA25" s="404"/>
      <c r="DB25" s="402"/>
      <c r="DC25" s="403"/>
      <c r="DD25" s="403"/>
      <c r="DE25" s="403"/>
      <c r="DF25" s="403"/>
      <c r="DG25" s="403"/>
      <c r="DH25" s="403"/>
      <c r="DI25" s="404"/>
    </row>
    <row r="26" spans="1:113" ht="18.75" customHeight="1" x14ac:dyDescent="0.15">
      <c r="A26" s="175"/>
      <c r="B26" s="448"/>
      <c r="C26" s="449"/>
      <c r="D26" s="450"/>
      <c r="E26" s="405" t="s">
        <v>179</v>
      </c>
      <c r="F26" s="406"/>
      <c r="G26" s="406"/>
      <c r="H26" s="406"/>
      <c r="I26" s="406"/>
      <c r="J26" s="406"/>
      <c r="K26" s="407"/>
      <c r="L26" s="408">
        <v>1</v>
      </c>
      <c r="M26" s="409"/>
      <c r="N26" s="409"/>
      <c r="O26" s="409"/>
      <c r="P26" s="410"/>
      <c r="Q26" s="408">
        <v>4850</v>
      </c>
      <c r="R26" s="409"/>
      <c r="S26" s="409"/>
      <c r="T26" s="409"/>
      <c r="U26" s="409"/>
      <c r="V26" s="410"/>
      <c r="W26" s="467"/>
      <c r="X26" s="449"/>
      <c r="Y26" s="450"/>
      <c r="Z26" s="405" t="s">
        <v>180</v>
      </c>
      <c r="AA26" s="443"/>
      <c r="AB26" s="443"/>
      <c r="AC26" s="443"/>
      <c r="AD26" s="443"/>
      <c r="AE26" s="443"/>
      <c r="AF26" s="443"/>
      <c r="AG26" s="444"/>
      <c r="AH26" s="408">
        <v>1</v>
      </c>
      <c r="AI26" s="409"/>
      <c r="AJ26" s="409"/>
      <c r="AK26" s="409"/>
      <c r="AL26" s="410"/>
      <c r="AM26" s="408" t="s">
        <v>181</v>
      </c>
      <c r="AN26" s="409"/>
      <c r="AO26" s="409"/>
      <c r="AP26" s="409"/>
      <c r="AQ26" s="409"/>
      <c r="AR26" s="410"/>
      <c r="AS26" s="408" t="s">
        <v>181</v>
      </c>
      <c r="AT26" s="409"/>
      <c r="AU26" s="409"/>
      <c r="AV26" s="409"/>
      <c r="AW26" s="409"/>
      <c r="AX26" s="411"/>
      <c r="AY26" s="441" t="s">
        <v>182</v>
      </c>
      <c r="AZ26" s="386"/>
      <c r="BA26" s="386"/>
      <c r="BB26" s="386"/>
      <c r="BC26" s="386"/>
      <c r="BD26" s="386"/>
      <c r="BE26" s="386"/>
      <c r="BF26" s="386"/>
      <c r="BG26" s="386"/>
      <c r="BH26" s="386"/>
      <c r="BI26" s="386"/>
      <c r="BJ26" s="386"/>
      <c r="BK26" s="386"/>
      <c r="BL26" s="386"/>
      <c r="BM26" s="442"/>
      <c r="BN26" s="432" t="s">
        <v>177</v>
      </c>
      <c r="BO26" s="433"/>
      <c r="BP26" s="433"/>
      <c r="BQ26" s="433"/>
      <c r="BR26" s="433"/>
      <c r="BS26" s="433"/>
      <c r="BT26" s="433"/>
      <c r="BU26" s="434"/>
      <c r="BV26" s="432" t="s">
        <v>177</v>
      </c>
      <c r="BW26" s="433"/>
      <c r="BX26" s="433"/>
      <c r="BY26" s="433"/>
      <c r="BZ26" s="433"/>
      <c r="CA26" s="433"/>
      <c r="CB26" s="433"/>
      <c r="CC26" s="434"/>
      <c r="CD26" s="184"/>
      <c r="CE26" s="430"/>
      <c r="CF26" s="430"/>
      <c r="CG26" s="430"/>
      <c r="CH26" s="430"/>
      <c r="CI26" s="430"/>
      <c r="CJ26" s="430"/>
      <c r="CK26" s="430"/>
      <c r="CL26" s="430"/>
      <c r="CM26" s="430"/>
      <c r="CN26" s="430"/>
      <c r="CO26" s="430"/>
      <c r="CP26" s="430"/>
      <c r="CQ26" s="430"/>
      <c r="CR26" s="430"/>
      <c r="CS26" s="431"/>
      <c r="CT26" s="402"/>
      <c r="CU26" s="403"/>
      <c r="CV26" s="403"/>
      <c r="CW26" s="403"/>
      <c r="CX26" s="403"/>
      <c r="CY26" s="403"/>
      <c r="CZ26" s="403"/>
      <c r="DA26" s="404"/>
      <c r="DB26" s="402"/>
      <c r="DC26" s="403"/>
      <c r="DD26" s="403"/>
      <c r="DE26" s="403"/>
      <c r="DF26" s="403"/>
      <c r="DG26" s="403"/>
      <c r="DH26" s="403"/>
      <c r="DI26" s="404"/>
    </row>
    <row r="27" spans="1:113" ht="18.75" customHeight="1" thickBot="1" x14ac:dyDescent="0.2">
      <c r="A27" s="175"/>
      <c r="B27" s="448"/>
      <c r="C27" s="449"/>
      <c r="D27" s="450"/>
      <c r="E27" s="405" t="s">
        <v>183</v>
      </c>
      <c r="F27" s="406"/>
      <c r="G27" s="406"/>
      <c r="H27" s="406"/>
      <c r="I27" s="406"/>
      <c r="J27" s="406"/>
      <c r="K27" s="407"/>
      <c r="L27" s="408">
        <v>1</v>
      </c>
      <c r="M27" s="409"/>
      <c r="N27" s="409"/>
      <c r="O27" s="409"/>
      <c r="P27" s="410"/>
      <c r="Q27" s="408">
        <v>2270</v>
      </c>
      <c r="R27" s="409"/>
      <c r="S27" s="409"/>
      <c r="T27" s="409"/>
      <c r="U27" s="409"/>
      <c r="V27" s="410"/>
      <c r="W27" s="467"/>
      <c r="X27" s="449"/>
      <c r="Y27" s="450"/>
      <c r="Z27" s="405" t="s">
        <v>184</v>
      </c>
      <c r="AA27" s="406"/>
      <c r="AB27" s="406"/>
      <c r="AC27" s="406"/>
      <c r="AD27" s="406"/>
      <c r="AE27" s="406"/>
      <c r="AF27" s="406"/>
      <c r="AG27" s="407"/>
      <c r="AH27" s="408">
        <v>2</v>
      </c>
      <c r="AI27" s="409"/>
      <c r="AJ27" s="409"/>
      <c r="AK27" s="409"/>
      <c r="AL27" s="410"/>
      <c r="AM27" s="408" t="s">
        <v>185</v>
      </c>
      <c r="AN27" s="409"/>
      <c r="AO27" s="409"/>
      <c r="AP27" s="409"/>
      <c r="AQ27" s="409"/>
      <c r="AR27" s="410"/>
      <c r="AS27" s="408" t="s">
        <v>185</v>
      </c>
      <c r="AT27" s="409"/>
      <c r="AU27" s="409"/>
      <c r="AV27" s="409"/>
      <c r="AW27" s="409"/>
      <c r="AX27" s="411"/>
      <c r="AY27" s="438" t="s">
        <v>186</v>
      </c>
      <c r="AZ27" s="439"/>
      <c r="BA27" s="439"/>
      <c r="BB27" s="439"/>
      <c r="BC27" s="439"/>
      <c r="BD27" s="439"/>
      <c r="BE27" s="439"/>
      <c r="BF27" s="439"/>
      <c r="BG27" s="439"/>
      <c r="BH27" s="439"/>
      <c r="BI27" s="439"/>
      <c r="BJ27" s="439"/>
      <c r="BK27" s="439"/>
      <c r="BL27" s="439"/>
      <c r="BM27" s="440"/>
      <c r="BN27" s="435" t="s">
        <v>139</v>
      </c>
      <c r="BO27" s="436"/>
      <c r="BP27" s="436"/>
      <c r="BQ27" s="436"/>
      <c r="BR27" s="436"/>
      <c r="BS27" s="436"/>
      <c r="BT27" s="436"/>
      <c r="BU27" s="437"/>
      <c r="BV27" s="435" t="s">
        <v>177</v>
      </c>
      <c r="BW27" s="436"/>
      <c r="BX27" s="436"/>
      <c r="BY27" s="436"/>
      <c r="BZ27" s="436"/>
      <c r="CA27" s="436"/>
      <c r="CB27" s="436"/>
      <c r="CC27" s="437"/>
      <c r="CD27" s="178"/>
      <c r="CE27" s="430"/>
      <c r="CF27" s="430"/>
      <c r="CG27" s="430"/>
      <c r="CH27" s="430"/>
      <c r="CI27" s="430"/>
      <c r="CJ27" s="430"/>
      <c r="CK27" s="430"/>
      <c r="CL27" s="430"/>
      <c r="CM27" s="430"/>
      <c r="CN27" s="430"/>
      <c r="CO27" s="430"/>
      <c r="CP27" s="430"/>
      <c r="CQ27" s="430"/>
      <c r="CR27" s="430"/>
      <c r="CS27" s="431"/>
      <c r="CT27" s="402"/>
      <c r="CU27" s="403"/>
      <c r="CV27" s="403"/>
      <c r="CW27" s="403"/>
      <c r="CX27" s="403"/>
      <c r="CY27" s="403"/>
      <c r="CZ27" s="403"/>
      <c r="DA27" s="404"/>
      <c r="DB27" s="402"/>
      <c r="DC27" s="403"/>
      <c r="DD27" s="403"/>
      <c r="DE27" s="403"/>
      <c r="DF27" s="403"/>
      <c r="DG27" s="403"/>
      <c r="DH27" s="403"/>
      <c r="DI27" s="404"/>
    </row>
    <row r="28" spans="1:113" ht="18.75" customHeight="1" x14ac:dyDescent="0.15">
      <c r="A28" s="175"/>
      <c r="B28" s="448"/>
      <c r="C28" s="449"/>
      <c r="D28" s="450"/>
      <c r="E28" s="405" t="s">
        <v>187</v>
      </c>
      <c r="F28" s="406"/>
      <c r="G28" s="406"/>
      <c r="H28" s="406"/>
      <c r="I28" s="406"/>
      <c r="J28" s="406"/>
      <c r="K28" s="407"/>
      <c r="L28" s="408">
        <v>1</v>
      </c>
      <c r="M28" s="409"/>
      <c r="N28" s="409"/>
      <c r="O28" s="409"/>
      <c r="P28" s="410"/>
      <c r="Q28" s="408">
        <v>1910</v>
      </c>
      <c r="R28" s="409"/>
      <c r="S28" s="409"/>
      <c r="T28" s="409"/>
      <c r="U28" s="409"/>
      <c r="V28" s="410"/>
      <c r="W28" s="467"/>
      <c r="X28" s="449"/>
      <c r="Y28" s="450"/>
      <c r="Z28" s="405" t="s">
        <v>188</v>
      </c>
      <c r="AA28" s="406"/>
      <c r="AB28" s="406"/>
      <c r="AC28" s="406"/>
      <c r="AD28" s="406"/>
      <c r="AE28" s="406"/>
      <c r="AF28" s="406"/>
      <c r="AG28" s="407"/>
      <c r="AH28" s="408" t="s">
        <v>176</v>
      </c>
      <c r="AI28" s="409"/>
      <c r="AJ28" s="409"/>
      <c r="AK28" s="409"/>
      <c r="AL28" s="410"/>
      <c r="AM28" s="408" t="s">
        <v>177</v>
      </c>
      <c r="AN28" s="409"/>
      <c r="AO28" s="409"/>
      <c r="AP28" s="409"/>
      <c r="AQ28" s="409"/>
      <c r="AR28" s="410"/>
      <c r="AS28" s="408" t="s">
        <v>177</v>
      </c>
      <c r="AT28" s="409"/>
      <c r="AU28" s="409"/>
      <c r="AV28" s="409"/>
      <c r="AW28" s="409"/>
      <c r="AX28" s="411"/>
      <c r="AY28" s="415" t="s">
        <v>189</v>
      </c>
      <c r="AZ28" s="416"/>
      <c r="BA28" s="416"/>
      <c r="BB28" s="417"/>
      <c r="BC28" s="424" t="s">
        <v>50</v>
      </c>
      <c r="BD28" s="425"/>
      <c r="BE28" s="425"/>
      <c r="BF28" s="425"/>
      <c r="BG28" s="425"/>
      <c r="BH28" s="425"/>
      <c r="BI28" s="425"/>
      <c r="BJ28" s="425"/>
      <c r="BK28" s="425"/>
      <c r="BL28" s="425"/>
      <c r="BM28" s="426"/>
      <c r="BN28" s="427">
        <v>549298</v>
      </c>
      <c r="BO28" s="428"/>
      <c r="BP28" s="428"/>
      <c r="BQ28" s="428"/>
      <c r="BR28" s="428"/>
      <c r="BS28" s="428"/>
      <c r="BT28" s="428"/>
      <c r="BU28" s="429"/>
      <c r="BV28" s="427">
        <v>375836</v>
      </c>
      <c r="BW28" s="428"/>
      <c r="BX28" s="428"/>
      <c r="BY28" s="428"/>
      <c r="BZ28" s="428"/>
      <c r="CA28" s="428"/>
      <c r="CB28" s="428"/>
      <c r="CC28" s="429"/>
      <c r="CD28" s="184"/>
      <c r="CE28" s="430"/>
      <c r="CF28" s="430"/>
      <c r="CG28" s="430"/>
      <c r="CH28" s="430"/>
      <c r="CI28" s="430"/>
      <c r="CJ28" s="430"/>
      <c r="CK28" s="430"/>
      <c r="CL28" s="430"/>
      <c r="CM28" s="430"/>
      <c r="CN28" s="430"/>
      <c r="CO28" s="430"/>
      <c r="CP28" s="430"/>
      <c r="CQ28" s="430"/>
      <c r="CR28" s="430"/>
      <c r="CS28" s="431"/>
      <c r="CT28" s="402"/>
      <c r="CU28" s="403"/>
      <c r="CV28" s="403"/>
      <c r="CW28" s="403"/>
      <c r="CX28" s="403"/>
      <c r="CY28" s="403"/>
      <c r="CZ28" s="403"/>
      <c r="DA28" s="404"/>
      <c r="DB28" s="402"/>
      <c r="DC28" s="403"/>
      <c r="DD28" s="403"/>
      <c r="DE28" s="403"/>
      <c r="DF28" s="403"/>
      <c r="DG28" s="403"/>
      <c r="DH28" s="403"/>
      <c r="DI28" s="404"/>
    </row>
    <row r="29" spans="1:113" ht="18.75" customHeight="1" x14ac:dyDescent="0.15">
      <c r="A29" s="175"/>
      <c r="B29" s="448"/>
      <c r="C29" s="449"/>
      <c r="D29" s="450"/>
      <c r="E29" s="405" t="s">
        <v>190</v>
      </c>
      <c r="F29" s="406"/>
      <c r="G29" s="406"/>
      <c r="H29" s="406"/>
      <c r="I29" s="406"/>
      <c r="J29" s="406"/>
      <c r="K29" s="407"/>
      <c r="L29" s="408">
        <v>4</v>
      </c>
      <c r="M29" s="409"/>
      <c r="N29" s="409"/>
      <c r="O29" s="409"/>
      <c r="P29" s="410"/>
      <c r="Q29" s="408">
        <v>1820</v>
      </c>
      <c r="R29" s="409"/>
      <c r="S29" s="409"/>
      <c r="T29" s="409"/>
      <c r="U29" s="409"/>
      <c r="V29" s="410"/>
      <c r="W29" s="468"/>
      <c r="X29" s="469"/>
      <c r="Y29" s="470"/>
      <c r="Z29" s="405" t="s">
        <v>191</v>
      </c>
      <c r="AA29" s="406"/>
      <c r="AB29" s="406"/>
      <c r="AC29" s="406"/>
      <c r="AD29" s="406"/>
      <c r="AE29" s="406"/>
      <c r="AF29" s="406"/>
      <c r="AG29" s="407"/>
      <c r="AH29" s="408">
        <v>26</v>
      </c>
      <c r="AI29" s="409"/>
      <c r="AJ29" s="409"/>
      <c r="AK29" s="409"/>
      <c r="AL29" s="410"/>
      <c r="AM29" s="408">
        <v>69828</v>
      </c>
      <c r="AN29" s="409"/>
      <c r="AO29" s="409"/>
      <c r="AP29" s="409"/>
      <c r="AQ29" s="409"/>
      <c r="AR29" s="410"/>
      <c r="AS29" s="408">
        <v>2686</v>
      </c>
      <c r="AT29" s="409"/>
      <c r="AU29" s="409"/>
      <c r="AV29" s="409"/>
      <c r="AW29" s="409"/>
      <c r="AX29" s="411"/>
      <c r="AY29" s="418"/>
      <c r="AZ29" s="419"/>
      <c r="BA29" s="419"/>
      <c r="BB29" s="420"/>
      <c r="BC29" s="412" t="s">
        <v>192</v>
      </c>
      <c r="BD29" s="413"/>
      <c r="BE29" s="413"/>
      <c r="BF29" s="413"/>
      <c r="BG29" s="413"/>
      <c r="BH29" s="413"/>
      <c r="BI29" s="413"/>
      <c r="BJ29" s="413"/>
      <c r="BK29" s="413"/>
      <c r="BL29" s="413"/>
      <c r="BM29" s="414"/>
      <c r="BN29" s="432">
        <v>7919</v>
      </c>
      <c r="BO29" s="433"/>
      <c r="BP29" s="433"/>
      <c r="BQ29" s="433"/>
      <c r="BR29" s="433"/>
      <c r="BS29" s="433"/>
      <c r="BT29" s="433"/>
      <c r="BU29" s="434"/>
      <c r="BV29" s="432">
        <v>7919</v>
      </c>
      <c r="BW29" s="433"/>
      <c r="BX29" s="433"/>
      <c r="BY29" s="433"/>
      <c r="BZ29" s="433"/>
      <c r="CA29" s="433"/>
      <c r="CB29" s="433"/>
      <c r="CC29" s="434"/>
      <c r="CD29" s="178"/>
      <c r="CE29" s="430"/>
      <c r="CF29" s="430"/>
      <c r="CG29" s="430"/>
      <c r="CH29" s="430"/>
      <c r="CI29" s="430"/>
      <c r="CJ29" s="430"/>
      <c r="CK29" s="430"/>
      <c r="CL29" s="430"/>
      <c r="CM29" s="430"/>
      <c r="CN29" s="430"/>
      <c r="CO29" s="430"/>
      <c r="CP29" s="430"/>
      <c r="CQ29" s="430"/>
      <c r="CR29" s="430"/>
      <c r="CS29" s="431"/>
      <c r="CT29" s="402"/>
      <c r="CU29" s="403"/>
      <c r="CV29" s="403"/>
      <c r="CW29" s="403"/>
      <c r="CX29" s="403"/>
      <c r="CY29" s="403"/>
      <c r="CZ29" s="403"/>
      <c r="DA29" s="404"/>
      <c r="DB29" s="402"/>
      <c r="DC29" s="403"/>
      <c r="DD29" s="403"/>
      <c r="DE29" s="403"/>
      <c r="DF29" s="403"/>
      <c r="DG29" s="403"/>
      <c r="DH29" s="403"/>
      <c r="DI29" s="404"/>
    </row>
    <row r="30" spans="1:113" ht="18.75" customHeight="1" thickBot="1" x14ac:dyDescent="0.2">
      <c r="A30" s="175"/>
      <c r="B30" s="451"/>
      <c r="C30" s="452"/>
      <c r="D30" s="453"/>
      <c r="E30" s="387"/>
      <c r="F30" s="388"/>
      <c r="G30" s="388"/>
      <c r="H30" s="388"/>
      <c r="I30" s="388"/>
      <c r="J30" s="388"/>
      <c r="K30" s="389"/>
      <c r="L30" s="390"/>
      <c r="M30" s="391"/>
      <c r="N30" s="391"/>
      <c r="O30" s="391"/>
      <c r="P30" s="392"/>
      <c r="Q30" s="390"/>
      <c r="R30" s="391"/>
      <c r="S30" s="391"/>
      <c r="T30" s="391"/>
      <c r="U30" s="391"/>
      <c r="V30" s="392"/>
      <c r="W30" s="393" t="s">
        <v>193</v>
      </c>
      <c r="X30" s="394"/>
      <c r="Y30" s="394"/>
      <c r="Z30" s="394"/>
      <c r="AA30" s="394"/>
      <c r="AB30" s="394"/>
      <c r="AC30" s="394"/>
      <c r="AD30" s="394"/>
      <c r="AE30" s="394"/>
      <c r="AF30" s="394"/>
      <c r="AG30" s="395"/>
      <c r="AH30" s="396">
        <v>92.3</v>
      </c>
      <c r="AI30" s="397"/>
      <c r="AJ30" s="397"/>
      <c r="AK30" s="397"/>
      <c r="AL30" s="397"/>
      <c r="AM30" s="397"/>
      <c r="AN30" s="397"/>
      <c r="AO30" s="397"/>
      <c r="AP30" s="397"/>
      <c r="AQ30" s="397"/>
      <c r="AR30" s="397"/>
      <c r="AS30" s="397"/>
      <c r="AT30" s="397"/>
      <c r="AU30" s="397"/>
      <c r="AV30" s="397"/>
      <c r="AW30" s="397"/>
      <c r="AX30" s="398"/>
      <c r="AY30" s="421"/>
      <c r="AZ30" s="422"/>
      <c r="BA30" s="422"/>
      <c r="BB30" s="423"/>
      <c r="BC30" s="399" t="s">
        <v>52</v>
      </c>
      <c r="BD30" s="400"/>
      <c r="BE30" s="400"/>
      <c r="BF30" s="400"/>
      <c r="BG30" s="400"/>
      <c r="BH30" s="400"/>
      <c r="BI30" s="400"/>
      <c r="BJ30" s="400"/>
      <c r="BK30" s="400"/>
      <c r="BL30" s="400"/>
      <c r="BM30" s="401"/>
      <c r="BN30" s="435">
        <v>97357</v>
      </c>
      <c r="BO30" s="436"/>
      <c r="BP30" s="436"/>
      <c r="BQ30" s="436"/>
      <c r="BR30" s="436"/>
      <c r="BS30" s="436"/>
      <c r="BT30" s="436"/>
      <c r="BU30" s="437"/>
      <c r="BV30" s="435">
        <v>89764</v>
      </c>
      <c r="BW30" s="436"/>
      <c r="BX30" s="436"/>
      <c r="BY30" s="436"/>
      <c r="BZ30" s="436"/>
      <c r="CA30" s="436"/>
      <c r="CB30" s="436"/>
      <c r="CC30" s="437"/>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85" t="s">
        <v>194</v>
      </c>
      <c r="D32" s="385"/>
      <c r="E32" s="385"/>
      <c r="F32" s="385"/>
      <c r="G32" s="385"/>
      <c r="H32" s="385"/>
      <c r="I32" s="385"/>
      <c r="J32" s="385"/>
      <c r="K32" s="385"/>
      <c r="L32" s="385"/>
      <c r="M32" s="385"/>
      <c r="N32" s="385"/>
      <c r="O32" s="385"/>
      <c r="P32" s="385"/>
      <c r="Q32" s="385"/>
      <c r="R32" s="385"/>
      <c r="S32" s="385"/>
      <c r="U32" s="386" t="s">
        <v>195</v>
      </c>
      <c r="V32" s="386"/>
      <c r="W32" s="386"/>
      <c r="X32" s="386"/>
      <c r="Y32" s="386"/>
      <c r="Z32" s="386"/>
      <c r="AA32" s="386"/>
      <c r="AB32" s="386"/>
      <c r="AC32" s="386"/>
      <c r="AD32" s="386"/>
      <c r="AE32" s="386"/>
      <c r="AF32" s="386"/>
      <c r="AG32" s="386"/>
      <c r="AH32" s="386"/>
      <c r="AI32" s="386"/>
      <c r="AJ32" s="386"/>
      <c r="AK32" s="386"/>
      <c r="AM32" s="386" t="s">
        <v>196</v>
      </c>
      <c r="AN32" s="386"/>
      <c r="AO32" s="386"/>
      <c r="AP32" s="386"/>
      <c r="AQ32" s="386"/>
      <c r="AR32" s="386"/>
      <c r="AS32" s="386"/>
      <c r="AT32" s="386"/>
      <c r="AU32" s="386"/>
      <c r="AV32" s="386"/>
      <c r="AW32" s="386"/>
      <c r="AX32" s="386"/>
      <c r="AY32" s="386"/>
      <c r="AZ32" s="386"/>
      <c r="BA32" s="386"/>
      <c r="BB32" s="386"/>
      <c r="BC32" s="386"/>
      <c r="BE32" s="386" t="s">
        <v>197</v>
      </c>
      <c r="BF32" s="386"/>
      <c r="BG32" s="386"/>
      <c r="BH32" s="386"/>
      <c r="BI32" s="386"/>
      <c r="BJ32" s="386"/>
      <c r="BK32" s="386"/>
      <c r="BL32" s="386"/>
      <c r="BM32" s="386"/>
      <c r="BN32" s="386"/>
      <c r="BO32" s="386"/>
      <c r="BP32" s="386"/>
      <c r="BQ32" s="386"/>
      <c r="BR32" s="386"/>
      <c r="BS32" s="386"/>
      <c r="BT32" s="386"/>
      <c r="BU32" s="386"/>
      <c r="BW32" s="386" t="s">
        <v>198</v>
      </c>
      <c r="BX32" s="386"/>
      <c r="BY32" s="386"/>
      <c r="BZ32" s="386"/>
      <c r="CA32" s="386"/>
      <c r="CB32" s="386"/>
      <c r="CC32" s="386"/>
      <c r="CD32" s="386"/>
      <c r="CE32" s="386"/>
      <c r="CF32" s="386"/>
      <c r="CG32" s="386"/>
      <c r="CH32" s="386"/>
      <c r="CI32" s="386"/>
      <c r="CJ32" s="386"/>
      <c r="CK32" s="386"/>
      <c r="CL32" s="386"/>
      <c r="CM32" s="386"/>
      <c r="CO32" s="386" t="s">
        <v>199</v>
      </c>
      <c r="CP32" s="386"/>
      <c r="CQ32" s="386"/>
      <c r="CR32" s="386"/>
      <c r="CS32" s="386"/>
      <c r="CT32" s="386"/>
      <c r="CU32" s="386"/>
      <c r="CV32" s="386"/>
      <c r="CW32" s="386"/>
      <c r="CX32" s="386"/>
      <c r="CY32" s="386"/>
      <c r="CZ32" s="386"/>
      <c r="DA32" s="386"/>
      <c r="DB32" s="386"/>
      <c r="DC32" s="386"/>
      <c r="DD32" s="386"/>
      <c r="DE32" s="386"/>
      <c r="DI32" s="201"/>
    </row>
    <row r="33" spans="1:113" ht="13.5" customHeight="1" x14ac:dyDescent="0.15">
      <c r="A33" s="175"/>
      <c r="B33" s="202"/>
      <c r="C33" s="384" t="s">
        <v>200</v>
      </c>
      <c r="D33" s="384"/>
      <c r="E33" s="383" t="s">
        <v>201</v>
      </c>
      <c r="F33" s="383"/>
      <c r="G33" s="383"/>
      <c r="H33" s="383"/>
      <c r="I33" s="383"/>
      <c r="J33" s="383"/>
      <c r="K33" s="383"/>
      <c r="L33" s="383"/>
      <c r="M33" s="383"/>
      <c r="N33" s="383"/>
      <c r="O33" s="383"/>
      <c r="P33" s="383"/>
      <c r="Q33" s="383"/>
      <c r="R33" s="383"/>
      <c r="S33" s="383"/>
      <c r="T33" s="179"/>
      <c r="U33" s="384" t="s">
        <v>202</v>
      </c>
      <c r="V33" s="384"/>
      <c r="W33" s="383" t="s">
        <v>201</v>
      </c>
      <c r="X33" s="383"/>
      <c r="Y33" s="383"/>
      <c r="Z33" s="383"/>
      <c r="AA33" s="383"/>
      <c r="AB33" s="383"/>
      <c r="AC33" s="383"/>
      <c r="AD33" s="383"/>
      <c r="AE33" s="383"/>
      <c r="AF33" s="383"/>
      <c r="AG33" s="383"/>
      <c r="AH33" s="383"/>
      <c r="AI33" s="383"/>
      <c r="AJ33" s="383"/>
      <c r="AK33" s="383"/>
      <c r="AL33" s="179"/>
      <c r="AM33" s="384" t="s">
        <v>200</v>
      </c>
      <c r="AN33" s="384"/>
      <c r="AO33" s="383" t="s">
        <v>203</v>
      </c>
      <c r="AP33" s="383"/>
      <c r="AQ33" s="383"/>
      <c r="AR33" s="383"/>
      <c r="AS33" s="383"/>
      <c r="AT33" s="383"/>
      <c r="AU33" s="383"/>
      <c r="AV33" s="383"/>
      <c r="AW33" s="383"/>
      <c r="AX33" s="383"/>
      <c r="AY33" s="383"/>
      <c r="AZ33" s="383"/>
      <c r="BA33" s="383"/>
      <c r="BB33" s="383"/>
      <c r="BC33" s="383"/>
      <c r="BD33" s="185"/>
      <c r="BE33" s="383" t="s">
        <v>204</v>
      </c>
      <c r="BF33" s="383"/>
      <c r="BG33" s="383" t="s">
        <v>205</v>
      </c>
      <c r="BH33" s="383"/>
      <c r="BI33" s="383"/>
      <c r="BJ33" s="383"/>
      <c r="BK33" s="383"/>
      <c r="BL33" s="383"/>
      <c r="BM33" s="383"/>
      <c r="BN33" s="383"/>
      <c r="BO33" s="383"/>
      <c r="BP33" s="383"/>
      <c r="BQ33" s="383"/>
      <c r="BR33" s="383"/>
      <c r="BS33" s="383"/>
      <c r="BT33" s="383"/>
      <c r="BU33" s="383"/>
      <c r="BV33" s="185"/>
      <c r="BW33" s="384" t="s">
        <v>204</v>
      </c>
      <c r="BX33" s="384"/>
      <c r="BY33" s="383" t="s">
        <v>206</v>
      </c>
      <c r="BZ33" s="383"/>
      <c r="CA33" s="383"/>
      <c r="CB33" s="383"/>
      <c r="CC33" s="383"/>
      <c r="CD33" s="383"/>
      <c r="CE33" s="383"/>
      <c r="CF33" s="383"/>
      <c r="CG33" s="383"/>
      <c r="CH33" s="383"/>
      <c r="CI33" s="383"/>
      <c r="CJ33" s="383"/>
      <c r="CK33" s="383"/>
      <c r="CL33" s="383"/>
      <c r="CM33" s="383"/>
      <c r="CN33" s="179"/>
      <c r="CO33" s="384" t="s">
        <v>207</v>
      </c>
      <c r="CP33" s="384"/>
      <c r="CQ33" s="383" t="s">
        <v>208</v>
      </c>
      <c r="CR33" s="383"/>
      <c r="CS33" s="383"/>
      <c r="CT33" s="383"/>
      <c r="CU33" s="383"/>
      <c r="CV33" s="383"/>
      <c r="CW33" s="383"/>
      <c r="CX33" s="383"/>
      <c r="CY33" s="383"/>
      <c r="CZ33" s="383"/>
      <c r="DA33" s="383"/>
      <c r="DB33" s="383"/>
      <c r="DC33" s="383"/>
      <c r="DD33" s="383"/>
      <c r="DE33" s="383"/>
      <c r="DF33" s="179"/>
      <c r="DG33" s="382" t="s">
        <v>209</v>
      </c>
      <c r="DH33" s="382"/>
      <c r="DI33" s="180"/>
    </row>
    <row r="34" spans="1:113" ht="32.25" customHeight="1" x14ac:dyDescent="0.15">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t="str">
        <f>IF(AO34="","",MAX(C34:D43,U34:V43)+1)</f>
        <v/>
      </c>
      <c r="AN34" s="380"/>
      <c r="AO34" s="381"/>
      <c r="AP34" s="381"/>
      <c r="AQ34" s="381"/>
      <c r="AR34" s="381"/>
      <c r="AS34" s="381"/>
      <c r="AT34" s="381"/>
      <c r="AU34" s="381"/>
      <c r="AV34" s="381"/>
      <c r="AW34" s="381"/>
      <c r="AX34" s="381"/>
      <c r="AY34" s="381"/>
      <c r="AZ34" s="381"/>
      <c r="BA34" s="381"/>
      <c r="BB34" s="381"/>
      <c r="BC34" s="381"/>
      <c r="BD34" s="175"/>
      <c r="BE34" s="380">
        <f>IF(BG34="","",MAX(C34:D43,U34:V43,AM34:AN43)+1)</f>
        <v>4</v>
      </c>
      <c r="BF34" s="380"/>
      <c r="BG34" s="381" t="str">
        <f>IF('各会計、関係団体の財政状況及び健全化判断比率'!B30="","",'各会計、関係団体の財政状況及び健全化判断比率'!B30)</f>
        <v>簡易水道事業特別会計</v>
      </c>
      <c r="BH34" s="381"/>
      <c r="BI34" s="381"/>
      <c r="BJ34" s="381"/>
      <c r="BK34" s="381"/>
      <c r="BL34" s="381"/>
      <c r="BM34" s="381"/>
      <c r="BN34" s="381"/>
      <c r="BO34" s="381"/>
      <c r="BP34" s="381"/>
      <c r="BQ34" s="381"/>
      <c r="BR34" s="381"/>
      <c r="BS34" s="381"/>
      <c r="BT34" s="381"/>
      <c r="BU34" s="381"/>
      <c r="BV34" s="175"/>
      <c r="BW34" s="380">
        <f>IF(BY34="","",MAX(C34:D43,U34:V43,AM34:AN43,BE34:BF43)+1)</f>
        <v>9</v>
      </c>
      <c r="BX34" s="380"/>
      <c r="BY34" s="381" t="str">
        <f>IF('各会計、関係団体の財政状況及び健全化判断比率'!B68="","",'各会計、関係団体の財政状況及び健全化判断比率'!B68)</f>
        <v>沖縄県市町村総合事務組合</v>
      </c>
      <c r="BZ34" s="381"/>
      <c r="CA34" s="381"/>
      <c r="CB34" s="381"/>
      <c r="CC34" s="381"/>
      <c r="CD34" s="381"/>
      <c r="CE34" s="381"/>
      <c r="CF34" s="381"/>
      <c r="CG34" s="381"/>
      <c r="CH34" s="381"/>
      <c r="CI34" s="381"/>
      <c r="CJ34" s="381"/>
      <c r="CK34" s="381"/>
      <c r="CL34" s="381"/>
      <c r="CM34" s="381"/>
      <c r="CN34" s="175"/>
      <c r="CO34" s="380" t="str">
        <f>IF(CQ34="","",MAX(C34:D43,U34:V43,AM34:AN43,BE34:BF43,BW34:BX43)+1)</f>
        <v/>
      </c>
      <c r="CP34" s="380"/>
      <c r="CQ34" s="381" t="str">
        <f>IF('各会計、関係団体の財政状況及び健全化判断比率'!BS7="","",'各会計、関係団体の財政状況及び健全化判断比率'!BS7)</f>
        <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15">
      <c r="A35" s="175"/>
      <c r="B35" s="202"/>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後期高齢者医療特別会計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f t="shared" ref="BE35:BE43" si="1">IF(BG35="","",BE34+1)</f>
        <v>5</v>
      </c>
      <c r="BF35" s="380"/>
      <c r="BG35" s="381" t="str">
        <f>IF('各会計、関係団体の財政状況及び健全化判断比率'!B31="","",'各会計、関係団体の財政状況及び健全化判断比率'!B31)</f>
        <v>下水道事業特別会計</v>
      </c>
      <c r="BH35" s="381"/>
      <c r="BI35" s="381"/>
      <c r="BJ35" s="381"/>
      <c r="BK35" s="381"/>
      <c r="BL35" s="381"/>
      <c r="BM35" s="381"/>
      <c r="BN35" s="381"/>
      <c r="BO35" s="381"/>
      <c r="BP35" s="381"/>
      <c r="BQ35" s="381"/>
      <c r="BR35" s="381"/>
      <c r="BS35" s="381"/>
      <c r="BT35" s="381"/>
      <c r="BU35" s="381"/>
      <c r="BV35" s="175"/>
      <c r="BW35" s="380">
        <f t="shared" ref="BW35:BW43" si="2">IF(BY35="","",BW34+1)</f>
        <v>10</v>
      </c>
      <c r="BX35" s="380"/>
      <c r="BY35" s="381" t="str">
        <f>IF('各会計、関係団体の財政状況及び健全化判断比率'!B69="","",'各会計、関係団体の財政状況及び健全化判断比率'!B69)</f>
        <v>沖縄県介護保険広域連合（一般会計）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15">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t="str">
        <f t="shared" ref="U36:U43" si="4">IF(W36="","",U35+1)</f>
        <v/>
      </c>
      <c r="V36" s="380"/>
      <c r="W36" s="381"/>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f t="shared" si="1"/>
        <v>6</v>
      </c>
      <c r="BF36" s="380"/>
      <c r="BG36" s="381" t="str">
        <f>IF('各会計、関係団体の財政状況及び健全化判断比率'!B32="","",'各会計、関係団体の財政状況及び健全化判断比率'!B32)</f>
        <v>漁業集落排水事業特別会計</v>
      </c>
      <c r="BH36" s="381"/>
      <c r="BI36" s="381"/>
      <c r="BJ36" s="381"/>
      <c r="BK36" s="381"/>
      <c r="BL36" s="381"/>
      <c r="BM36" s="381"/>
      <c r="BN36" s="381"/>
      <c r="BO36" s="381"/>
      <c r="BP36" s="381"/>
      <c r="BQ36" s="381"/>
      <c r="BR36" s="381"/>
      <c r="BS36" s="381"/>
      <c r="BT36" s="381"/>
      <c r="BU36" s="381"/>
      <c r="BV36" s="175"/>
      <c r="BW36" s="380">
        <f t="shared" si="2"/>
        <v>11</v>
      </c>
      <c r="BX36" s="380"/>
      <c r="BY36" s="381" t="str">
        <f>IF('各会計、関係団体の財政状況及び健全化判断比率'!B70="","",'各会計、関係団体の財政状況及び健全化判断比率'!B70)</f>
        <v>沖縄県介護保険広域連合（特別会計）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15">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f t="shared" si="1"/>
        <v>7</v>
      </c>
      <c r="BF37" s="380"/>
      <c r="BG37" s="381" t="str">
        <f>IF('各会計、関係団体の財政状況及び健全化判断比率'!B33="","",'各会計、関係団体の財政状況及び健全化判断比率'!B33)</f>
        <v>農業集落排水事業特別会計</v>
      </c>
      <c r="BH37" s="381"/>
      <c r="BI37" s="381"/>
      <c r="BJ37" s="381"/>
      <c r="BK37" s="381"/>
      <c r="BL37" s="381"/>
      <c r="BM37" s="381"/>
      <c r="BN37" s="381"/>
      <c r="BO37" s="381"/>
      <c r="BP37" s="381"/>
      <c r="BQ37" s="381"/>
      <c r="BR37" s="381"/>
      <c r="BS37" s="381"/>
      <c r="BT37" s="381"/>
      <c r="BU37" s="381"/>
      <c r="BV37" s="175"/>
      <c r="BW37" s="380">
        <f t="shared" si="2"/>
        <v>12</v>
      </c>
      <c r="BX37" s="380"/>
      <c r="BY37" s="381" t="str">
        <f>IF('各会計、関係団体の財政状況及び健全化判断比率'!B71="","",'各会計、関係団体の財政状況及び健全化判断比率'!B71)</f>
        <v>沖縄県市町村自治会館管理組合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15">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f t="shared" si="1"/>
        <v>8</v>
      </c>
      <c r="BF38" s="380"/>
      <c r="BG38" s="381" t="str">
        <f>IF('各会計、関係団体の財政状況及び健全化判断比率'!B34="","",'各会計、関係団体の財政状況及び健全化判断比率'!B34)</f>
        <v>航路事業特別会計</v>
      </c>
      <c r="BH38" s="381"/>
      <c r="BI38" s="381"/>
      <c r="BJ38" s="381"/>
      <c r="BK38" s="381"/>
      <c r="BL38" s="381"/>
      <c r="BM38" s="381"/>
      <c r="BN38" s="381"/>
      <c r="BO38" s="381"/>
      <c r="BP38" s="381"/>
      <c r="BQ38" s="381"/>
      <c r="BR38" s="381"/>
      <c r="BS38" s="381"/>
      <c r="BT38" s="381"/>
      <c r="BU38" s="381"/>
      <c r="BV38" s="175"/>
      <c r="BW38" s="380">
        <f t="shared" si="2"/>
        <v>13</v>
      </c>
      <c r="BX38" s="380"/>
      <c r="BY38" s="381" t="str">
        <f>IF('各会計、関係団体の財政状況及び健全化判断比率'!B72="","",'各会計、関係団体の財政状況及び健全化判断比率'!B72)</f>
        <v>南部広域行政組合一般会計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15">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14</v>
      </c>
      <c r="BX39" s="380"/>
      <c r="BY39" s="381" t="str">
        <f>IF('各会計、関係団体の財政状況及び健全化判断比率'!B73="","",'各会計、関係団体の財政状況及び健全化判断比率'!B73)</f>
        <v>南部広域行政組合公共用地先行取得事業特別会計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15">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15</v>
      </c>
      <c r="BX40" s="380"/>
      <c r="BY40" s="381" t="str">
        <f>IF('各会計、関係団体の財政状況及び健全化判断比率'!B74="","",'各会計、関係団体の財政状況及び健全化判断比率'!B74)</f>
        <v>沖縄県後期高齢者医療広域連合（一般会計等）</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15">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16</v>
      </c>
      <c r="BX41" s="380"/>
      <c r="BY41" s="381" t="str">
        <f>IF('各会計、関係団体の財政状況及び健全化判断比率'!B75="","",'各会計、関係団体の財政状況及び健全化判断比率'!B75)</f>
        <v>沖縄県後期高齢者医療広域連合（特別会計）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15">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17</v>
      </c>
      <c r="BX42" s="380"/>
      <c r="BY42" s="381" t="str">
        <f>IF('各会計、関係団体の財政状況及び健全化判断比率'!B76="","",'各会計、関係団体の財政状況及び健全化判断比率'!B76)</f>
        <v>南部広域市町村圏事務組合（一般会計）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15">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18</v>
      </c>
      <c r="BX43" s="380"/>
      <c r="BY43" s="381" t="str">
        <f>IF('各会計、関係団体の財政状況及び健全化判断比率'!B77="","",'各会計、関係団体の財政状況及び健全化判断比率'!B77)</f>
        <v>南部広域市町村圏事務組合（いなんせ斎苑特別会計）</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210</v>
      </c>
      <c r="E46" s="377" t="s">
        <v>211</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212</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213</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214</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215</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216</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217</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218</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UEfF4t2neP32Iz3+VlBDWSazFfxLcjnkufpEViCgmjlfTQYG+pFRjlIpzkZqoNuPiit7W0LUl1HezJMClfZNqA==" saltValue="hwn5xitlftGiivckIlpPn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2"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162" t="s">
        <v>562</v>
      </c>
      <c r="D34" s="1162"/>
      <c r="E34" s="1163"/>
      <c r="F34" s="32">
        <v>20.58</v>
      </c>
      <c r="G34" s="33">
        <v>0.39</v>
      </c>
      <c r="H34" s="33">
        <v>10.1</v>
      </c>
      <c r="I34" s="33">
        <v>15.18</v>
      </c>
      <c r="J34" s="34">
        <v>15.18</v>
      </c>
      <c r="K34" s="22"/>
      <c r="L34" s="22"/>
      <c r="M34" s="22"/>
      <c r="N34" s="22"/>
      <c r="O34" s="22"/>
      <c r="P34" s="22"/>
    </row>
    <row r="35" spans="1:16" ht="39" customHeight="1" x14ac:dyDescent="0.15">
      <c r="A35" s="22"/>
      <c r="B35" s="35"/>
      <c r="C35" s="1158" t="s">
        <v>563</v>
      </c>
      <c r="D35" s="1158"/>
      <c r="E35" s="1159"/>
      <c r="F35" s="36">
        <v>6.43</v>
      </c>
      <c r="G35" s="37">
        <v>4.83</v>
      </c>
      <c r="H35" s="37">
        <v>5.2</v>
      </c>
      <c r="I35" s="37">
        <v>3.64</v>
      </c>
      <c r="J35" s="38">
        <v>2.63</v>
      </c>
      <c r="K35" s="22"/>
      <c r="L35" s="22"/>
      <c r="M35" s="22"/>
      <c r="N35" s="22"/>
      <c r="O35" s="22"/>
      <c r="P35" s="22"/>
    </row>
    <row r="36" spans="1:16" ht="39" customHeight="1" x14ac:dyDescent="0.15">
      <c r="A36" s="22"/>
      <c r="B36" s="35"/>
      <c r="C36" s="1158" t="s">
        <v>564</v>
      </c>
      <c r="D36" s="1158"/>
      <c r="E36" s="1159"/>
      <c r="F36" s="36">
        <v>0.05</v>
      </c>
      <c r="G36" s="37">
        <v>0</v>
      </c>
      <c r="H36" s="37" t="s">
        <v>565</v>
      </c>
      <c r="I36" s="37">
        <v>0.54</v>
      </c>
      <c r="J36" s="38">
        <v>0.56000000000000005</v>
      </c>
      <c r="K36" s="22"/>
      <c r="L36" s="22"/>
      <c r="M36" s="22"/>
      <c r="N36" s="22"/>
      <c r="O36" s="22"/>
      <c r="P36" s="22"/>
    </row>
    <row r="37" spans="1:16" ht="39" customHeight="1" x14ac:dyDescent="0.15">
      <c r="A37" s="22"/>
      <c r="B37" s="35"/>
      <c r="C37" s="1158" t="s">
        <v>566</v>
      </c>
      <c r="D37" s="1158"/>
      <c r="E37" s="1159"/>
      <c r="F37" s="36">
        <v>0.05</v>
      </c>
      <c r="G37" s="37">
        <v>0.05</v>
      </c>
      <c r="H37" s="37">
        <v>0.08</v>
      </c>
      <c r="I37" s="37">
        <v>0.26</v>
      </c>
      <c r="J37" s="38">
        <v>0.44</v>
      </c>
      <c r="K37" s="22"/>
      <c r="L37" s="22"/>
      <c r="M37" s="22"/>
      <c r="N37" s="22"/>
      <c r="O37" s="22"/>
      <c r="P37" s="22"/>
    </row>
    <row r="38" spans="1:16" ht="39" customHeight="1" x14ac:dyDescent="0.15">
      <c r="A38" s="22"/>
      <c r="B38" s="35"/>
      <c r="C38" s="1158" t="s">
        <v>567</v>
      </c>
      <c r="D38" s="1158"/>
      <c r="E38" s="1159"/>
      <c r="F38" s="36">
        <v>0.02</v>
      </c>
      <c r="G38" s="37">
        <v>0.01</v>
      </c>
      <c r="H38" s="37">
        <v>0.08</v>
      </c>
      <c r="I38" s="37">
        <v>0.13</v>
      </c>
      <c r="J38" s="38">
        <v>0.2</v>
      </c>
      <c r="K38" s="22"/>
      <c r="L38" s="22"/>
      <c r="M38" s="22"/>
      <c r="N38" s="22"/>
      <c r="O38" s="22"/>
      <c r="P38" s="22"/>
    </row>
    <row r="39" spans="1:16" ht="39" customHeight="1" x14ac:dyDescent="0.15">
      <c r="A39" s="22"/>
      <c r="B39" s="35"/>
      <c r="C39" s="1158" t="s">
        <v>568</v>
      </c>
      <c r="D39" s="1158"/>
      <c r="E39" s="1159"/>
      <c r="F39" s="36">
        <v>0.01</v>
      </c>
      <c r="G39" s="37">
        <v>0.01</v>
      </c>
      <c r="H39" s="37">
        <v>0.01</v>
      </c>
      <c r="I39" s="37">
        <v>0.02</v>
      </c>
      <c r="J39" s="38">
        <v>0.1</v>
      </c>
      <c r="K39" s="22"/>
      <c r="L39" s="22"/>
      <c r="M39" s="22"/>
      <c r="N39" s="22"/>
      <c r="O39" s="22"/>
      <c r="P39" s="22"/>
    </row>
    <row r="40" spans="1:16" ht="39" customHeight="1" x14ac:dyDescent="0.15">
      <c r="A40" s="22"/>
      <c r="B40" s="35"/>
      <c r="C40" s="1158" t="s">
        <v>569</v>
      </c>
      <c r="D40" s="1158"/>
      <c r="E40" s="1159"/>
      <c r="F40" s="36">
        <v>0</v>
      </c>
      <c r="G40" s="37">
        <v>0.09</v>
      </c>
      <c r="H40" s="37">
        <v>0</v>
      </c>
      <c r="I40" s="37">
        <v>0</v>
      </c>
      <c r="J40" s="38">
        <v>0.01</v>
      </c>
      <c r="K40" s="22"/>
      <c r="L40" s="22"/>
      <c r="M40" s="22"/>
      <c r="N40" s="22"/>
      <c r="O40" s="22"/>
      <c r="P40" s="22"/>
    </row>
    <row r="41" spans="1:16" ht="39" customHeight="1" x14ac:dyDescent="0.15">
      <c r="A41" s="22"/>
      <c r="B41" s="35"/>
      <c r="C41" s="1158" t="s">
        <v>570</v>
      </c>
      <c r="D41" s="1158"/>
      <c r="E41" s="1159"/>
      <c r="F41" s="36">
        <v>0.7</v>
      </c>
      <c r="G41" s="37">
        <v>3.7</v>
      </c>
      <c r="H41" s="37">
        <v>3.7</v>
      </c>
      <c r="I41" s="37">
        <v>0</v>
      </c>
      <c r="J41" s="38">
        <v>0</v>
      </c>
      <c r="K41" s="22"/>
      <c r="L41" s="22"/>
      <c r="M41" s="22"/>
      <c r="N41" s="22"/>
      <c r="O41" s="22"/>
      <c r="P41" s="22"/>
    </row>
    <row r="42" spans="1:16" ht="39" customHeight="1" x14ac:dyDescent="0.15">
      <c r="A42" s="22"/>
      <c r="B42" s="39"/>
      <c r="C42" s="1158" t="s">
        <v>571</v>
      </c>
      <c r="D42" s="1158"/>
      <c r="E42" s="1159"/>
      <c r="F42" s="36" t="s">
        <v>514</v>
      </c>
      <c r="G42" s="37" t="s">
        <v>514</v>
      </c>
      <c r="H42" s="37" t="s">
        <v>514</v>
      </c>
      <c r="I42" s="37" t="s">
        <v>514</v>
      </c>
      <c r="J42" s="38" t="s">
        <v>514</v>
      </c>
      <c r="K42" s="22"/>
      <c r="L42" s="22"/>
      <c r="M42" s="22"/>
      <c r="N42" s="22"/>
      <c r="O42" s="22"/>
      <c r="P42" s="22"/>
    </row>
    <row r="43" spans="1:16" ht="39" customHeight="1" thickBot="1" x14ac:dyDescent="0.2">
      <c r="A43" s="22"/>
      <c r="B43" s="40"/>
      <c r="C43" s="1160" t="s">
        <v>572</v>
      </c>
      <c r="D43" s="1160"/>
      <c r="E43" s="1161"/>
      <c r="F43" s="41" t="s">
        <v>514</v>
      </c>
      <c r="G43" s="42" t="s">
        <v>514</v>
      </c>
      <c r="H43" s="42" t="s">
        <v>514</v>
      </c>
      <c r="I43" s="42" t="s">
        <v>514</v>
      </c>
      <c r="J43" s="43" t="s">
        <v>514</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kKnoSpzfQtDonXTH5R0AtSkv1D7uDM8U1VyCeg3S0klcX8qCaNMxrJ+iI2bO+ABTIyUtIN/Hacg0gERXwYUw==" saltValue="T7RpbmL3Xf9/TIHWvoBgn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7"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556</v>
      </c>
      <c r="L44" s="54" t="s">
        <v>557</v>
      </c>
      <c r="M44" s="54" t="s">
        <v>558</v>
      </c>
      <c r="N44" s="54" t="s">
        <v>559</v>
      </c>
      <c r="O44" s="55" t="s">
        <v>560</v>
      </c>
      <c r="P44" s="46"/>
      <c r="Q44" s="46"/>
      <c r="R44" s="46"/>
      <c r="S44" s="46"/>
      <c r="T44" s="46"/>
      <c r="U44" s="46"/>
    </row>
    <row r="45" spans="1:21" ht="30.75" customHeight="1" x14ac:dyDescent="0.15">
      <c r="A45" s="46"/>
      <c r="B45" s="1187" t="s">
        <v>11</v>
      </c>
      <c r="C45" s="1188"/>
      <c r="D45" s="56"/>
      <c r="E45" s="1193" t="s">
        <v>12</v>
      </c>
      <c r="F45" s="1193"/>
      <c r="G45" s="1193"/>
      <c r="H45" s="1193"/>
      <c r="I45" s="1193"/>
      <c r="J45" s="1194"/>
      <c r="K45" s="57">
        <v>134</v>
      </c>
      <c r="L45" s="58">
        <v>126</v>
      </c>
      <c r="M45" s="58">
        <v>124</v>
      </c>
      <c r="N45" s="58">
        <v>124</v>
      </c>
      <c r="O45" s="59">
        <v>128</v>
      </c>
      <c r="P45" s="46"/>
      <c r="Q45" s="46"/>
      <c r="R45" s="46"/>
      <c r="S45" s="46"/>
      <c r="T45" s="46"/>
      <c r="U45" s="46"/>
    </row>
    <row r="46" spans="1:21" ht="30.75" customHeight="1" x14ac:dyDescent="0.15">
      <c r="A46" s="46"/>
      <c r="B46" s="1189"/>
      <c r="C46" s="1190"/>
      <c r="D46" s="60"/>
      <c r="E46" s="1166" t="s">
        <v>13</v>
      </c>
      <c r="F46" s="1166"/>
      <c r="G46" s="1166"/>
      <c r="H46" s="1166"/>
      <c r="I46" s="1166"/>
      <c r="J46" s="1167"/>
      <c r="K46" s="61" t="s">
        <v>514</v>
      </c>
      <c r="L46" s="62" t="s">
        <v>514</v>
      </c>
      <c r="M46" s="62" t="s">
        <v>514</v>
      </c>
      <c r="N46" s="62" t="s">
        <v>514</v>
      </c>
      <c r="O46" s="63" t="s">
        <v>514</v>
      </c>
      <c r="P46" s="46"/>
      <c r="Q46" s="46"/>
      <c r="R46" s="46"/>
      <c r="S46" s="46"/>
      <c r="T46" s="46"/>
      <c r="U46" s="46"/>
    </row>
    <row r="47" spans="1:21" ht="30.75" customHeight="1" x14ac:dyDescent="0.15">
      <c r="A47" s="46"/>
      <c r="B47" s="1189"/>
      <c r="C47" s="1190"/>
      <c r="D47" s="60"/>
      <c r="E47" s="1166" t="s">
        <v>14</v>
      </c>
      <c r="F47" s="1166"/>
      <c r="G47" s="1166"/>
      <c r="H47" s="1166"/>
      <c r="I47" s="1166"/>
      <c r="J47" s="1167"/>
      <c r="K47" s="61" t="s">
        <v>514</v>
      </c>
      <c r="L47" s="62" t="s">
        <v>514</v>
      </c>
      <c r="M47" s="62" t="s">
        <v>514</v>
      </c>
      <c r="N47" s="62" t="s">
        <v>514</v>
      </c>
      <c r="O47" s="63" t="s">
        <v>514</v>
      </c>
      <c r="P47" s="46"/>
      <c r="Q47" s="46"/>
      <c r="R47" s="46"/>
      <c r="S47" s="46"/>
      <c r="T47" s="46"/>
      <c r="U47" s="46"/>
    </row>
    <row r="48" spans="1:21" ht="30.75" customHeight="1" x14ac:dyDescent="0.15">
      <c r="A48" s="46"/>
      <c r="B48" s="1189"/>
      <c r="C48" s="1190"/>
      <c r="D48" s="60"/>
      <c r="E48" s="1166" t="s">
        <v>15</v>
      </c>
      <c r="F48" s="1166"/>
      <c r="G48" s="1166"/>
      <c r="H48" s="1166"/>
      <c r="I48" s="1166"/>
      <c r="J48" s="1167"/>
      <c r="K48" s="61">
        <v>59</v>
      </c>
      <c r="L48" s="62">
        <v>59</v>
      </c>
      <c r="M48" s="62">
        <v>62</v>
      </c>
      <c r="N48" s="62">
        <v>65</v>
      </c>
      <c r="O48" s="63">
        <v>68</v>
      </c>
      <c r="P48" s="46"/>
      <c r="Q48" s="46"/>
      <c r="R48" s="46"/>
      <c r="S48" s="46"/>
      <c r="T48" s="46"/>
      <c r="U48" s="46"/>
    </row>
    <row r="49" spans="1:21" ht="30.75" customHeight="1" x14ac:dyDescent="0.15">
      <c r="A49" s="46"/>
      <c r="B49" s="1189"/>
      <c r="C49" s="1190"/>
      <c r="D49" s="60"/>
      <c r="E49" s="1166" t="s">
        <v>16</v>
      </c>
      <c r="F49" s="1166"/>
      <c r="G49" s="1166"/>
      <c r="H49" s="1166"/>
      <c r="I49" s="1166"/>
      <c r="J49" s="1167"/>
      <c r="K49" s="61">
        <v>0</v>
      </c>
      <c r="L49" s="62">
        <v>0</v>
      </c>
      <c r="M49" s="62">
        <v>0</v>
      </c>
      <c r="N49" s="62">
        <v>1</v>
      </c>
      <c r="O49" s="63">
        <v>0</v>
      </c>
      <c r="P49" s="46"/>
      <c r="Q49" s="46"/>
      <c r="R49" s="46"/>
      <c r="S49" s="46"/>
      <c r="T49" s="46"/>
      <c r="U49" s="46"/>
    </row>
    <row r="50" spans="1:21" ht="30.75" customHeight="1" x14ac:dyDescent="0.15">
      <c r="A50" s="46"/>
      <c r="B50" s="1189"/>
      <c r="C50" s="1190"/>
      <c r="D50" s="60"/>
      <c r="E50" s="1166" t="s">
        <v>17</v>
      </c>
      <c r="F50" s="1166"/>
      <c r="G50" s="1166"/>
      <c r="H50" s="1166"/>
      <c r="I50" s="1166"/>
      <c r="J50" s="1167"/>
      <c r="K50" s="61">
        <v>38</v>
      </c>
      <c r="L50" s="62">
        <v>47</v>
      </c>
      <c r="M50" s="62">
        <v>52</v>
      </c>
      <c r="N50" s="62">
        <v>51</v>
      </c>
      <c r="O50" s="63">
        <v>51</v>
      </c>
      <c r="P50" s="46"/>
      <c r="Q50" s="46"/>
      <c r="R50" s="46"/>
      <c r="S50" s="46"/>
      <c r="T50" s="46"/>
      <c r="U50" s="46"/>
    </row>
    <row r="51" spans="1:21" ht="30.75" customHeight="1" x14ac:dyDescent="0.15">
      <c r="A51" s="46"/>
      <c r="B51" s="1191"/>
      <c r="C51" s="1192"/>
      <c r="D51" s="64"/>
      <c r="E51" s="1166" t="s">
        <v>18</v>
      </c>
      <c r="F51" s="1166"/>
      <c r="G51" s="1166"/>
      <c r="H51" s="1166"/>
      <c r="I51" s="1166"/>
      <c r="J51" s="1167"/>
      <c r="K51" s="61" t="s">
        <v>514</v>
      </c>
      <c r="L51" s="62" t="s">
        <v>514</v>
      </c>
      <c r="M51" s="62" t="s">
        <v>514</v>
      </c>
      <c r="N51" s="62" t="s">
        <v>514</v>
      </c>
      <c r="O51" s="63" t="s">
        <v>514</v>
      </c>
      <c r="P51" s="46"/>
      <c r="Q51" s="46"/>
      <c r="R51" s="46"/>
      <c r="S51" s="46"/>
      <c r="T51" s="46"/>
      <c r="U51" s="46"/>
    </row>
    <row r="52" spans="1:21" ht="30.75" customHeight="1" x14ac:dyDescent="0.15">
      <c r="A52" s="46"/>
      <c r="B52" s="1164" t="s">
        <v>19</v>
      </c>
      <c r="C52" s="1165"/>
      <c r="D52" s="64"/>
      <c r="E52" s="1166" t="s">
        <v>20</v>
      </c>
      <c r="F52" s="1166"/>
      <c r="G52" s="1166"/>
      <c r="H52" s="1166"/>
      <c r="I52" s="1166"/>
      <c r="J52" s="1167"/>
      <c r="K52" s="61">
        <v>133</v>
      </c>
      <c r="L52" s="62">
        <v>155</v>
      </c>
      <c r="M52" s="62">
        <v>159</v>
      </c>
      <c r="N52" s="62">
        <v>161</v>
      </c>
      <c r="O52" s="63">
        <v>161</v>
      </c>
      <c r="P52" s="46"/>
      <c r="Q52" s="46"/>
      <c r="R52" s="46"/>
      <c r="S52" s="46"/>
      <c r="T52" s="46"/>
      <c r="U52" s="46"/>
    </row>
    <row r="53" spans="1:21" ht="30.75" customHeight="1" thickBot="1" x14ac:dyDescent="0.2">
      <c r="A53" s="46"/>
      <c r="B53" s="1168" t="s">
        <v>21</v>
      </c>
      <c r="C53" s="1169"/>
      <c r="D53" s="65"/>
      <c r="E53" s="1170" t="s">
        <v>22</v>
      </c>
      <c r="F53" s="1170"/>
      <c r="G53" s="1170"/>
      <c r="H53" s="1170"/>
      <c r="I53" s="1170"/>
      <c r="J53" s="1171"/>
      <c r="K53" s="66">
        <v>98</v>
      </c>
      <c r="L53" s="67">
        <v>77</v>
      </c>
      <c r="M53" s="67">
        <v>79</v>
      </c>
      <c r="N53" s="67">
        <v>80</v>
      </c>
      <c r="O53" s="68">
        <v>86</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25</v>
      </c>
      <c r="C56" s="71"/>
      <c r="D56" s="71"/>
      <c r="E56" s="71"/>
      <c r="F56" s="71"/>
      <c r="G56" s="71"/>
      <c r="H56" s="71"/>
      <c r="I56" s="71"/>
      <c r="J56" s="71"/>
      <c r="K56" s="72"/>
      <c r="L56" s="72"/>
      <c r="M56" s="72"/>
      <c r="N56" s="72"/>
      <c r="O56" s="73" t="s">
        <v>573</v>
      </c>
      <c r="P56" s="46"/>
      <c r="Q56" s="46"/>
      <c r="R56" s="46"/>
      <c r="S56" s="46"/>
      <c r="T56" s="46"/>
      <c r="U56" s="46"/>
    </row>
    <row r="57" spans="1:21" ht="31.5" customHeight="1" thickBot="1" x14ac:dyDescent="0.2">
      <c r="A57" s="46"/>
      <c r="B57" s="74"/>
      <c r="C57" s="75"/>
      <c r="D57" s="75"/>
      <c r="E57" s="76"/>
      <c r="F57" s="76"/>
      <c r="G57" s="76"/>
      <c r="H57" s="76"/>
      <c r="I57" s="76"/>
      <c r="J57" s="77" t="s">
        <v>2</v>
      </c>
      <c r="K57" s="78" t="s">
        <v>574</v>
      </c>
      <c r="L57" s="79" t="s">
        <v>575</v>
      </c>
      <c r="M57" s="79" t="s">
        <v>576</v>
      </c>
      <c r="N57" s="79" t="s">
        <v>577</v>
      </c>
      <c r="O57" s="80" t="s">
        <v>578</v>
      </c>
      <c r="P57" s="46"/>
      <c r="Q57" s="46"/>
      <c r="R57" s="46"/>
      <c r="S57" s="46"/>
      <c r="T57" s="46"/>
      <c r="U57" s="46"/>
    </row>
    <row r="58" spans="1:21" ht="31.5" customHeight="1" x14ac:dyDescent="0.15">
      <c r="B58" s="1172" t="s">
        <v>26</v>
      </c>
      <c r="C58" s="1173"/>
      <c r="D58" s="1178" t="s">
        <v>27</v>
      </c>
      <c r="E58" s="1179"/>
      <c r="F58" s="1179"/>
      <c r="G58" s="1179"/>
      <c r="H58" s="1179"/>
      <c r="I58" s="1179"/>
      <c r="J58" s="1180"/>
      <c r="K58" s="81"/>
      <c r="L58" s="82"/>
      <c r="M58" s="82"/>
      <c r="N58" s="82"/>
      <c r="O58" s="83"/>
    </row>
    <row r="59" spans="1:21" ht="31.5" customHeight="1" x14ac:dyDescent="0.15">
      <c r="B59" s="1174"/>
      <c r="C59" s="1175"/>
      <c r="D59" s="1181" t="s">
        <v>28</v>
      </c>
      <c r="E59" s="1182"/>
      <c r="F59" s="1182"/>
      <c r="G59" s="1182"/>
      <c r="H59" s="1182"/>
      <c r="I59" s="1182"/>
      <c r="J59" s="1183"/>
      <c r="K59" s="84"/>
      <c r="L59" s="85"/>
      <c r="M59" s="85"/>
      <c r="N59" s="85"/>
      <c r="O59" s="86"/>
    </row>
    <row r="60" spans="1:21" ht="31.5" customHeight="1" thickBot="1" x14ac:dyDescent="0.2">
      <c r="B60" s="1176"/>
      <c r="C60" s="1177"/>
      <c r="D60" s="1184" t="s">
        <v>29</v>
      </c>
      <c r="E60" s="1185"/>
      <c r="F60" s="1185"/>
      <c r="G60" s="1185"/>
      <c r="H60" s="1185"/>
      <c r="I60" s="1185"/>
      <c r="J60" s="1186"/>
      <c r="K60" s="87"/>
      <c r="L60" s="88"/>
      <c r="M60" s="88"/>
      <c r="N60" s="88"/>
      <c r="O60" s="89"/>
    </row>
    <row r="61" spans="1:21" ht="24" customHeight="1" x14ac:dyDescent="0.15">
      <c r="B61" s="90"/>
      <c r="C61" s="90"/>
      <c r="D61" s="91" t="s">
        <v>30</v>
      </c>
      <c r="E61" s="92"/>
      <c r="F61" s="92"/>
      <c r="G61" s="92"/>
      <c r="H61" s="92"/>
      <c r="I61" s="92"/>
      <c r="J61" s="92"/>
      <c r="K61" s="92"/>
      <c r="L61" s="92"/>
      <c r="M61" s="92"/>
      <c r="N61" s="92"/>
      <c r="O61" s="92"/>
    </row>
    <row r="62" spans="1:21" ht="24" customHeight="1" x14ac:dyDescent="0.15">
      <c r="B62" s="93"/>
      <c r="C62" s="93"/>
      <c r="D62" s="91" t="s">
        <v>31</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9yEJc3cgiw3tLy1WHIJO85Mc/kTNfsxYqsDRDyNh3H7O5yjcPJIwC9JG5lYabKAHdwoKmxq/nvrlmcS0Nj2uPw==" saltValue="A2KtAKujjC2hxEx678OMQ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8"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9</v>
      </c>
    </row>
    <row r="40" spans="2:13" ht="27.75" customHeight="1" thickBot="1" x14ac:dyDescent="0.2">
      <c r="B40" s="96" t="s">
        <v>10</v>
      </c>
      <c r="C40" s="97"/>
      <c r="D40" s="97"/>
      <c r="E40" s="98"/>
      <c r="F40" s="98"/>
      <c r="G40" s="98"/>
      <c r="H40" s="99" t="s">
        <v>2</v>
      </c>
      <c r="I40" s="100" t="s">
        <v>556</v>
      </c>
      <c r="J40" s="101" t="s">
        <v>557</v>
      </c>
      <c r="K40" s="101" t="s">
        <v>558</v>
      </c>
      <c r="L40" s="101" t="s">
        <v>559</v>
      </c>
      <c r="M40" s="102" t="s">
        <v>560</v>
      </c>
    </row>
    <row r="41" spans="2:13" ht="27.75" customHeight="1" x14ac:dyDescent="0.15">
      <c r="B41" s="1207" t="s">
        <v>32</v>
      </c>
      <c r="C41" s="1208"/>
      <c r="D41" s="103"/>
      <c r="E41" s="1209" t="s">
        <v>33</v>
      </c>
      <c r="F41" s="1209"/>
      <c r="G41" s="1209"/>
      <c r="H41" s="1210"/>
      <c r="I41" s="342">
        <v>1183</v>
      </c>
      <c r="J41" s="343">
        <v>1111</v>
      </c>
      <c r="K41" s="343">
        <v>1258</v>
      </c>
      <c r="L41" s="343">
        <v>1211</v>
      </c>
      <c r="M41" s="344">
        <v>1482</v>
      </c>
    </row>
    <row r="42" spans="2:13" ht="27.75" customHeight="1" x14ac:dyDescent="0.15">
      <c r="B42" s="1197"/>
      <c r="C42" s="1198"/>
      <c r="D42" s="104"/>
      <c r="E42" s="1201" t="s">
        <v>34</v>
      </c>
      <c r="F42" s="1201"/>
      <c r="G42" s="1201"/>
      <c r="H42" s="1202"/>
      <c r="I42" s="345">
        <v>774</v>
      </c>
      <c r="J42" s="346">
        <v>743</v>
      </c>
      <c r="K42" s="346">
        <v>685</v>
      </c>
      <c r="L42" s="346">
        <v>626</v>
      </c>
      <c r="M42" s="347">
        <v>628</v>
      </c>
    </row>
    <row r="43" spans="2:13" ht="27.75" customHeight="1" x14ac:dyDescent="0.15">
      <c r="B43" s="1197"/>
      <c r="C43" s="1198"/>
      <c r="D43" s="104"/>
      <c r="E43" s="1201" t="s">
        <v>35</v>
      </c>
      <c r="F43" s="1201"/>
      <c r="G43" s="1201"/>
      <c r="H43" s="1202"/>
      <c r="I43" s="345">
        <v>555</v>
      </c>
      <c r="J43" s="346">
        <v>573</v>
      </c>
      <c r="K43" s="346">
        <v>558</v>
      </c>
      <c r="L43" s="346">
        <v>499</v>
      </c>
      <c r="M43" s="347">
        <v>388</v>
      </c>
    </row>
    <row r="44" spans="2:13" ht="27.75" customHeight="1" x14ac:dyDescent="0.15">
      <c r="B44" s="1197"/>
      <c r="C44" s="1198"/>
      <c r="D44" s="104"/>
      <c r="E44" s="1201" t="s">
        <v>36</v>
      </c>
      <c r="F44" s="1201"/>
      <c r="G44" s="1201"/>
      <c r="H44" s="1202"/>
      <c r="I44" s="345" t="s">
        <v>514</v>
      </c>
      <c r="J44" s="346" t="s">
        <v>514</v>
      </c>
      <c r="K44" s="346" t="s">
        <v>514</v>
      </c>
      <c r="L44" s="346" t="s">
        <v>514</v>
      </c>
      <c r="M44" s="347" t="s">
        <v>514</v>
      </c>
    </row>
    <row r="45" spans="2:13" ht="27.75" customHeight="1" x14ac:dyDescent="0.15">
      <c r="B45" s="1197"/>
      <c r="C45" s="1198"/>
      <c r="D45" s="104"/>
      <c r="E45" s="1201" t="s">
        <v>37</v>
      </c>
      <c r="F45" s="1201"/>
      <c r="G45" s="1201"/>
      <c r="H45" s="1202"/>
      <c r="I45" s="345">
        <v>103</v>
      </c>
      <c r="J45" s="346">
        <v>82</v>
      </c>
      <c r="K45" s="346" t="s">
        <v>514</v>
      </c>
      <c r="L45" s="346" t="s">
        <v>514</v>
      </c>
      <c r="M45" s="347" t="s">
        <v>514</v>
      </c>
    </row>
    <row r="46" spans="2:13" ht="27.75" customHeight="1" x14ac:dyDescent="0.15">
      <c r="B46" s="1197"/>
      <c r="C46" s="1198"/>
      <c r="D46" s="105"/>
      <c r="E46" s="1201" t="s">
        <v>38</v>
      </c>
      <c r="F46" s="1201"/>
      <c r="G46" s="1201"/>
      <c r="H46" s="1202"/>
      <c r="I46" s="345" t="s">
        <v>514</v>
      </c>
      <c r="J46" s="346" t="s">
        <v>514</v>
      </c>
      <c r="K46" s="346" t="s">
        <v>514</v>
      </c>
      <c r="L46" s="346" t="s">
        <v>514</v>
      </c>
      <c r="M46" s="347" t="s">
        <v>514</v>
      </c>
    </row>
    <row r="47" spans="2:13" ht="27.75" customHeight="1" x14ac:dyDescent="0.15">
      <c r="B47" s="1197"/>
      <c r="C47" s="1198"/>
      <c r="D47" s="106"/>
      <c r="E47" s="1211" t="s">
        <v>39</v>
      </c>
      <c r="F47" s="1212"/>
      <c r="G47" s="1212"/>
      <c r="H47" s="1213"/>
      <c r="I47" s="345" t="s">
        <v>514</v>
      </c>
      <c r="J47" s="346" t="s">
        <v>514</v>
      </c>
      <c r="K47" s="346" t="s">
        <v>514</v>
      </c>
      <c r="L47" s="346" t="s">
        <v>514</v>
      </c>
      <c r="M47" s="347" t="s">
        <v>514</v>
      </c>
    </row>
    <row r="48" spans="2:13" ht="27.75" customHeight="1" x14ac:dyDescent="0.15">
      <c r="B48" s="1197"/>
      <c r="C48" s="1198"/>
      <c r="D48" s="104"/>
      <c r="E48" s="1201" t="s">
        <v>40</v>
      </c>
      <c r="F48" s="1201"/>
      <c r="G48" s="1201"/>
      <c r="H48" s="1202"/>
      <c r="I48" s="345" t="s">
        <v>514</v>
      </c>
      <c r="J48" s="346" t="s">
        <v>514</v>
      </c>
      <c r="K48" s="346" t="s">
        <v>514</v>
      </c>
      <c r="L48" s="346" t="s">
        <v>514</v>
      </c>
      <c r="M48" s="347" t="s">
        <v>514</v>
      </c>
    </row>
    <row r="49" spans="2:13" ht="27.75" customHeight="1" x14ac:dyDescent="0.15">
      <c r="B49" s="1199"/>
      <c r="C49" s="1200"/>
      <c r="D49" s="104"/>
      <c r="E49" s="1201" t="s">
        <v>41</v>
      </c>
      <c r="F49" s="1201"/>
      <c r="G49" s="1201"/>
      <c r="H49" s="1202"/>
      <c r="I49" s="345" t="s">
        <v>514</v>
      </c>
      <c r="J49" s="346" t="s">
        <v>514</v>
      </c>
      <c r="K49" s="346" t="s">
        <v>514</v>
      </c>
      <c r="L49" s="346" t="s">
        <v>514</v>
      </c>
      <c r="M49" s="347" t="s">
        <v>514</v>
      </c>
    </row>
    <row r="50" spans="2:13" ht="27.75" customHeight="1" x14ac:dyDescent="0.15">
      <c r="B50" s="1195" t="s">
        <v>42</v>
      </c>
      <c r="C50" s="1196"/>
      <c r="D50" s="107"/>
      <c r="E50" s="1201" t="s">
        <v>43</v>
      </c>
      <c r="F50" s="1201"/>
      <c r="G50" s="1201"/>
      <c r="H50" s="1202"/>
      <c r="I50" s="345">
        <v>333</v>
      </c>
      <c r="J50" s="346">
        <v>359</v>
      </c>
      <c r="K50" s="346">
        <v>294</v>
      </c>
      <c r="L50" s="346">
        <v>390</v>
      </c>
      <c r="M50" s="347">
        <v>564</v>
      </c>
    </row>
    <row r="51" spans="2:13" ht="27.75" customHeight="1" x14ac:dyDescent="0.15">
      <c r="B51" s="1197"/>
      <c r="C51" s="1198"/>
      <c r="D51" s="104"/>
      <c r="E51" s="1201" t="s">
        <v>44</v>
      </c>
      <c r="F51" s="1201"/>
      <c r="G51" s="1201"/>
      <c r="H51" s="1202"/>
      <c r="I51" s="345">
        <v>20</v>
      </c>
      <c r="J51" s="346">
        <v>7</v>
      </c>
      <c r="K51" s="346">
        <v>5</v>
      </c>
      <c r="L51" s="346">
        <v>18</v>
      </c>
      <c r="M51" s="347">
        <v>16</v>
      </c>
    </row>
    <row r="52" spans="2:13" ht="27.75" customHeight="1" x14ac:dyDescent="0.15">
      <c r="B52" s="1199"/>
      <c r="C52" s="1200"/>
      <c r="D52" s="104"/>
      <c r="E52" s="1201" t="s">
        <v>45</v>
      </c>
      <c r="F52" s="1201"/>
      <c r="G52" s="1201"/>
      <c r="H52" s="1202"/>
      <c r="I52" s="345">
        <v>1115</v>
      </c>
      <c r="J52" s="346">
        <v>1109</v>
      </c>
      <c r="K52" s="346">
        <v>1151</v>
      </c>
      <c r="L52" s="346">
        <v>1094</v>
      </c>
      <c r="M52" s="347">
        <v>1267</v>
      </c>
    </row>
    <row r="53" spans="2:13" ht="27.75" customHeight="1" thickBot="1" x14ac:dyDescent="0.2">
      <c r="B53" s="1203" t="s">
        <v>46</v>
      </c>
      <c r="C53" s="1204"/>
      <c r="D53" s="108"/>
      <c r="E53" s="1205" t="s">
        <v>47</v>
      </c>
      <c r="F53" s="1205"/>
      <c r="G53" s="1205"/>
      <c r="H53" s="1206"/>
      <c r="I53" s="348">
        <v>1147</v>
      </c>
      <c r="J53" s="349">
        <v>1034</v>
      </c>
      <c r="K53" s="349">
        <v>1050</v>
      </c>
      <c r="L53" s="349">
        <v>835</v>
      </c>
      <c r="M53" s="350">
        <v>650</v>
      </c>
    </row>
    <row r="54" spans="2:13" ht="27.75" customHeight="1" x14ac:dyDescent="0.15">
      <c r="B54" s="109" t="s">
        <v>48</v>
      </c>
      <c r="C54" s="110"/>
      <c r="D54" s="110"/>
      <c r="E54" s="111"/>
      <c r="F54" s="111"/>
      <c r="G54" s="111"/>
      <c r="H54" s="111"/>
      <c r="I54" s="112"/>
      <c r="J54" s="112"/>
      <c r="K54" s="112"/>
      <c r="L54" s="112"/>
      <c r="M54" s="112"/>
    </row>
    <row r="55" spans="2:13" x14ac:dyDescent="0.15"/>
  </sheetData>
  <sheetProtection algorithmName="SHA-512" hashValue="VujlbPyieSuE1GGaCNAuen7BmDgl+xBvdS9aksImZkQxnPJ22Aj1+5KQDb+nlUBUypnBGOVvYKCwiKgPJiMUkw==" saltValue="r2eAV8Zs69c7+DLKigcmF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F58" sqref="F58:H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49</v>
      </c>
    </row>
    <row r="54" spans="2:8" ht="29.25" customHeight="1" thickBot="1" x14ac:dyDescent="0.25">
      <c r="B54" s="114" t="s">
        <v>1</v>
      </c>
      <c r="C54" s="115"/>
      <c r="D54" s="115"/>
      <c r="E54" s="116" t="s">
        <v>2</v>
      </c>
      <c r="F54" s="117" t="s">
        <v>558</v>
      </c>
      <c r="G54" s="117" t="s">
        <v>559</v>
      </c>
      <c r="H54" s="118" t="s">
        <v>560</v>
      </c>
    </row>
    <row r="55" spans="2:8" ht="52.5" customHeight="1" x14ac:dyDescent="0.15">
      <c r="B55" s="119"/>
      <c r="C55" s="1222" t="s">
        <v>50</v>
      </c>
      <c r="D55" s="1222"/>
      <c r="E55" s="1223"/>
      <c r="F55" s="120">
        <v>284</v>
      </c>
      <c r="G55" s="120">
        <v>376</v>
      </c>
      <c r="H55" s="121">
        <v>549</v>
      </c>
    </row>
    <row r="56" spans="2:8" ht="52.5" customHeight="1" x14ac:dyDescent="0.15">
      <c r="B56" s="122"/>
      <c r="C56" s="1224" t="s">
        <v>51</v>
      </c>
      <c r="D56" s="1224"/>
      <c r="E56" s="1225"/>
      <c r="F56" s="123" t="s">
        <v>514</v>
      </c>
      <c r="G56" s="123">
        <v>8</v>
      </c>
      <c r="H56" s="124">
        <v>8</v>
      </c>
    </row>
    <row r="57" spans="2:8" ht="53.25" customHeight="1" x14ac:dyDescent="0.15">
      <c r="B57" s="122"/>
      <c r="C57" s="1226" t="s">
        <v>52</v>
      </c>
      <c r="D57" s="1226"/>
      <c r="E57" s="1227"/>
      <c r="F57" s="125">
        <v>27</v>
      </c>
      <c r="G57" s="125">
        <v>90</v>
      </c>
      <c r="H57" s="126">
        <v>97</v>
      </c>
    </row>
    <row r="58" spans="2:8" ht="45.75" customHeight="1" x14ac:dyDescent="0.15">
      <c r="B58" s="127"/>
      <c r="C58" s="1214" t="s">
        <v>591</v>
      </c>
      <c r="D58" s="1215"/>
      <c r="E58" s="1216"/>
      <c r="F58" s="128">
        <v>0</v>
      </c>
      <c r="G58" s="128">
        <v>30</v>
      </c>
      <c r="H58" s="129">
        <v>30</v>
      </c>
    </row>
    <row r="59" spans="2:8" ht="45.75" customHeight="1" x14ac:dyDescent="0.15">
      <c r="B59" s="127"/>
      <c r="C59" s="1214" t="s">
        <v>592</v>
      </c>
      <c r="D59" s="1215"/>
      <c r="E59" s="1216"/>
      <c r="F59" s="128">
        <v>25</v>
      </c>
      <c r="G59" s="128">
        <v>25</v>
      </c>
      <c r="H59" s="129">
        <v>25</v>
      </c>
    </row>
    <row r="60" spans="2:8" ht="45.75" customHeight="1" x14ac:dyDescent="0.15">
      <c r="B60" s="127"/>
      <c r="C60" s="1214" t="s">
        <v>593</v>
      </c>
      <c r="D60" s="1215"/>
      <c r="E60" s="1216"/>
      <c r="F60" s="128">
        <v>5</v>
      </c>
      <c r="G60" s="128">
        <v>6</v>
      </c>
      <c r="H60" s="129">
        <v>7</v>
      </c>
    </row>
    <row r="61" spans="2:8" ht="45.75" customHeight="1" x14ac:dyDescent="0.15">
      <c r="B61" s="127"/>
      <c r="C61" s="1214" t="s">
        <v>594</v>
      </c>
      <c r="D61" s="1215"/>
      <c r="E61" s="1216"/>
      <c r="F61" s="128">
        <v>5</v>
      </c>
      <c r="G61" s="128">
        <v>5</v>
      </c>
      <c r="H61" s="129">
        <v>5</v>
      </c>
    </row>
    <row r="62" spans="2:8" ht="45.75" customHeight="1" thickBot="1" x14ac:dyDescent="0.2">
      <c r="B62" s="130"/>
      <c r="C62" s="1217" t="s">
        <v>595</v>
      </c>
      <c r="D62" s="1218"/>
      <c r="E62" s="1219"/>
      <c r="F62" s="131">
        <v>5</v>
      </c>
      <c r="G62" s="131">
        <v>5</v>
      </c>
      <c r="H62" s="132">
        <v>5</v>
      </c>
    </row>
    <row r="63" spans="2:8" ht="52.5" customHeight="1" thickBot="1" x14ac:dyDescent="0.2">
      <c r="B63" s="133"/>
      <c r="C63" s="1220" t="s">
        <v>53</v>
      </c>
      <c r="D63" s="1220"/>
      <c r="E63" s="1221"/>
      <c r="F63" s="134">
        <v>310</v>
      </c>
      <c r="G63" s="134">
        <v>474</v>
      </c>
      <c r="H63" s="135">
        <v>655</v>
      </c>
    </row>
    <row r="64" spans="2:8" x14ac:dyDescent="0.15"/>
  </sheetData>
  <sheetProtection algorithmName="SHA-512" hashValue="+YCmqn0+JuZdzhnQupG9BKhUeYpa90zMow0kEuYh5a9kvm3+BniRlm+pszIUaecty+1oXfC4xjyRmQMnS0Vidw==" saltValue="TgWjtLLrTZ6/aBVeAzLT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835F9F-BE0E-4CEA-A374-C749A0DEB302}">
  <sheetPr>
    <pageSetUpPr fitToPage="1"/>
  </sheetPr>
  <dimension ref="A1:DE85"/>
  <sheetViews>
    <sheetView showGridLines="0" topLeftCell="A34" zoomScale="80" zoomScaleNormal="80" zoomScaleSheetLayoutView="55" workbookViewId="0">
      <selection activeCell="CL42" sqref="CL42"/>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596</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597</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40" t="s">
        <v>606</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x14ac:dyDescent="0.1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x14ac:dyDescent="0.1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x14ac:dyDescent="0.1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x14ac:dyDescent="0.1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598</v>
      </c>
    </row>
    <row r="50" spans="1:109" x14ac:dyDescent="0.1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556</v>
      </c>
      <c r="BQ50" s="1233"/>
      <c r="BR50" s="1233"/>
      <c r="BS50" s="1233"/>
      <c r="BT50" s="1233"/>
      <c r="BU50" s="1233"/>
      <c r="BV50" s="1233"/>
      <c r="BW50" s="1233"/>
      <c r="BX50" s="1233" t="s">
        <v>557</v>
      </c>
      <c r="BY50" s="1233"/>
      <c r="BZ50" s="1233"/>
      <c r="CA50" s="1233"/>
      <c r="CB50" s="1233"/>
      <c r="CC50" s="1233"/>
      <c r="CD50" s="1233"/>
      <c r="CE50" s="1233"/>
      <c r="CF50" s="1233" t="s">
        <v>558</v>
      </c>
      <c r="CG50" s="1233"/>
      <c r="CH50" s="1233"/>
      <c r="CI50" s="1233"/>
      <c r="CJ50" s="1233"/>
      <c r="CK50" s="1233"/>
      <c r="CL50" s="1233"/>
      <c r="CM50" s="1233"/>
      <c r="CN50" s="1233" t="s">
        <v>559</v>
      </c>
      <c r="CO50" s="1233"/>
      <c r="CP50" s="1233"/>
      <c r="CQ50" s="1233"/>
      <c r="CR50" s="1233"/>
      <c r="CS50" s="1233"/>
      <c r="CT50" s="1233"/>
      <c r="CU50" s="1233"/>
      <c r="CV50" s="1233" t="s">
        <v>560</v>
      </c>
      <c r="CW50" s="1233"/>
      <c r="CX50" s="1233"/>
      <c r="CY50" s="1233"/>
      <c r="CZ50" s="1233"/>
      <c r="DA50" s="1233"/>
      <c r="DB50" s="1233"/>
      <c r="DC50" s="1233"/>
    </row>
    <row r="51" spans="1:109" ht="13.5" customHeight="1" x14ac:dyDescent="0.15">
      <c r="B51" s="259"/>
      <c r="G51" s="1236"/>
      <c r="H51" s="1236"/>
      <c r="I51" s="1249"/>
      <c r="J51" s="1249"/>
      <c r="K51" s="1235"/>
      <c r="L51" s="1235"/>
      <c r="M51" s="1235"/>
      <c r="N51" s="1235"/>
      <c r="AM51" s="359"/>
      <c r="AN51" s="1231" t="s">
        <v>599</v>
      </c>
      <c r="AO51" s="1231"/>
      <c r="AP51" s="1231"/>
      <c r="AQ51" s="1231"/>
      <c r="AR51" s="1231"/>
      <c r="AS51" s="1231"/>
      <c r="AT51" s="1231"/>
      <c r="AU51" s="1231"/>
      <c r="AV51" s="1231"/>
      <c r="AW51" s="1231"/>
      <c r="AX51" s="1231"/>
      <c r="AY51" s="1231"/>
      <c r="AZ51" s="1231"/>
      <c r="BA51" s="1231"/>
      <c r="BB51" s="1231" t="s">
        <v>600</v>
      </c>
      <c r="BC51" s="1231"/>
      <c r="BD51" s="1231"/>
      <c r="BE51" s="1231"/>
      <c r="BF51" s="1231"/>
      <c r="BG51" s="1231"/>
      <c r="BH51" s="1231"/>
      <c r="BI51" s="1231"/>
      <c r="BJ51" s="1231"/>
      <c r="BK51" s="1231"/>
      <c r="BL51" s="1231"/>
      <c r="BM51" s="1231"/>
      <c r="BN51" s="1231"/>
      <c r="BO51" s="1231"/>
      <c r="BP51" s="1228">
        <v>174</v>
      </c>
      <c r="BQ51" s="1228"/>
      <c r="BR51" s="1228"/>
      <c r="BS51" s="1228"/>
      <c r="BT51" s="1228"/>
      <c r="BU51" s="1228"/>
      <c r="BV51" s="1228"/>
      <c r="BW51" s="1228"/>
      <c r="BX51" s="1228">
        <v>154.1</v>
      </c>
      <c r="BY51" s="1228"/>
      <c r="BZ51" s="1228"/>
      <c r="CA51" s="1228"/>
      <c r="CB51" s="1228"/>
      <c r="CC51" s="1228"/>
      <c r="CD51" s="1228"/>
      <c r="CE51" s="1228"/>
      <c r="CF51" s="1228">
        <v>147.9</v>
      </c>
      <c r="CG51" s="1228"/>
      <c r="CH51" s="1228"/>
      <c r="CI51" s="1228"/>
      <c r="CJ51" s="1228"/>
      <c r="CK51" s="1228"/>
      <c r="CL51" s="1228"/>
      <c r="CM51" s="1228"/>
      <c r="CN51" s="1228">
        <v>99</v>
      </c>
      <c r="CO51" s="1228"/>
      <c r="CP51" s="1228"/>
      <c r="CQ51" s="1228"/>
      <c r="CR51" s="1228"/>
      <c r="CS51" s="1228"/>
      <c r="CT51" s="1228"/>
      <c r="CU51" s="1228"/>
      <c r="CV51" s="1228">
        <v>76</v>
      </c>
      <c r="CW51" s="1228"/>
      <c r="CX51" s="1228"/>
      <c r="CY51" s="1228"/>
      <c r="CZ51" s="1228"/>
      <c r="DA51" s="1228"/>
      <c r="DB51" s="1228"/>
      <c r="DC51" s="1228"/>
    </row>
    <row r="52" spans="1:109" x14ac:dyDescent="0.15">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601</v>
      </c>
      <c r="BC53" s="1231"/>
      <c r="BD53" s="1231"/>
      <c r="BE53" s="1231"/>
      <c r="BF53" s="1231"/>
      <c r="BG53" s="1231"/>
      <c r="BH53" s="1231"/>
      <c r="BI53" s="1231"/>
      <c r="BJ53" s="1231"/>
      <c r="BK53" s="1231"/>
      <c r="BL53" s="1231"/>
      <c r="BM53" s="1231"/>
      <c r="BN53" s="1231"/>
      <c r="BO53" s="1231"/>
      <c r="BP53" s="1228">
        <v>49.8</v>
      </c>
      <c r="BQ53" s="1228"/>
      <c r="BR53" s="1228"/>
      <c r="BS53" s="1228"/>
      <c r="BT53" s="1228"/>
      <c r="BU53" s="1228"/>
      <c r="BV53" s="1228"/>
      <c r="BW53" s="1228"/>
      <c r="BX53" s="1228">
        <v>48.7</v>
      </c>
      <c r="BY53" s="1228"/>
      <c r="BZ53" s="1228"/>
      <c r="CA53" s="1228"/>
      <c r="CB53" s="1228"/>
      <c r="CC53" s="1228"/>
      <c r="CD53" s="1228"/>
      <c r="CE53" s="1228"/>
      <c r="CF53" s="1228">
        <v>48</v>
      </c>
      <c r="CG53" s="1228"/>
      <c r="CH53" s="1228"/>
      <c r="CI53" s="1228"/>
      <c r="CJ53" s="1228"/>
      <c r="CK53" s="1228"/>
      <c r="CL53" s="1228"/>
      <c r="CM53" s="1228"/>
      <c r="CN53" s="1228">
        <v>49.6</v>
      </c>
      <c r="CO53" s="1228"/>
      <c r="CP53" s="1228"/>
      <c r="CQ53" s="1228"/>
      <c r="CR53" s="1228"/>
      <c r="CS53" s="1228"/>
      <c r="CT53" s="1228"/>
      <c r="CU53" s="1228"/>
      <c r="CV53" s="1228">
        <v>50.1</v>
      </c>
      <c r="CW53" s="1228"/>
      <c r="CX53" s="1228"/>
      <c r="CY53" s="1228"/>
      <c r="CZ53" s="1228"/>
      <c r="DA53" s="1228"/>
      <c r="DB53" s="1228"/>
      <c r="DC53" s="1228"/>
    </row>
    <row r="54" spans="1:109" x14ac:dyDescent="0.1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4"/>
      <c r="H55" s="1234"/>
      <c r="I55" s="1234"/>
      <c r="J55" s="1234"/>
      <c r="K55" s="1235"/>
      <c r="L55" s="1235"/>
      <c r="M55" s="1235"/>
      <c r="N55" s="1235"/>
      <c r="AN55" s="1233" t="s">
        <v>602</v>
      </c>
      <c r="AO55" s="1233"/>
      <c r="AP55" s="1233"/>
      <c r="AQ55" s="1233"/>
      <c r="AR55" s="1233"/>
      <c r="AS55" s="1233"/>
      <c r="AT55" s="1233"/>
      <c r="AU55" s="1233"/>
      <c r="AV55" s="1233"/>
      <c r="AW55" s="1233"/>
      <c r="AX55" s="1233"/>
      <c r="AY55" s="1233"/>
      <c r="AZ55" s="1233"/>
      <c r="BA55" s="1233"/>
      <c r="BB55" s="1231" t="s">
        <v>600</v>
      </c>
      <c r="BC55" s="1231"/>
      <c r="BD55" s="1231"/>
      <c r="BE55" s="1231"/>
      <c r="BF55" s="1231"/>
      <c r="BG55" s="1231"/>
      <c r="BH55" s="1231"/>
      <c r="BI55" s="1231"/>
      <c r="BJ55" s="1231"/>
      <c r="BK55" s="1231"/>
      <c r="BL55" s="1231"/>
      <c r="BM55" s="1231"/>
      <c r="BN55" s="1231"/>
      <c r="BO55" s="1231"/>
      <c r="BP55" s="1228">
        <v>0</v>
      </c>
      <c r="BQ55" s="1228"/>
      <c r="BR55" s="1228"/>
      <c r="BS55" s="1228"/>
      <c r="BT55" s="1228"/>
      <c r="BU55" s="1228"/>
      <c r="BV55" s="1228"/>
      <c r="BW55" s="1228"/>
      <c r="BX55" s="1228">
        <v>0</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x14ac:dyDescent="0.1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601</v>
      </c>
      <c r="BC57" s="1231"/>
      <c r="BD57" s="1231"/>
      <c r="BE57" s="1231"/>
      <c r="BF57" s="1231"/>
      <c r="BG57" s="1231"/>
      <c r="BH57" s="1231"/>
      <c r="BI57" s="1231"/>
      <c r="BJ57" s="1231"/>
      <c r="BK57" s="1231"/>
      <c r="BL57" s="1231"/>
      <c r="BM57" s="1231"/>
      <c r="BN57" s="1231"/>
      <c r="BO57" s="1231"/>
      <c r="BP57" s="1228">
        <v>59.4</v>
      </c>
      <c r="BQ57" s="1228"/>
      <c r="BR57" s="1228"/>
      <c r="BS57" s="1228"/>
      <c r="BT57" s="1228"/>
      <c r="BU57" s="1228"/>
      <c r="BV57" s="1228"/>
      <c r="BW57" s="1228"/>
      <c r="BX57" s="1228">
        <v>60.4</v>
      </c>
      <c r="BY57" s="1228"/>
      <c r="BZ57" s="1228"/>
      <c r="CA57" s="1228"/>
      <c r="CB57" s="1228"/>
      <c r="CC57" s="1228"/>
      <c r="CD57" s="1228"/>
      <c r="CE57" s="1228"/>
      <c r="CF57" s="1228">
        <v>61.5</v>
      </c>
      <c r="CG57" s="1228"/>
      <c r="CH57" s="1228"/>
      <c r="CI57" s="1228"/>
      <c r="CJ57" s="1228"/>
      <c r="CK57" s="1228"/>
      <c r="CL57" s="1228"/>
      <c r="CM57" s="1228"/>
      <c r="CN57" s="1228">
        <v>60.9</v>
      </c>
      <c r="CO57" s="1228"/>
      <c r="CP57" s="1228"/>
      <c r="CQ57" s="1228"/>
      <c r="CR57" s="1228"/>
      <c r="CS57" s="1228"/>
      <c r="CT57" s="1228"/>
      <c r="CU57" s="1228"/>
      <c r="CV57" s="1228">
        <v>62.3</v>
      </c>
      <c r="CW57" s="1228"/>
      <c r="CX57" s="1228"/>
      <c r="CY57" s="1228"/>
      <c r="CZ57" s="1228"/>
      <c r="DA57" s="1228"/>
      <c r="DB57" s="1228"/>
      <c r="DC57" s="1228"/>
      <c r="DD57" s="363"/>
      <c r="DE57" s="362"/>
    </row>
    <row r="58" spans="1:109" s="358" customFormat="1" x14ac:dyDescent="0.1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603</v>
      </c>
    </row>
    <row r="64" spans="1:109" x14ac:dyDescent="0.15">
      <c r="B64" s="259"/>
      <c r="G64" s="357"/>
      <c r="I64" s="369"/>
      <c r="J64" s="369"/>
      <c r="K64" s="369"/>
      <c r="L64" s="369"/>
      <c r="M64" s="369"/>
      <c r="N64" s="370"/>
      <c r="AM64" s="357"/>
      <c r="AN64" s="357" t="s">
        <v>597</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0" t="s">
        <v>604</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x14ac:dyDescent="0.1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x14ac:dyDescent="0.1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x14ac:dyDescent="0.1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x14ac:dyDescent="0.1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598</v>
      </c>
    </row>
    <row r="72" spans="2:107" x14ac:dyDescent="0.1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556</v>
      </c>
      <c r="BQ72" s="1233"/>
      <c r="BR72" s="1233"/>
      <c r="BS72" s="1233"/>
      <c r="BT72" s="1233"/>
      <c r="BU72" s="1233"/>
      <c r="BV72" s="1233"/>
      <c r="BW72" s="1233"/>
      <c r="BX72" s="1233" t="s">
        <v>557</v>
      </c>
      <c r="BY72" s="1233"/>
      <c r="BZ72" s="1233"/>
      <c r="CA72" s="1233"/>
      <c r="CB72" s="1233"/>
      <c r="CC72" s="1233"/>
      <c r="CD72" s="1233"/>
      <c r="CE72" s="1233"/>
      <c r="CF72" s="1233" t="s">
        <v>558</v>
      </c>
      <c r="CG72" s="1233"/>
      <c r="CH72" s="1233"/>
      <c r="CI72" s="1233"/>
      <c r="CJ72" s="1233"/>
      <c r="CK72" s="1233"/>
      <c r="CL72" s="1233"/>
      <c r="CM72" s="1233"/>
      <c r="CN72" s="1233" t="s">
        <v>559</v>
      </c>
      <c r="CO72" s="1233"/>
      <c r="CP72" s="1233"/>
      <c r="CQ72" s="1233"/>
      <c r="CR72" s="1233"/>
      <c r="CS72" s="1233"/>
      <c r="CT72" s="1233"/>
      <c r="CU72" s="1233"/>
      <c r="CV72" s="1233" t="s">
        <v>560</v>
      </c>
      <c r="CW72" s="1233"/>
      <c r="CX72" s="1233"/>
      <c r="CY72" s="1233"/>
      <c r="CZ72" s="1233"/>
      <c r="DA72" s="1233"/>
      <c r="DB72" s="1233"/>
      <c r="DC72" s="1233"/>
    </row>
    <row r="73" spans="2:107" x14ac:dyDescent="0.15">
      <c r="B73" s="259"/>
      <c r="G73" s="1236"/>
      <c r="H73" s="1236"/>
      <c r="I73" s="1236"/>
      <c r="J73" s="1236"/>
      <c r="K73" s="1232"/>
      <c r="L73" s="1232"/>
      <c r="M73" s="1232"/>
      <c r="N73" s="1232"/>
      <c r="AM73" s="359"/>
      <c r="AN73" s="1231" t="s">
        <v>599</v>
      </c>
      <c r="AO73" s="1231"/>
      <c r="AP73" s="1231"/>
      <c r="AQ73" s="1231"/>
      <c r="AR73" s="1231"/>
      <c r="AS73" s="1231"/>
      <c r="AT73" s="1231"/>
      <c r="AU73" s="1231"/>
      <c r="AV73" s="1231"/>
      <c r="AW73" s="1231"/>
      <c r="AX73" s="1231"/>
      <c r="AY73" s="1231"/>
      <c r="AZ73" s="1231"/>
      <c r="BA73" s="1231"/>
      <c r="BB73" s="1231" t="s">
        <v>600</v>
      </c>
      <c r="BC73" s="1231"/>
      <c r="BD73" s="1231"/>
      <c r="BE73" s="1231"/>
      <c r="BF73" s="1231"/>
      <c r="BG73" s="1231"/>
      <c r="BH73" s="1231"/>
      <c r="BI73" s="1231"/>
      <c r="BJ73" s="1231"/>
      <c r="BK73" s="1231"/>
      <c r="BL73" s="1231"/>
      <c r="BM73" s="1231"/>
      <c r="BN73" s="1231"/>
      <c r="BO73" s="1231"/>
      <c r="BP73" s="1228">
        <v>174</v>
      </c>
      <c r="BQ73" s="1228"/>
      <c r="BR73" s="1228"/>
      <c r="BS73" s="1228"/>
      <c r="BT73" s="1228"/>
      <c r="BU73" s="1228"/>
      <c r="BV73" s="1228"/>
      <c r="BW73" s="1228"/>
      <c r="BX73" s="1228">
        <v>154.1</v>
      </c>
      <c r="BY73" s="1228"/>
      <c r="BZ73" s="1228"/>
      <c r="CA73" s="1228"/>
      <c r="CB73" s="1228"/>
      <c r="CC73" s="1228"/>
      <c r="CD73" s="1228"/>
      <c r="CE73" s="1228"/>
      <c r="CF73" s="1228">
        <v>147.9</v>
      </c>
      <c r="CG73" s="1228"/>
      <c r="CH73" s="1228"/>
      <c r="CI73" s="1228"/>
      <c r="CJ73" s="1228"/>
      <c r="CK73" s="1228"/>
      <c r="CL73" s="1228"/>
      <c r="CM73" s="1228"/>
      <c r="CN73" s="1228">
        <v>99</v>
      </c>
      <c r="CO73" s="1228"/>
      <c r="CP73" s="1228"/>
      <c r="CQ73" s="1228"/>
      <c r="CR73" s="1228"/>
      <c r="CS73" s="1228"/>
      <c r="CT73" s="1228"/>
      <c r="CU73" s="1228"/>
      <c r="CV73" s="1228">
        <v>76</v>
      </c>
      <c r="CW73" s="1228"/>
      <c r="CX73" s="1228"/>
      <c r="CY73" s="1228"/>
      <c r="CZ73" s="1228"/>
      <c r="DA73" s="1228"/>
      <c r="DB73" s="1228"/>
      <c r="DC73" s="1228"/>
    </row>
    <row r="74" spans="2:107" x14ac:dyDescent="0.1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605</v>
      </c>
      <c r="BC75" s="1231"/>
      <c r="BD75" s="1231"/>
      <c r="BE75" s="1231"/>
      <c r="BF75" s="1231"/>
      <c r="BG75" s="1231"/>
      <c r="BH75" s="1231"/>
      <c r="BI75" s="1231"/>
      <c r="BJ75" s="1231"/>
      <c r="BK75" s="1231"/>
      <c r="BL75" s="1231"/>
      <c r="BM75" s="1231"/>
      <c r="BN75" s="1231"/>
      <c r="BO75" s="1231"/>
      <c r="BP75" s="1228">
        <v>16</v>
      </c>
      <c r="BQ75" s="1228"/>
      <c r="BR75" s="1228"/>
      <c r="BS75" s="1228"/>
      <c r="BT75" s="1228"/>
      <c r="BU75" s="1228"/>
      <c r="BV75" s="1228"/>
      <c r="BW75" s="1228"/>
      <c r="BX75" s="1228">
        <v>14.2</v>
      </c>
      <c r="BY75" s="1228"/>
      <c r="BZ75" s="1228"/>
      <c r="CA75" s="1228"/>
      <c r="CB75" s="1228"/>
      <c r="CC75" s="1228"/>
      <c r="CD75" s="1228"/>
      <c r="CE75" s="1228"/>
      <c r="CF75" s="1228">
        <v>12.5</v>
      </c>
      <c r="CG75" s="1228"/>
      <c r="CH75" s="1228"/>
      <c r="CI75" s="1228"/>
      <c r="CJ75" s="1228"/>
      <c r="CK75" s="1228"/>
      <c r="CL75" s="1228"/>
      <c r="CM75" s="1228"/>
      <c r="CN75" s="1228">
        <v>10.7</v>
      </c>
      <c r="CO75" s="1228"/>
      <c r="CP75" s="1228"/>
      <c r="CQ75" s="1228"/>
      <c r="CR75" s="1228"/>
      <c r="CS75" s="1228"/>
      <c r="CT75" s="1228"/>
      <c r="CU75" s="1228"/>
      <c r="CV75" s="1228">
        <v>10.199999999999999</v>
      </c>
      <c r="CW75" s="1228"/>
      <c r="CX75" s="1228"/>
      <c r="CY75" s="1228"/>
      <c r="CZ75" s="1228"/>
      <c r="DA75" s="1228"/>
      <c r="DB75" s="1228"/>
      <c r="DC75" s="1228"/>
    </row>
    <row r="76" spans="2:107" x14ac:dyDescent="0.1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4"/>
      <c r="H77" s="1234"/>
      <c r="I77" s="1234"/>
      <c r="J77" s="1234"/>
      <c r="K77" s="1232"/>
      <c r="L77" s="1232"/>
      <c r="M77" s="1232"/>
      <c r="N77" s="1232"/>
      <c r="AN77" s="1233" t="s">
        <v>602</v>
      </c>
      <c r="AO77" s="1233"/>
      <c r="AP77" s="1233"/>
      <c r="AQ77" s="1233"/>
      <c r="AR77" s="1233"/>
      <c r="AS77" s="1233"/>
      <c r="AT77" s="1233"/>
      <c r="AU77" s="1233"/>
      <c r="AV77" s="1233"/>
      <c r="AW77" s="1233"/>
      <c r="AX77" s="1233"/>
      <c r="AY77" s="1233"/>
      <c r="AZ77" s="1233"/>
      <c r="BA77" s="1233"/>
      <c r="BB77" s="1231" t="s">
        <v>600</v>
      </c>
      <c r="BC77" s="1231"/>
      <c r="BD77" s="1231"/>
      <c r="BE77" s="1231"/>
      <c r="BF77" s="1231"/>
      <c r="BG77" s="1231"/>
      <c r="BH77" s="1231"/>
      <c r="BI77" s="1231"/>
      <c r="BJ77" s="1231"/>
      <c r="BK77" s="1231"/>
      <c r="BL77" s="1231"/>
      <c r="BM77" s="1231"/>
      <c r="BN77" s="1231"/>
      <c r="BO77" s="1231"/>
      <c r="BP77" s="1228">
        <v>0</v>
      </c>
      <c r="BQ77" s="1228"/>
      <c r="BR77" s="1228"/>
      <c r="BS77" s="1228"/>
      <c r="BT77" s="1228"/>
      <c r="BU77" s="1228"/>
      <c r="BV77" s="1228"/>
      <c r="BW77" s="1228"/>
      <c r="BX77" s="1228">
        <v>0</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x14ac:dyDescent="0.1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605</v>
      </c>
      <c r="BC79" s="1231"/>
      <c r="BD79" s="1231"/>
      <c r="BE79" s="1231"/>
      <c r="BF79" s="1231"/>
      <c r="BG79" s="1231"/>
      <c r="BH79" s="1231"/>
      <c r="BI79" s="1231"/>
      <c r="BJ79" s="1231"/>
      <c r="BK79" s="1231"/>
      <c r="BL79" s="1231"/>
      <c r="BM79" s="1231"/>
      <c r="BN79" s="1231"/>
      <c r="BO79" s="1231"/>
      <c r="BP79" s="1228">
        <v>7.4</v>
      </c>
      <c r="BQ79" s="1228"/>
      <c r="BR79" s="1228"/>
      <c r="BS79" s="1228"/>
      <c r="BT79" s="1228"/>
      <c r="BU79" s="1228"/>
      <c r="BV79" s="1228"/>
      <c r="BW79" s="1228"/>
      <c r="BX79" s="1228">
        <v>7.4</v>
      </c>
      <c r="BY79" s="1228"/>
      <c r="BZ79" s="1228"/>
      <c r="CA79" s="1228"/>
      <c r="CB79" s="1228"/>
      <c r="CC79" s="1228"/>
      <c r="CD79" s="1228"/>
      <c r="CE79" s="1228"/>
      <c r="CF79" s="1228">
        <v>8</v>
      </c>
      <c r="CG79" s="1228"/>
      <c r="CH79" s="1228"/>
      <c r="CI79" s="1228"/>
      <c r="CJ79" s="1228"/>
      <c r="CK79" s="1228"/>
      <c r="CL79" s="1228"/>
      <c r="CM79" s="1228"/>
      <c r="CN79" s="1228">
        <v>6.6</v>
      </c>
      <c r="CO79" s="1228"/>
      <c r="CP79" s="1228"/>
      <c r="CQ79" s="1228"/>
      <c r="CR79" s="1228"/>
      <c r="CS79" s="1228"/>
      <c r="CT79" s="1228"/>
      <c r="CU79" s="1228"/>
      <c r="CV79" s="1228">
        <v>6.8</v>
      </c>
      <c r="CW79" s="1228"/>
      <c r="CX79" s="1228"/>
      <c r="CY79" s="1228"/>
      <c r="CZ79" s="1228"/>
      <c r="DA79" s="1228"/>
      <c r="DB79" s="1228"/>
      <c r="DC79" s="1228"/>
    </row>
    <row r="80" spans="2:107" x14ac:dyDescent="0.1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oR6egzYRO1L3DaINwQ4e4xRNE8c2WsN4UJkLvPtfxLO7PCqvWzHSf2ibMt9ByrDtmkyhtvfCW5mDtyl7PjFPpg==" saltValue="kSxIuGc1XaNEJVHmtMMbI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9B9FF4-9079-4F63-B14F-61C23363B807}">
  <sheetPr>
    <pageSetUpPr fitToPage="1"/>
  </sheetPr>
  <dimension ref="A1:DR125"/>
  <sheetViews>
    <sheetView showGridLines="0" topLeftCell="C81" zoomScale="80" zoomScaleNormal="80" zoomScaleSheetLayoutView="70" workbookViewId="0">
      <selection activeCell="BM92" sqref="BM92"/>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503</v>
      </c>
    </row>
  </sheetData>
  <sheetProtection algorithmName="SHA-512" hashValue="XXuveeSUVgJxun4tX38H60qRbVq7HRWg3qeRfu773WYj0SNMEGm8sudVxLSF+O7Kcym2p1EOpMp4dQ/GXhC0qw==" saltValue="kUtOqfsE9Q7OrNDyHSRv3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3DB94D-4AF8-4A75-A5D2-A5BAA872BD85}">
  <sheetPr>
    <pageSetUpPr fitToPage="1"/>
  </sheetPr>
  <dimension ref="A1:DR125"/>
  <sheetViews>
    <sheetView showGridLines="0" tabSelected="1" topLeftCell="A79" zoomScale="70" zoomScaleNormal="70" zoomScaleSheetLayoutView="55" workbookViewId="0">
      <selection activeCell="BK81" sqref="BK81"/>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503</v>
      </c>
    </row>
  </sheetData>
  <sheetProtection algorithmName="SHA-512" hashValue="dtE0n90/8u0stwbHF7W5iJsgDp/2UlZ8MBnACA1wgzCVKcjXnD5ZtfRUd67z4xTbgQQ6OeiCtNZLNYKOj5flSQ==" saltValue="7DXY8KvhwXol93+zozMff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54</v>
      </c>
      <c r="E2" s="147"/>
      <c r="F2" s="148" t="s">
        <v>553</v>
      </c>
      <c r="G2" s="149"/>
      <c r="H2" s="150"/>
    </row>
    <row r="3" spans="1:8" x14ac:dyDescent="0.15">
      <c r="A3" s="146" t="s">
        <v>546</v>
      </c>
      <c r="B3" s="151"/>
      <c r="C3" s="152"/>
      <c r="D3" s="153">
        <v>579949</v>
      </c>
      <c r="E3" s="154"/>
      <c r="F3" s="155">
        <v>289738</v>
      </c>
      <c r="G3" s="156"/>
      <c r="H3" s="157"/>
    </row>
    <row r="4" spans="1:8" x14ac:dyDescent="0.15">
      <c r="A4" s="158"/>
      <c r="B4" s="159"/>
      <c r="C4" s="160"/>
      <c r="D4" s="161">
        <v>27281</v>
      </c>
      <c r="E4" s="162"/>
      <c r="F4" s="163">
        <v>156238</v>
      </c>
      <c r="G4" s="164"/>
      <c r="H4" s="165"/>
    </row>
    <row r="5" spans="1:8" x14ac:dyDescent="0.15">
      <c r="A5" s="146" t="s">
        <v>548</v>
      </c>
      <c r="B5" s="151"/>
      <c r="C5" s="152"/>
      <c r="D5" s="153">
        <v>878000</v>
      </c>
      <c r="E5" s="154"/>
      <c r="F5" s="155">
        <v>316937</v>
      </c>
      <c r="G5" s="156"/>
      <c r="H5" s="157"/>
    </row>
    <row r="6" spans="1:8" x14ac:dyDescent="0.15">
      <c r="A6" s="158"/>
      <c r="B6" s="159"/>
      <c r="C6" s="160"/>
      <c r="D6" s="161">
        <v>63411</v>
      </c>
      <c r="E6" s="162"/>
      <c r="F6" s="163">
        <v>199150</v>
      </c>
      <c r="G6" s="164"/>
      <c r="H6" s="165"/>
    </row>
    <row r="7" spans="1:8" x14ac:dyDescent="0.15">
      <c r="A7" s="146" t="s">
        <v>549</v>
      </c>
      <c r="B7" s="151"/>
      <c r="C7" s="152"/>
      <c r="D7" s="153">
        <v>961192</v>
      </c>
      <c r="E7" s="154"/>
      <c r="F7" s="155">
        <v>332350</v>
      </c>
      <c r="G7" s="156"/>
      <c r="H7" s="157"/>
    </row>
    <row r="8" spans="1:8" x14ac:dyDescent="0.15">
      <c r="A8" s="158"/>
      <c r="B8" s="159"/>
      <c r="C8" s="160"/>
      <c r="D8" s="161">
        <v>57626</v>
      </c>
      <c r="E8" s="162"/>
      <c r="F8" s="163">
        <v>200453</v>
      </c>
      <c r="G8" s="164"/>
      <c r="H8" s="165"/>
    </row>
    <row r="9" spans="1:8" x14ac:dyDescent="0.15">
      <c r="A9" s="146" t="s">
        <v>550</v>
      </c>
      <c r="B9" s="151"/>
      <c r="C9" s="152"/>
      <c r="D9" s="153">
        <v>284014</v>
      </c>
      <c r="E9" s="154"/>
      <c r="F9" s="155">
        <v>362690</v>
      </c>
      <c r="G9" s="156"/>
      <c r="H9" s="157"/>
    </row>
    <row r="10" spans="1:8" x14ac:dyDescent="0.15">
      <c r="A10" s="158"/>
      <c r="B10" s="159"/>
      <c r="C10" s="160"/>
      <c r="D10" s="161">
        <v>5660</v>
      </c>
      <c r="E10" s="162"/>
      <c r="F10" s="163">
        <v>172580</v>
      </c>
      <c r="G10" s="164"/>
      <c r="H10" s="165"/>
    </row>
    <row r="11" spans="1:8" x14ac:dyDescent="0.15">
      <c r="A11" s="146" t="s">
        <v>551</v>
      </c>
      <c r="B11" s="151"/>
      <c r="C11" s="152"/>
      <c r="D11" s="153">
        <v>801611</v>
      </c>
      <c r="E11" s="154"/>
      <c r="F11" s="155">
        <v>296093</v>
      </c>
      <c r="G11" s="156"/>
      <c r="H11" s="157"/>
    </row>
    <row r="12" spans="1:8" x14ac:dyDescent="0.15">
      <c r="A12" s="158"/>
      <c r="B12" s="159"/>
      <c r="C12" s="166"/>
      <c r="D12" s="161">
        <v>23623</v>
      </c>
      <c r="E12" s="162"/>
      <c r="F12" s="163">
        <v>140545</v>
      </c>
      <c r="G12" s="164"/>
      <c r="H12" s="165"/>
    </row>
    <row r="13" spans="1:8" x14ac:dyDescent="0.15">
      <c r="A13" s="146"/>
      <c r="B13" s="151"/>
      <c r="C13" s="152"/>
      <c r="D13" s="153">
        <v>700953</v>
      </c>
      <c r="E13" s="154"/>
      <c r="F13" s="155">
        <v>319562</v>
      </c>
      <c r="G13" s="167"/>
      <c r="H13" s="157"/>
    </row>
    <row r="14" spans="1:8" x14ac:dyDescent="0.15">
      <c r="A14" s="158"/>
      <c r="B14" s="159"/>
      <c r="C14" s="160"/>
      <c r="D14" s="161">
        <v>35520</v>
      </c>
      <c r="E14" s="162"/>
      <c r="F14" s="163">
        <v>173793</v>
      </c>
      <c r="G14" s="164"/>
      <c r="H14" s="165"/>
    </row>
    <row r="17" spans="1:11" x14ac:dyDescent="0.15">
      <c r="A17" s="142" t="s">
        <v>55</v>
      </c>
    </row>
    <row r="18" spans="1:11" x14ac:dyDescent="0.15">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15">
      <c r="A19" s="168" t="s">
        <v>56</v>
      </c>
      <c r="B19" s="168">
        <f>ROUND(VALUE(SUBSTITUTE(実質収支比率等に係る経年分析!F$48,"▲","-")),2)</f>
        <v>20.58</v>
      </c>
      <c r="C19" s="168">
        <f>ROUND(VALUE(SUBSTITUTE(実質収支比率等に係る経年分析!G$48,"▲","-")),2)</f>
        <v>0.34</v>
      </c>
      <c r="D19" s="168">
        <f>ROUND(VALUE(SUBSTITUTE(実質収支比率等に係る経年分析!H$48,"▲","-")),2)</f>
        <v>10.11</v>
      </c>
      <c r="E19" s="168">
        <f>ROUND(VALUE(SUBSTITUTE(実質収支比率等に係る経年分析!I$48,"▲","-")),2)</f>
        <v>15.18</v>
      </c>
      <c r="F19" s="168">
        <f>ROUND(VALUE(SUBSTITUTE(実質収支比率等に係る経年分析!J$48,"▲","-")),2)</f>
        <v>15.18</v>
      </c>
    </row>
    <row r="20" spans="1:11" x14ac:dyDescent="0.15">
      <c r="A20" s="168" t="s">
        <v>57</v>
      </c>
      <c r="B20" s="168">
        <f>ROUND(VALUE(SUBSTITUTE(実質収支比率等に係る経年分析!F$47,"▲","-")),2)</f>
        <v>35.29</v>
      </c>
      <c r="C20" s="168">
        <f>ROUND(VALUE(SUBSTITUTE(実質収支比率等に係る経年分析!G$47,"▲","-")),2)</f>
        <v>36.33</v>
      </c>
      <c r="D20" s="168">
        <f>ROUND(VALUE(SUBSTITUTE(実質収支比率等に係る経年分析!H$47,"▲","-")),2)</f>
        <v>32.729999999999997</v>
      </c>
      <c r="E20" s="168">
        <f>ROUND(VALUE(SUBSTITUTE(実質収支比率等に係る経年分析!I$47,"▲","-")),2)</f>
        <v>37.61</v>
      </c>
      <c r="F20" s="168">
        <f>ROUND(VALUE(SUBSTITUTE(実質収支比率等に係る経年分析!J$47,"▲","-")),2)</f>
        <v>54.33</v>
      </c>
    </row>
    <row r="21" spans="1:11" x14ac:dyDescent="0.15">
      <c r="A21" s="168" t="s">
        <v>58</v>
      </c>
      <c r="B21" s="168">
        <f>IF(ISNUMBER(VALUE(SUBSTITUTE(実質収支比率等に係る経年分析!F$49,"▲","-"))),ROUND(VALUE(SUBSTITUTE(実質収支比率等に係る経年分析!F$49,"▲","-")),2),NA())</f>
        <v>3.33</v>
      </c>
      <c r="C21" s="168">
        <f>IF(ISNUMBER(VALUE(SUBSTITUTE(実質収支比率等に係る経年分析!G$49,"▲","-"))),ROUND(VALUE(SUBSTITUTE(実質収支比率等に係る経年分析!G$49,"▲","-")),2),NA())</f>
        <v>-16.61</v>
      </c>
      <c r="D21" s="168">
        <f>IF(ISNUMBER(VALUE(SUBSTITUTE(実質収支比率等に係る経年分析!H$49,"▲","-"))),ROUND(VALUE(SUBSTITUTE(実質収支比率等に係る経年分析!H$49,"▲","-")),2),NA())</f>
        <v>8.0399999999999991</v>
      </c>
      <c r="E21" s="168">
        <f>IF(ISNUMBER(VALUE(SUBSTITUTE(実質収支比率等に係る経年分析!I$49,"▲","-"))),ROUND(VALUE(SUBSTITUTE(実質収支比率等に係る経年分析!I$49,"▲","-")),2),NA())</f>
        <v>15.61</v>
      </c>
      <c r="F21" s="168">
        <f>IF(ISNUMBER(VALUE(SUBSTITUTE(実質収支比率等に係る経年分析!J$49,"▲","-"))),ROUND(VALUE(SUBSTITUTE(実質収支比率等に係る経年分析!J$49,"▲","-")),2),NA())</f>
        <v>17.329999999999998</v>
      </c>
    </row>
    <row r="24" spans="1:11" x14ac:dyDescent="0.15">
      <c r="A24" s="142" t="s">
        <v>59</v>
      </c>
    </row>
    <row r="25" spans="1:11" x14ac:dyDescent="0.15">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15">
      <c r="A26" s="169"/>
      <c r="B26" s="169" t="s">
        <v>60</v>
      </c>
      <c r="C26" s="169" t="s">
        <v>61</v>
      </c>
      <c r="D26" s="169" t="s">
        <v>60</v>
      </c>
      <c r="E26" s="169" t="s">
        <v>61</v>
      </c>
      <c r="F26" s="169" t="s">
        <v>60</v>
      </c>
      <c r="G26" s="169" t="s">
        <v>61</v>
      </c>
      <c r="H26" s="169" t="s">
        <v>60</v>
      </c>
      <c r="I26" s="169" t="s">
        <v>61</v>
      </c>
      <c r="J26" s="169" t="s">
        <v>60</v>
      </c>
      <c r="K26" s="169" t="s">
        <v>61</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航路事業特別会計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0.7</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3.7</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3.7</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農業集落排水事業特別会計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0.09</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0.01</v>
      </c>
    </row>
    <row r="31" spans="1:11" x14ac:dyDescent="0.15">
      <c r="A31" s="169" t="str">
        <f>IF(連結実質赤字比率に係る赤字・黒字の構成分析!C$39="",NA(),連結実質赤字比率に係る赤字・黒字の構成分析!C$39)</f>
        <v>漁業集落排水事業特別会計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v>
      </c>
    </row>
    <row r="32" spans="1:11" x14ac:dyDescent="0.15">
      <c r="A32" s="169" t="str">
        <f>IF(連結実質赤字比率に係る赤字・黒字の構成分析!C$38="",NA(),連結実質赤字比率に係る赤字・黒字の構成分析!C$38)</f>
        <v>下水道事業特別会計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0.08</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v>
      </c>
    </row>
    <row r="33" spans="1:16" x14ac:dyDescent="0.15">
      <c r="A33" s="169" t="str">
        <f>IF(連結実質赤字比率に係る赤字・黒字の構成分析!C$37="",NA(),連結実質赤字比率に係る赤字・黒字の構成分析!C$37)</f>
        <v>後期高齢者医療特別会計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0.26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0.44</v>
      </c>
    </row>
    <row r="34" spans="1:16" x14ac:dyDescent="0.15">
      <c r="A34" s="169" t="str">
        <f>IF(連結実質赤字比率に係る赤字・黒字の構成分析!C$36="",NA(),連結実質赤字比率に係る赤字・黒字の構成分析!C$36)</f>
        <v>簡易水道事業特別会計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0.05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v>
      </c>
      <c r="F34" s="169">
        <f>IF(ROUND(VALUE(SUBSTITUTE(連結実質赤字比率に係る赤字・黒字の構成分析!H$36,"▲", "-")), 2) &lt; 0, ABS(ROUND(VALUE(SUBSTITUTE(連結実質赤字比率に係る赤字・黒字の構成分析!H$36,"▲", "-")), 2)), NA())</f>
        <v>0.95</v>
      </c>
      <c r="G34" s="169" t="e">
        <f>IF(ROUND(VALUE(SUBSTITUTE(連結実質赤字比率に係る赤字・黒字の構成分析!H$36,"▲", "-")), 2) &gt;= 0, ABS(ROUND(VALUE(SUBSTITUTE(連結実質赤字比率に係る赤字・黒字の構成分析!H$36,"▲", "-")), 2)), NA())</f>
        <v>#N/A</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0.54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0.56000000000000005</v>
      </c>
    </row>
    <row r="35" spans="1:16" x14ac:dyDescent="0.15">
      <c r="A35" s="169" t="str">
        <f>IF(連結実質赤字比率に係る赤字・黒字の構成分析!C$35="",NA(),連結実質赤字比率に係る赤字・黒字の構成分析!C$35)</f>
        <v>国民健康保険事業特別会計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6.43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4.83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5.2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3.64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2.63</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20.58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0.39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10.1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15.18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15.18</v>
      </c>
    </row>
    <row r="39" spans="1:16" x14ac:dyDescent="0.15">
      <c r="A39" s="142" t="s">
        <v>62</v>
      </c>
    </row>
    <row r="40" spans="1:16" x14ac:dyDescent="0.15">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15">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15">
      <c r="A42" s="170" t="s">
        <v>65</v>
      </c>
      <c r="B42" s="170"/>
      <c r="C42" s="170"/>
      <c r="D42" s="170">
        <f>'実質公債費比率（分子）の構造'!K$52</f>
        <v>133</v>
      </c>
      <c r="E42" s="170"/>
      <c r="F42" s="170"/>
      <c r="G42" s="170">
        <f>'実質公債費比率（分子）の構造'!L$52</f>
        <v>155</v>
      </c>
      <c r="H42" s="170"/>
      <c r="I42" s="170"/>
      <c r="J42" s="170">
        <f>'実質公債費比率（分子）の構造'!M$52</f>
        <v>159</v>
      </c>
      <c r="K42" s="170"/>
      <c r="L42" s="170"/>
      <c r="M42" s="170">
        <f>'実質公債費比率（分子）の構造'!N$52</f>
        <v>161</v>
      </c>
      <c r="N42" s="170"/>
      <c r="O42" s="170"/>
      <c r="P42" s="170">
        <f>'実質公債費比率（分子）の構造'!O$52</f>
        <v>161</v>
      </c>
    </row>
    <row r="43" spans="1:16" x14ac:dyDescent="0.15">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67</v>
      </c>
      <c r="B44" s="170">
        <f>'実質公債費比率（分子）の構造'!K$50</f>
        <v>38</v>
      </c>
      <c r="C44" s="170"/>
      <c r="D44" s="170"/>
      <c r="E44" s="170">
        <f>'実質公債費比率（分子）の構造'!L$50</f>
        <v>47</v>
      </c>
      <c r="F44" s="170"/>
      <c r="G44" s="170"/>
      <c r="H44" s="170">
        <f>'実質公債費比率（分子）の構造'!M$50</f>
        <v>52</v>
      </c>
      <c r="I44" s="170"/>
      <c r="J44" s="170"/>
      <c r="K44" s="170">
        <f>'実質公債費比率（分子）の構造'!N$50</f>
        <v>51</v>
      </c>
      <c r="L44" s="170"/>
      <c r="M44" s="170"/>
      <c r="N44" s="170">
        <f>'実質公債費比率（分子）の構造'!O$50</f>
        <v>51</v>
      </c>
      <c r="O44" s="170"/>
      <c r="P44" s="170"/>
    </row>
    <row r="45" spans="1:16" x14ac:dyDescent="0.15">
      <c r="A45" s="170" t="s">
        <v>68</v>
      </c>
      <c r="B45" s="170">
        <f>'実質公債費比率（分子）の構造'!K$49</f>
        <v>0</v>
      </c>
      <c r="C45" s="170"/>
      <c r="D45" s="170"/>
      <c r="E45" s="170">
        <f>'実質公債費比率（分子）の構造'!L$49</f>
        <v>0</v>
      </c>
      <c r="F45" s="170"/>
      <c r="G45" s="170"/>
      <c r="H45" s="170">
        <f>'実質公債費比率（分子）の構造'!M$49</f>
        <v>0</v>
      </c>
      <c r="I45" s="170"/>
      <c r="J45" s="170"/>
      <c r="K45" s="170">
        <f>'実質公債費比率（分子）の構造'!N$49</f>
        <v>1</v>
      </c>
      <c r="L45" s="170"/>
      <c r="M45" s="170"/>
      <c r="N45" s="170">
        <f>'実質公債費比率（分子）の構造'!O$49</f>
        <v>0</v>
      </c>
      <c r="O45" s="170"/>
      <c r="P45" s="170"/>
    </row>
    <row r="46" spans="1:16" x14ac:dyDescent="0.15">
      <c r="A46" s="170" t="s">
        <v>69</v>
      </c>
      <c r="B46" s="170">
        <f>'実質公債費比率（分子）の構造'!K$48</f>
        <v>59</v>
      </c>
      <c r="C46" s="170"/>
      <c r="D46" s="170"/>
      <c r="E46" s="170">
        <f>'実質公債費比率（分子）の構造'!L$48</f>
        <v>59</v>
      </c>
      <c r="F46" s="170"/>
      <c r="G46" s="170"/>
      <c r="H46" s="170">
        <f>'実質公債費比率（分子）の構造'!M$48</f>
        <v>62</v>
      </c>
      <c r="I46" s="170"/>
      <c r="J46" s="170"/>
      <c r="K46" s="170">
        <f>'実質公債費比率（分子）の構造'!N$48</f>
        <v>65</v>
      </c>
      <c r="L46" s="170"/>
      <c r="M46" s="170"/>
      <c r="N46" s="170">
        <f>'実質公債費比率（分子）の構造'!O$48</f>
        <v>68</v>
      </c>
      <c r="O46" s="170"/>
      <c r="P46" s="170"/>
    </row>
    <row r="47" spans="1:16" x14ac:dyDescent="0.15">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72</v>
      </c>
      <c r="B49" s="170">
        <f>'実質公債費比率（分子）の構造'!K$45</f>
        <v>134</v>
      </c>
      <c r="C49" s="170"/>
      <c r="D49" s="170"/>
      <c r="E49" s="170">
        <f>'実質公債費比率（分子）の構造'!L$45</f>
        <v>126</v>
      </c>
      <c r="F49" s="170"/>
      <c r="G49" s="170"/>
      <c r="H49" s="170">
        <f>'実質公債費比率（分子）の構造'!M$45</f>
        <v>124</v>
      </c>
      <c r="I49" s="170"/>
      <c r="J49" s="170"/>
      <c r="K49" s="170">
        <f>'実質公債費比率（分子）の構造'!N$45</f>
        <v>124</v>
      </c>
      <c r="L49" s="170"/>
      <c r="M49" s="170"/>
      <c r="N49" s="170">
        <f>'実質公債費比率（分子）の構造'!O$45</f>
        <v>128</v>
      </c>
      <c r="O49" s="170"/>
      <c r="P49" s="170"/>
    </row>
    <row r="50" spans="1:16" x14ac:dyDescent="0.15">
      <c r="A50" s="170" t="s">
        <v>73</v>
      </c>
      <c r="B50" s="170" t="e">
        <f>NA()</f>
        <v>#N/A</v>
      </c>
      <c r="C50" s="170">
        <f>IF(ISNUMBER('実質公債費比率（分子）の構造'!K$53),'実質公債費比率（分子）の構造'!K$53,NA())</f>
        <v>98</v>
      </c>
      <c r="D50" s="170" t="e">
        <f>NA()</f>
        <v>#N/A</v>
      </c>
      <c r="E50" s="170" t="e">
        <f>NA()</f>
        <v>#N/A</v>
      </c>
      <c r="F50" s="170">
        <f>IF(ISNUMBER('実質公債費比率（分子）の構造'!L$53),'実質公債費比率（分子）の構造'!L$53,NA())</f>
        <v>77</v>
      </c>
      <c r="G50" s="170" t="e">
        <f>NA()</f>
        <v>#N/A</v>
      </c>
      <c r="H50" s="170" t="e">
        <f>NA()</f>
        <v>#N/A</v>
      </c>
      <c r="I50" s="170">
        <f>IF(ISNUMBER('実質公債費比率（分子）の構造'!M$53),'実質公債費比率（分子）の構造'!M$53,NA())</f>
        <v>79</v>
      </c>
      <c r="J50" s="170" t="e">
        <f>NA()</f>
        <v>#N/A</v>
      </c>
      <c r="K50" s="170" t="e">
        <f>NA()</f>
        <v>#N/A</v>
      </c>
      <c r="L50" s="170">
        <f>IF(ISNUMBER('実質公債費比率（分子）の構造'!N$53),'実質公債費比率（分子）の構造'!N$53,NA())</f>
        <v>80</v>
      </c>
      <c r="M50" s="170" t="e">
        <f>NA()</f>
        <v>#N/A</v>
      </c>
      <c r="N50" s="170" t="e">
        <f>NA()</f>
        <v>#N/A</v>
      </c>
      <c r="O50" s="170">
        <f>IF(ISNUMBER('実質公債費比率（分子）の構造'!O$53),'実質公債費比率（分子）の構造'!O$53,NA())</f>
        <v>86</v>
      </c>
      <c r="P50" s="170" t="e">
        <f>NA()</f>
        <v>#N/A</v>
      </c>
    </row>
    <row r="53" spans="1:16" x14ac:dyDescent="0.15">
      <c r="A53" s="142" t="s">
        <v>74</v>
      </c>
    </row>
    <row r="54" spans="1:16" x14ac:dyDescent="0.15">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15">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15">
      <c r="A56" s="169" t="s">
        <v>45</v>
      </c>
      <c r="B56" s="169"/>
      <c r="C56" s="169"/>
      <c r="D56" s="169">
        <f>'将来負担比率（分子）の構造'!I$52</f>
        <v>1115</v>
      </c>
      <c r="E56" s="169"/>
      <c r="F56" s="169"/>
      <c r="G56" s="169">
        <f>'将来負担比率（分子）の構造'!J$52</f>
        <v>1109</v>
      </c>
      <c r="H56" s="169"/>
      <c r="I56" s="169"/>
      <c r="J56" s="169">
        <f>'将来負担比率（分子）の構造'!K$52</f>
        <v>1151</v>
      </c>
      <c r="K56" s="169"/>
      <c r="L56" s="169"/>
      <c r="M56" s="169">
        <f>'将来負担比率（分子）の構造'!L$52</f>
        <v>1094</v>
      </c>
      <c r="N56" s="169"/>
      <c r="O56" s="169"/>
      <c r="P56" s="169">
        <f>'将来負担比率（分子）の構造'!M$52</f>
        <v>1267</v>
      </c>
    </row>
    <row r="57" spans="1:16" x14ac:dyDescent="0.15">
      <c r="A57" s="169" t="s">
        <v>44</v>
      </c>
      <c r="B57" s="169"/>
      <c r="C57" s="169"/>
      <c r="D57" s="169">
        <f>'将来負担比率（分子）の構造'!I$51</f>
        <v>20</v>
      </c>
      <c r="E57" s="169"/>
      <c r="F57" s="169"/>
      <c r="G57" s="169">
        <f>'将来負担比率（分子）の構造'!J$51</f>
        <v>7</v>
      </c>
      <c r="H57" s="169"/>
      <c r="I57" s="169"/>
      <c r="J57" s="169">
        <f>'将来負担比率（分子）の構造'!K$51</f>
        <v>5</v>
      </c>
      <c r="K57" s="169"/>
      <c r="L57" s="169"/>
      <c r="M57" s="169">
        <f>'将来負担比率（分子）の構造'!L$51</f>
        <v>18</v>
      </c>
      <c r="N57" s="169"/>
      <c r="O57" s="169"/>
      <c r="P57" s="169">
        <f>'将来負担比率（分子）の構造'!M$51</f>
        <v>16</v>
      </c>
    </row>
    <row r="58" spans="1:16" x14ac:dyDescent="0.15">
      <c r="A58" s="169" t="s">
        <v>43</v>
      </c>
      <c r="B58" s="169"/>
      <c r="C58" s="169"/>
      <c r="D58" s="169">
        <f>'将来負担比率（分子）の構造'!I$50</f>
        <v>333</v>
      </c>
      <c r="E58" s="169"/>
      <c r="F58" s="169"/>
      <c r="G58" s="169">
        <f>'将来負担比率（分子）の構造'!J$50</f>
        <v>359</v>
      </c>
      <c r="H58" s="169"/>
      <c r="I58" s="169"/>
      <c r="J58" s="169">
        <f>'将来負担比率（分子）の構造'!K$50</f>
        <v>294</v>
      </c>
      <c r="K58" s="169"/>
      <c r="L58" s="169"/>
      <c r="M58" s="169">
        <f>'将来負担比率（分子）の構造'!L$50</f>
        <v>390</v>
      </c>
      <c r="N58" s="169"/>
      <c r="O58" s="169"/>
      <c r="P58" s="169">
        <f>'将来負担比率（分子）の構造'!M$50</f>
        <v>564</v>
      </c>
    </row>
    <row r="59" spans="1:16" x14ac:dyDescent="0.15">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37</v>
      </c>
      <c r="B62" s="169">
        <f>'将来負担比率（分子）の構造'!I$45</f>
        <v>103</v>
      </c>
      <c r="C62" s="169"/>
      <c r="D62" s="169"/>
      <c r="E62" s="169">
        <f>'将来負担比率（分子）の構造'!J$45</f>
        <v>82</v>
      </c>
      <c r="F62" s="169"/>
      <c r="G62" s="169"/>
      <c r="H62" s="169" t="str">
        <f>'将来負担比率（分子）の構造'!K$45</f>
        <v>-</v>
      </c>
      <c r="I62" s="169"/>
      <c r="J62" s="169"/>
      <c r="K62" s="169" t="str">
        <f>'将来負担比率（分子）の構造'!L$45</f>
        <v>-</v>
      </c>
      <c r="L62" s="169"/>
      <c r="M62" s="169"/>
      <c r="N62" s="169" t="str">
        <f>'将来負担比率（分子）の構造'!M$45</f>
        <v>-</v>
      </c>
      <c r="O62" s="169"/>
      <c r="P62" s="169"/>
    </row>
    <row r="63" spans="1:16" x14ac:dyDescent="0.15">
      <c r="A63" s="169" t="s">
        <v>36</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15">
      <c r="A64" s="169" t="s">
        <v>35</v>
      </c>
      <c r="B64" s="169">
        <f>'将来負担比率（分子）の構造'!I$43</f>
        <v>555</v>
      </c>
      <c r="C64" s="169"/>
      <c r="D64" s="169"/>
      <c r="E64" s="169">
        <f>'将来負担比率（分子）の構造'!J$43</f>
        <v>573</v>
      </c>
      <c r="F64" s="169"/>
      <c r="G64" s="169"/>
      <c r="H64" s="169">
        <f>'将来負担比率（分子）の構造'!K$43</f>
        <v>558</v>
      </c>
      <c r="I64" s="169"/>
      <c r="J64" s="169"/>
      <c r="K64" s="169">
        <f>'将来負担比率（分子）の構造'!L$43</f>
        <v>499</v>
      </c>
      <c r="L64" s="169"/>
      <c r="M64" s="169"/>
      <c r="N64" s="169">
        <f>'将来負担比率（分子）の構造'!M$43</f>
        <v>388</v>
      </c>
      <c r="O64" s="169"/>
      <c r="P64" s="169"/>
    </row>
    <row r="65" spans="1:16" x14ac:dyDescent="0.15">
      <c r="A65" s="169" t="s">
        <v>34</v>
      </c>
      <c r="B65" s="169">
        <f>'将来負担比率（分子）の構造'!I$42</f>
        <v>774</v>
      </c>
      <c r="C65" s="169"/>
      <c r="D65" s="169"/>
      <c r="E65" s="169">
        <f>'将来負担比率（分子）の構造'!J$42</f>
        <v>743</v>
      </c>
      <c r="F65" s="169"/>
      <c r="G65" s="169"/>
      <c r="H65" s="169">
        <f>'将来負担比率（分子）の構造'!K$42</f>
        <v>685</v>
      </c>
      <c r="I65" s="169"/>
      <c r="J65" s="169"/>
      <c r="K65" s="169">
        <f>'将来負担比率（分子）の構造'!L$42</f>
        <v>626</v>
      </c>
      <c r="L65" s="169"/>
      <c r="M65" s="169"/>
      <c r="N65" s="169">
        <f>'将来負担比率（分子）の構造'!M$42</f>
        <v>628</v>
      </c>
      <c r="O65" s="169"/>
      <c r="P65" s="169"/>
    </row>
    <row r="66" spans="1:16" x14ac:dyDescent="0.15">
      <c r="A66" s="169" t="s">
        <v>33</v>
      </c>
      <c r="B66" s="169">
        <f>'将来負担比率（分子）の構造'!I$41</f>
        <v>1183</v>
      </c>
      <c r="C66" s="169"/>
      <c r="D66" s="169"/>
      <c r="E66" s="169">
        <f>'将来負担比率（分子）の構造'!J$41</f>
        <v>1111</v>
      </c>
      <c r="F66" s="169"/>
      <c r="G66" s="169"/>
      <c r="H66" s="169">
        <f>'将来負担比率（分子）の構造'!K$41</f>
        <v>1258</v>
      </c>
      <c r="I66" s="169"/>
      <c r="J66" s="169"/>
      <c r="K66" s="169">
        <f>'将来負担比率（分子）の構造'!L$41</f>
        <v>1211</v>
      </c>
      <c r="L66" s="169"/>
      <c r="M66" s="169"/>
      <c r="N66" s="169">
        <f>'将来負担比率（分子）の構造'!M$41</f>
        <v>1482</v>
      </c>
      <c r="O66" s="169"/>
      <c r="P66" s="169"/>
    </row>
    <row r="67" spans="1:16" x14ac:dyDescent="0.15">
      <c r="A67" s="169" t="s">
        <v>77</v>
      </c>
      <c r="B67" s="169" t="e">
        <f>NA()</f>
        <v>#N/A</v>
      </c>
      <c r="C67" s="169">
        <f>IF(ISNUMBER('将来負担比率（分子）の構造'!I$53), IF('将来負担比率（分子）の構造'!I$53 &lt; 0, 0, '将来負担比率（分子）の構造'!I$53), NA())</f>
        <v>1147</v>
      </c>
      <c r="D67" s="169" t="e">
        <f>NA()</f>
        <v>#N/A</v>
      </c>
      <c r="E67" s="169" t="e">
        <f>NA()</f>
        <v>#N/A</v>
      </c>
      <c r="F67" s="169">
        <f>IF(ISNUMBER('将来負担比率（分子）の構造'!J$53), IF('将来負担比率（分子）の構造'!J$53 &lt; 0, 0, '将来負担比率（分子）の構造'!J$53), NA())</f>
        <v>1034</v>
      </c>
      <c r="G67" s="169" t="e">
        <f>NA()</f>
        <v>#N/A</v>
      </c>
      <c r="H67" s="169" t="e">
        <f>NA()</f>
        <v>#N/A</v>
      </c>
      <c r="I67" s="169">
        <f>IF(ISNUMBER('将来負担比率（分子）の構造'!K$53), IF('将来負担比率（分子）の構造'!K$53 &lt; 0, 0, '将来負担比率（分子）の構造'!K$53), NA())</f>
        <v>1050</v>
      </c>
      <c r="J67" s="169" t="e">
        <f>NA()</f>
        <v>#N/A</v>
      </c>
      <c r="K67" s="169" t="e">
        <f>NA()</f>
        <v>#N/A</v>
      </c>
      <c r="L67" s="169">
        <f>IF(ISNUMBER('将来負担比率（分子）の構造'!L$53), IF('将来負担比率（分子）の構造'!L$53 &lt; 0, 0, '将来負担比率（分子）の構造'!L$53), NA())</f>
        <v>835</v>
      </c>
      <c r="M67" s="169" t="e">
        <f>NA()</f>
        <v>#N/A</v>
      </c>
      <c r="N67" s="169" t="e">
        <f>NA()</f>
        <v>#N/A</v>
      </c>
      <c r="O67" s="169">
        <f>IF(ISNUMBER('将来負担比率（分子）の構造'!M$53), IF('将来負担比率（分子）の構造'!M$53 &lt; 0, 0, '将来負担比率（分子）の構造'!M$53), NA())</f>
        <v>650</v>
      </c>
      <c r="P67" s="169" t="e">
        <f>NA()</f>
        <v>#N/A</v>
      </c>
    </row>
    <row r="70" spans="1:16" x14ac:dyDescent="0.15">
      <c r="A70" s="171" t="s">
        <v>78</v>
      </c>
      <c r="B70" s="171"/>
      <c r="C70" s="171"/>
      <c r="D70" s="171"/>
      <c r="E70" s="171"/>
      <c r="F70" s="171"/>
    </row>
    <row r="71" spans="1:16" x14ac:dyDescent="0.15">
      <c r="A71" s="172"/>
      <c r="B71" s="172" t="str">
        <f>基金残高に係る経年分析!F54</f>
        <v>R02</v>
      </c>
      <c r="C71" s="172" t="str">
        <f>基金残高に係る経年分析!G54</f>
        <v>R03</v>
      </c>
      <c r="D71" s="172" t="str">
        <f>基金残高に係る経年分析!H54</f>
        <v>R04</v>
      </c>
    </row>
    <row r="72" spans="1:16" x14ac:dyDescent="0.15">
      <c r="A72" s="172" t="s">
        <v>79</v>
      </c>
      <c r="B72" s="173">
        <f>基金残高に係る経年分析!F55</f>
        <v>284</v>
      </c>
      <c r="C72" s="173">
        <f>基金残高に係る経年分析!G55</f>
        <v>376</v>
      </c>
      <c r="D72" s="173">
        <f>基金残高に係る経年分析!H55</f>
        <v>549</v>
      </c>
    </row>
    <row r="73" spans="1:16" x14ac:dyDescent="0.15">
      <c r="A73" s="172" t="s">
        <v>80</v>
      </c>
      <c r="B73" s="173" t="str">
        <f>基金残高に係る経年分析!F56</f>
        <v>-</v>
      </c>
      <c r="C73" s="173">
        <f>基金残高に係る経年分析!G56</f>
        <v>8</v>
      </c>
      <c r="D73" s="173">
        <f>基金残高に係る経年分析!H56</f>
        <v>8</v>
      </c>
    </row>
    <row r="74" spans="1:16" x14ac:dyDescent="0.15">
      <c r="A74" s="172" t="s">
        <v>81</v>
      </c>
      <c r="B74" s="173">
        <f>基金残高に係る経年分析!F57</f>
        <v>27</v>
      </c>
      <c r="C74" s="173">
        <f>基金残高に係る経年分析!G57</f>
        <v>90</v>
      </c>
      <c r="D74" s="173">
        <f>基金残高に係る経年分析!H57</f>
        <v>97</v>
      </c>
    </row>
  </sheetData>
  <sheetProtection algorithmName="SHA-512" hashValue="DZExwLixaQjjiWFn/X/tDVHAFOzdMo5N/oQdx2Wso8Mf0dnRUjhOgSP2z6M599VePj5FQ7mjFRdDgRkpSSRKoQ==" saltValue="tlfdb7zU1zAG6VAkscOO1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219</v>
      </c>
      <c r="DI1" s="731"/>
      <c r="DJ1" s="731"/>
      <c r="DK1" s="731"/>
      <c r="DL1" s="731"/>
      <c r="DM1" s="731"/>
      <c r="DN1" s="732"/>
      <c r="DO1" s="208"/>
      <c r="DP1" s="730" t="s">
        <v>220</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221</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92" t="s">
        <v>222</v>
      </c>
      <c r="C3" s="693"/>
      <c r="D3" s="693"/>
      <c r="E3" s="693"/>
      <c r="F3" s="693"/>
      <c r="G3" s="693"/>
      <c r="H3" s="693"/>
      <c r="I3" s="693"/>
      <c r="J3" s="693"/>
      <c r="K3" s="693"/>
      <c r="L3" s="693"/>
      <c r="M3" s="693"/>
      <c r="N3" s="693"/>
      <c r="O3" s="693"/>
      <c r="P3" s="693"/>
      <c r="Q3" s="693"/>
      <c r="R3" s="693"/>
      <c r="S3" s="693"/>
      <c r="T3" s="693"/>
      <c r="U3" s="693"/>
      <c r="V3" s="693"/>
      <c r="W3" s="693"/>
      <c r="X3" s="693"/>
      <c r="Y3" s="693"/>
      <c r="Z3" s="693"/>
      <c r="AA3" s="693"/>
      <c r="AB3" s="693"/>
      <c r="AC3" s="693"/>
      <c r="AD3" s="693"/>
      <c r="AE3" s="693"/>
      <c r="AF3" s="693"/>
      <c r="AG3" s="693"/>
      <c r="AH3" s="693"/>
      <c r="AI3" s="693"/>
      <c r="AJ3" s="693"/>
      <c r="AK3" s="693"/>
      <c r="AL3" s="693"/>
      <c r="AM3" s="693"/>
      <c r="AN3" s="693"/>
      <c r="AO3" s="693"/>
      <c r="AP3" s="692" t="s">
        <v>223</v>
      </c>
      <c r="AQ3" s="693"/>
      <c r="AR3" s="693"/>
      <c r="AS3" s="693"/>
      <c r="AT3" s="693"/>
      <c r="AU3" s="693"/>
      <c r="AV3" s="693"/>
      <c r="AW3" s="693"/>
      <c r="AX3" s="693"/>
      <c r="AY3" s="693"/>
      <c r="AZ3" s="693"/>
      <c r="BA3" s="693"/>
      <c r="BB3" s="693"/>
      <c r="BC3" s="693"/>
      <c r="BD3" s="693"/>
      <c r="BE3" s="693"/>
      <c r="BF3" s="693"/>
      <c r="BG3" s="693"/>
      <c r="BH3" s="693"/>
      <c r="BI3" s="693"/>
      <c r="BJ3" s="693"/>
      <c r="BK3" s="693"/>
      <c r="BL3" s="693"/>
      <c r="BM3" s="693"/>
      <c r="BN3" s="693"/>
      <c r="BO3" s="693"/>
      <c r="BP3" s="693"/>
      <c r="BQ3" s="693"/>
      <c r="BR3" s="693"/>
      <c r="BS3" s="693"/>
      <c r="BT3" s="693"/>
      <c r="BU3" s="693"/>
      <c r="BV3" s="693"/>
      <c r="BW3" s="693"/>
      <c r="BX3" s="693"/>
      <c r="BY3" s="693"/>
      <c r="BZ3" s="693"/>
      <c r="CA3" s="693"/>
      <c r="CB3" s="694"/>
      <c r="CD3" s="692" t="s">
        <v>224</v>
      </c>
      <c r="CE3" s="693"/>
      <c r="CF3" s="693"/>
      <c r="CG3" s="693"/>
      <c r="CH3" s="693"/>
      <c r="CI3" s="693"/>
      <c r="CJ3" s="693"/>
      <c r="CK3" s="693"/>
      <c r="CL3" s="693"/>
      <c r="CM3" s="693"/>
      <c r="CN3" s="693"/>
      <c r="CO3" s="693"/>
      <c r="CP3" s="693"/>
      <c r="CQ3" s="693"/>
      <c r="CR3" s="693"/>
      <c r="CS3" s="693"/>
      <c r="CT3" s="693"/>
      <c r="CU3" s="693"/>
      <c r="CV3" s="693"/>
      <c r="CW3" s="693"/>
      <c r="CX3" s="693"/>
      <c r="CY3" s="693"/>
      <c r="CZ3" s="693"/>
      <c r="DA3" s="693"/>
      <c r="DB3" s="693"/>
      <c r="DC3" s="693"/>
      <c r="DD3" s="693"/>
      <c r="DE3" s="693"/>
      <c r="DF3" s="693"/>
      <c r="DG3" s="693"/>
      <c r="DH3" s="693"/>
      <c r="DI3" s="693"/>
      <c r="DJ3" s="693"/>
      <c r="DK3" s="693"/>
      <c r="DL3" s="693"/>
      <c r="DM3" s="693"/>
      <c r="DN3" s="693"/>
      <c r="DO3" s="693"/>
      <c r="DP3" s="693"/>
      <c r="DQ3" s="693"/>
      <c r="DR3" s="693"/>
      <c r="DS3" s="693"/>
      <c r="DT3" s="693"/>
      <c r="DU3" s="693"/>
      <c r="DV3" s="693"/>
      <c r="DW3" s="693"/>
      <c r="DX3" s="693"/>
      <c r="DY3" s="693"/>
      <c r="DZ3" s="693"/>
      <c r="EA3" s="693"/>
      <c r="EB3" s="693"/>
      <c r="EC3" s="694"/>
    </row>
    <row r="4" spans="2:143" ht="11.25" customHeight="1" x14ac:dyDescent="0.15">
      <c r="B4" s="692" t="s">
        <v>1</v>
      </c>
      <c r="C4" s="693"/>
      <c r="D4" s="693"/>
      <c r="E4" s="693"/>
      <c r="F4" s="693"/>
      <c r="G4" s="693"/>
      <c r="H4" s="693"/>
      <c r="I4" s="693"/>
      <c r="J4" s="693"/>
      <c r="K4" s="693"/>
      <c r="L4" s="693"/>
      <c r="M4" s="693"/>
      <c r="N4" s="693"/>
      <c r="O4" s="693"/>
      <c r="P4" s="693"/>
      <c r="Q4" s="694"/>
      <c r="R4" s="692" t="s">
        <v>225</v>
      </c>
      <c r="S4" s="693"/>
      <c r="T4" s="693"/>
      <c r="U4" s="693"/>
      <c r="V4" s="693"/>
      <c r="W4" s="693"/>
      <c r="X4" s="693"/>
      <c r="Y4" s="694"/>
      <c r="Z4" s="692" t="s">
        <v>226</v>
      </c>
      <c r="AA4" s="693"/>
      <c r="AB4" s="693"/>
      <c r="AC4" s="694"/>
      <c r="AD4" s="692" t="s">
        <v>227</v>
      </c>
      <c r="AE4" s="693"/>
      <c r="AF4" s="693"/>
      <c r="AG4" s="693"/>
      <c r="AH4" s="693"/>
      <c r="AI4" s="693"/>
      <c r="AJ4" s="693"/>
      <c r="AK4" s="694"/>
      <c r="AL4" s="692" t="s">
        <v>226</v>
      </c>
      <c r="AM4" s="693"/>
      <c r="AN4" s="693"/>
      <c r="AO4" s="694"/>
      <c r="AP4" s="733" t="s">
        <v>228</v>
      </c>
      <c r="AQ4" s="733"/>
      <c r="AR4" s="733"/>
      <c r="AS4" s="733"/>
      <c r="AT4" s="733"/>
      <c r="AU4" s="733"/>
      <c r="AV4" s="733"/>
      <c r="AW4" s="733"/>
      <c r="AX4" s="733"/>
      <c r="AY4" s="733"/>
      <c r="AZ4" s="733"/>
      <c r="BA4" s="733"/>
      <c r="BB4" s="733"/>
      <c r="BC4" s="733"/>
      <c r="BD4" s="733"/>
      <c r="BE4" s="733"/>
      <c r="BF4" s="733"/>
      <c r="BG4" s="733" t="s">
        <v>229</v>
      </c>
      <c r="BH4" s="733"/>
      <c r="BI4" s="733"/>
      <c r="BJ4" s="733"/>
      <c r="BK4" s="733"/>
      <c r="BL4" s="733"/>
      <c r="BM4" s="733"/>
      <c r="BN4" s="733"/>
      <c r="BO4" s="733" t="s">
        <v>226</v>
      </c>
      <c r="BP4" s="733"/>
      <c r="BQ4" s="733"/>
      <c r="BR4" s="733"/>
      <c r="BS4" s="733" t="s">
        <v>230</v>
      </c>
      <c r="BT4" s="733"/>
      <c r="BU4" s="733"/>
      <c r="BV4" s="733"/>
      <c r="BW4" s="733"/>
      <c r="BX4" s="733"/>
      <c r="BY4" s="733"/>
      <c r="BZ4" s="733"/>
      <c r="CA4" s="733"/>
      <c r="CB4" s="733"/>
      <c r="CD4" s="692" t="s">
        <v>231</v>
      </c>
      <c r="CE4" s="693"/>
      <c r="CF4" s="693"/>
      <c r="CG4" s="693"/>
      <c r="CH4" s="693"/>
      <c r="CI4" s="693"/>
      <c r="CJ4" s="693"/>
      <c r="CK4" s="693"/>
      <c r="CL4" s="693"/>
      <c r="CM4" s="693"/>
      <c r="CN4" s="693"/>
      <c r="CO4" s="693"/>
      <c r="CP4" s="693"/>
      <c r="CQ4" s="693"/>
      <c r="CR4" s="693"/>
      <c r="CS4" s="693"/>
      <c r="CT4" s="693"/>
      <c r="CU4" s="693"/>
      <c r="CV4" s="693"/>
      <c r="CW4" s="693"/>
      <c r="CX4" s="693"/>
      <c r="CY4" s="693"/>
      <c r="CZ4" s="693"/>
      <c r="DA4" s="693"/>
      <c r="DB4" s="693"/>
      <c r="DC4" s="693"/>
      <c r="DD4" s="693"/>
      <c r="DE4" s="693"/>
      <c r="DF4" s="693"/>
      <c r="DG4" s="693"/>
      <c r="DH4" s="693"/>
      <c r="DI4" s="693"/>
      <c r="DJ4" s="693"/>
      <c r="DK4" s="693"/>
      <c r="DL4" s="693"/>
      <c r="DM4" s="693"/>
      <c r="DN4" s="693"/>
      <c r="DO4" s="693"/>
      <c r="DP4" s="693"/>
      <c r="DQ4" s="693"/>
      <c r="DR4" s="693"/>
      <c r="DS4" s="693"/>
      <c r="DT4" s="693"/>
      <c r="DU4" s="693"/>
      <c r="DV4" s="693"/>
      <c r="DW4" s="693"/>
      <c r="DX4" s="693"/>
      <c r="DY4" s="693"/>
      <c r="DZ4" s="693"/>
      <c r="EA4" s="693"/>
      <c r="EB4" s="693"/>
      <c r="EC4" s="694"/>
    </row>
    <row r="5" spans="2:143" ht="11.25" customHeight="1" x14ac:dyDescent="0.15">
      <c r="B5" s="689" t="s">
        <v>232</v>
      </c>
      <c r="C5" s="690"/>
      <c r="D5" s="690"/>
      <c r="E5" s="690"/>
      <c r="F5" s="690"/>
      <c r="G5" s="690"/>
      <c r="H5" s="690"/>
      <c r="I5" s="690"/>
      <c r="J5" s="690"/>
      <c r="K5" s="690"/>
      <c r="L5" s="690"/>
      <c r="M5" s="690"/>
      <c r="N5" s="690"/>
      <c r="O5" s="690"/>
      <c r="P5" s="690"/>
      <c r="Q5" s="691"/>
      <c r="R5" s="686">
        <v>91110</v>
      </c>
      <c r="S5" s="687"/>
      <c r="T5" s="687"/>
      <c r="U5" s="687"/>
      <c r="V5" s="687"/>
      <c r="W5" s="687"/>
      <c r="X5" s="687"/>
      <c r="Y5" s="715"/>
      <c r="Z5" s="728">
        <v>3.5</v>
      </c>
      <c r="AA5" s="728"/>
      <c r="AB5" s="728"/>
      <c r="AC5" s="728"/>
      <c r="AD5" s="729">
        <v>82504</v>
      </c>
      <c r="AE5" s="729"/>
      <c r="AF5" s="729"/>
      <c r="AG5" s="729"/>
      <c r="AH5" s="729"/>
      <c r="AI5" s="729"/>
      <c r="AJ5" s="729"/>
      <c r="AK5" s="729"/>
      <c r="AL5" s="716">
        <v>8.1999999999999993</v>
      </c>
      <c r="AM5" s="699"/>
      <c r="AN5" s="699"/>
      <c r="AO5" s="717"/>
      <c r="AP5" s="689" t="s">
        <v>233</v>
      </c>
      <c r="AQ5" s="690"/>
      <c r="AR5" s="690"/>
      <c r="AS5" s="690"/>
      <c r="AT5" s="690"/>
      <c r="AU5" s="690"/>
      <c r="AV5" s="690"/>
      <c r="AW5" s="690"/>
      <c r="AX5" s="690"/>
      <c r="AY5" s="690"/>
      <c r="AZ5" s="690"/>
      <c r="BA5" s="690"/>
      <c r="BB5" s="690"/>
      <c r="BC5" s="690"/>
      <c r="BD5" s="690"/>
      <c r="BE5" s="690"/>
      <c r="BF5" s="691"/>
      <c r="BG5" s="640">
        <v>82504</v>
      </c>
      <c r="BH5" s="641"/>
      <c r="BI5" s="641"/>
      <c r="BJ5" s="641"/>
      <c r="BK5" s="641"/>
      <c r="BL5" s="641"/>
      <c r="BM5" s="641"/>
      <c r="BN5" s="642"/>
      <c r="BO5" s="676">
        <v>90.6</v>
      </c>
      <c r="BP5" s="676"/>
      <c r="BQ5" s="676"/>
      <c r="BR5" s="676"/>
      <c r="BS5" s="677" t="s">
        <v>131</v>
      </c>
      <c r="BT5" s="677"/>
      <c r="BU5" s="677"/>
      <c r="BV5" s="677"/>
      <c r="BW5" s="677"/>
      <c r="BX5" s="677"/>
      <c r="BY5" s="677"/>
      <c r="BZ5" s="677"/>
      <c r="CA5" s="677"/>
      <c r="CB5" s="708"/>
      <c r="CD5" s="692" t="s">
        <v>228</v>
      </c>
      <c r="CE5" s="693"/>
      <c r="CF5" s="693"/>
      <c r="CG5" s="693"/>
      <c r="CH5" s="693"/>
      <c r="CI5" s="693"/>
      <c r="CJ5" s="693"/>
      <c r="CK5" s="693"/>
      <c r="CL5" s="693"/>
      <c r="CM5" s="693"/>
      <c r="CN5" s="693"/>
      <c r="CO5" s="693"/>
      <c r="CP5" s="693"/>
      <c r="CQ5" s="694"/>
      <c r="CR5" s="692" t="s">
        <v>234</v>
      </c>
      <c r="CS5" s="693"/>
      <c r="CT5" s="693"/>
      <c r="CU5" s="693"/>
      <c r="CV5" s="693"/>
      <c r="CW5" s="693"/>
      <c r="CX5" s="693"/>
      <c r="CY5" s="694"/>
      <c r="CZ5" s="692" t="s">
        <v>226</v>
      </c>
      <c r="DA5" s="693"/>
      <c r="DB5" s="693"/>
      <c r="DC5" s="694"/>
      <c r="DD5" s="692" t="s">
        <v>235</v>
      </c>
      <c r="DE5" s="693"/>
      <c r="DF5" s="693"/>
      <c r="DG5" s="693"/>
      <c r="DH5" s="693"/>
      <c r="DI5" s="693"/>
      <c r="DJ5" s="693"/>
      <c r="DK5" s="693"/>
      <c r="DL5" s="693"/>
      <c r="DM5" s="693"/>
      <c r="DN5" s="693"/>
      <c r="DO5" s="693"/>
      <c r="DP5" s="694"/>
      <c r="DQ5" s="692" t="s">
        <v>236</v>
      </c>
      <c r="DR5" s="693"/>
      <c r="DS5" s="693"/>
      <c r="DT5" s="693"/>
      <c r="DU5" s="693"/>
      <c r="DV5" s="693"/>
      <c r="DW5" s="693"/>
      <c r="DX5" s="693"/>
      <c r="DY5" s="693"/>
      <c r="DZ5" s="693"/>
      <c r="EA5" s="693"/>
      <c r="EB5" s="693"/>
      <c r="EC5" s="694"/>
    </row>
    <row r="6" spans="2:143" ht="11.25" customHeight="1" x14ac:dyDescent="0.15">
      <c r="B6" s="637" t="s">
        <v>237</v>
      </c>
      <c r="C6" s="638"/>
      <c r="D6" s="638"/>
      <c r="E6" s="638"/>
      <c r="F6" s="638"/>
      <c r="G6" s="638"/>
      <c r="H6" s="638"/>
      <c r="I6" s="638"/>
      <c r="J6" s="638"/>
      <c r="K6" s="638"/>
      <c r="L6" s="638"/>
      <c r="M6" s="638"/>
      <c r="N6" s="638"/>
      <c r="O6" s="638"/>
      <c r="P6" s="638"/>
      <c r="Q6" s="639"/>
      <c r="R6" s="640">
        <v>7770</v>
      </c>
      <c r="S6" s="641"/>
      <c r="T6" s="641"/>
      <c r="U6" s="641"/>
      <c r="V6" s="641"/>
      <c r="W6" s="641"/>
      <c r="X6" s="641"/>
      <c r="Y6" s="642"/>
      <c r="Z6" s="676">
        <v>0.3</v>
      </c>
      <c r="AA6" s="676"/>
      <c r="AB6" s="676"/>
      <c r="AC6" s="676"/>
      <c r="AD6" s="677">
        <v>7770</v>
      </c>
      <c r="AE6" s="677"/>
      <c r="AF6" s="677"/>
      <c r="AG6" s="677"/>
      <c r="AH6" s="677"/>
      <c r="AI6" s="677"/>
      <c r="AJ6" s="677"/>
      <c r="AK6" s="677"/>
      <c r="AL6" s="643">
        <v>0.8</v>
      </c>
      <c r="AM6" s="644"/>
      <c r="AN6" s="644"/>
      <c r="AO6" s="678"/>
      <c r="AP6" s="637" t="s">
        <v>238</v>
      </c>
      <c r="AQ6" s="638"/>
      <c r="AR6" s="638"/>
      <c r="AS6" s="638"/>
      <c r="AT6" s="638"/>
      <c r="AU6" s="638"/>
      <c r="AV6" s="638"/>
      <c r="AW6" s="638"/>
      <c r="AX6" s="638"/>
      <c r="AY6" s="638"/>
      <c r="AZ6" s="638"/>
      <c r="BA6" s="638"/>
      <c r="BB6" s="638"/>
      <c r="BC6" s="638"/>
      <c r="BD6" s="638"/>
      <c r="BE6" s="638"/>
      <c r="BF6" s="639"/>
      <c r="BG6" s="640">
        <v>82504</v>
      </c>
      <c r="BH6" s="641"/>
      <c r="BI6" s="641"/>
      <c r="BJ6" s="641"/>
      <c r="BK6" s="641"/>
      <c r="BL6" s="641"/>
      <c r="BM6" s="641"/>
      <c r="BN6" s="642"/>
      <c r="BO6" s="676">
        <v>90.6</v>
      </c>
      <c r="BP6" s="676"/>
      <c r="BQ6" s="676"/>
      <c r="BR6" s="676"/>
      <c r="BS6" s="677" t="s">
        <v>131</v>
      </c>
      <c r="BT6" s="677"/>
      <c r="BU6" s="677"/>
      <c r="BV6" s="677"/>
      <c r="BW6" s="677"/>
      <c r="BX6" s="677"/>
      <c r="BY6" s="677"/>
      <c r="BZ6" s="677"/>
      <c r="CA6" s="677"/>
      <c r="CB6" s="708"/>
      <c r="CD6" s="689" t="s">
        <v>239</v>
      </c>
      <c r="CE6" s="690"/>
      <c r="CF6" s="690"/>
      <c r="CG6" s="690"/>
      <c r="CH6" s="690"/>
      <c r="CI6" s="690"/>
      <c r="CJ6" s="690"/>
      <c r="CK6" s="690"/>
      <c r="CL6" s="690"/>
      <c r="CM6" s="690"/>
      <c r="CN6" s="690"/>
      <c r="CO6" s="690"/>
      <c r="CP6" s="690"/>
      <c r="CQ6" s="691"/>
      <c r="CR6" s="640">
        <v>32327</v>
      </c>
      <c r="CS6" s="641"/>
      <c r="CT6" s="641"/>
      <c r="CU6" s="641"/>
      <c r="CV6" s="641"/>
      <c r="CW6" s="641"/>
      <c r="CX6" s="641"/>
      <c r="CY6" s="642"/>
      <c r="CZ6" s="716">
        <v>1.3</v>
      </c>
      <c r="DA6" s="699"/>
      <c r="DB6" s="699"/>
      <c r="DC6" s="718"/>
      <c r="DD6" s="646" t="s">
        <v>131</v>
      </c>
      <c r="DE6" s="641"/>
      <c r="DF6" s="641"/>
      <c r="DG6" s="641"/>
      <c r="DH6" s="641"/>
      <c r="DI6" s="641"/>
      <c r="DJ6" s="641"/>
      <c r="DK6" s="641"/>
      <c r="DL6" s="641"/>
      <c r="DM6" s="641"/>
      <c r="DN6" s="641"/>
      <c r="DO6" s="641"/>
      <c r="DP6" s="642"/>
      <c r="DQ6" s="646">
        <v>32327</v>
      </c>
      <c r="DR6" s="641"/>
      <c r="DS6" s="641"/>
      <c r="DT6" s="641"/>
      <c r="DU6" s="641"/>
      <c r="DV6" s="641"/>
      <c r="DW6" s="641"/>
      <c r="DX6" s="641"/>
      <c r="DY6" s="641"/>
      <c r="DZ6" s="641"/>
      <c r="EA6" s="641"/>
      <c r="EB6" s="641"/>
      <c r="EC6" s="675"/>
    </row>
    <row r="7" spans="2:143" ht="11.25" customHeight="1" x14ac:dyDescent="0.15">
      <c r="B7" s="637" t="s">
        <v>240</v>
      </c>
      <c r="C7" s="638"/>
      <c r="D7" s="638"/>
      <c r="E7" s="638"/>
      <c r="F7" s="638"/>
      <c r="G7" s="638"/>
      <c r="H7" s="638"/>
      <c r="I7" s="638"/>
      <c r="J7" s="638"/>
      <c r="K7" s="638"/>
      <c r="L7" s="638"/>
      <c r="M7" s="638"/>
      <c r="N7" s="638"/>
      <c r="O7" s="638"/>
      <c r="P7" s="638"/>
      <c r="Q7" s="639"/>
      <c r="R7" s="640">
        <v>16</v>
      </c>
      <c r="S7" s="641"/>
      <c r="T7" s="641"/>
      <c r="U7" s="641"/>
      <c r="V7" s="641"/>
      <c r="W7" s="641"/>
      <c r="X7" s="641"/>
      <c r="Y7" s="642"/>
      <c r="Z7" s="676">
        <v>0</v>
      </c>
      <c r="AA7" s="676"/>
      <c r="AB7" s="676"/>
      <c r="AC7" s="676"/>
      <c r="AD7" s="677">
        <v>16</v>
      </c>
      <c r="AE7" s="677"/>
      <c r="AF7" s="677"/>
      <c r="AG7" s="677"/>
      <c r="AH7" s="677"/>
      <c r="AI7" s="677"/>
      <c r="AJ7" s="677"/>
      <c r="AK7" s="677"/>
      <c r="AL7" s="643">
        <v>0</v>
      </c>
      <c r="AM7" s="644"/>
      <c r="AN7" s="644"/>
      <c r="AO7" s="678"/>
      <c r="AP7" s="637" t="s">
        <v>241</v>
      </c>
      <c r="AQ7" s="638"/>
      <c r="AR7" s="638"/>
      <c r="AS7" s="638"/>
      <c r="AT7" s="638"/>
      <c r="AU7" s="638"/>
      <c r="AV7" s="638"/>
      <c r="AW7" s="638"/>
      <c r="AX7" s="638"/>
      <c r="AY7" s="638"/>
      <c r="AZ7" s="638"/>
      <c r="BA7" s="638"/>
      <c r="BB7" s="638"/>
      <c r="BC7" s="638"/>
      <c r="BD7" s="638"/>
      <c r="BE7" s="638"/>
      <c r="BF7" s="639"/>
      <c r="BG7" s="640">
        <v>38254</v>
      </c>
      <c r="BH7" s="641"/>
      <c r="BI7" s="641"/>
      <c r="BJ7" s="641"/>
      <c r="BK7" s="641"/>
      <c r="BL7" s="641"/>
      <c r="BM7" s="641"/>
      <c r="BN7" s="642"/>
      <c r="BO7" s="676">
        <v>42</v>
      </c>
      <c r="BP7" s="676"/>
      <c r="BQ7" s="676"/>
      <c r="BR7" s="676"/>
      <c r="BS7" s="677" t="s">
        <v>242</v>
      </c>
      <c r="BT7" s="677"/>
      <c r="BU7" s="677"/>
      <c r="BV7" s="677"/>
      <c r="BW7" s="677"/>
      <c r="BX7" s="677"/>
      <c r="BY7" s="677"/>
      <c r="BZ7" s="677"/>
      <c r="CA7" s="677"/>
      <c r="CB7" s="708"/>
      <c r="CD7" s="637" t="s">
        <v>243</v>
      </c>
      <c r="CE7" s="638"/>
      <c r="CF7" s="638"/>
      <c r="CG7" s="638"/>
      <c r="CH7" s="638"/>
      <c r="CI7" s="638"/>
      <c r="CJ7" s="638"/>
      <c r="CK7" s="638"/>
      <c r="CL7" s="638"/>
      <c r="CM7" s="638"/>
      <c r="CN7" s="638"/>
      <c r="CO7" s="638"/>
      <c r="CP7" s="638"/>
      <c r="CQ7" s="639"/>
      <c r="CR7" s="640">
        <v>625982</v>
      </c>
      <c r="CS7" s="641"/>
      <c r="CT7" s="641"/>
      <c r="CU7" s="641"/>
      <c r="CV7" s="641"/>
      <c r="CW7" s="641"/>
      <c r="CX7" s="641"/>
      <c r="CY7" s="642"/>
      <c r="CZ7" s="676">
        <v>25.9</v>
      </c>
      <c r="DA7" s="676"/>
      <c r="DB7" s="676"/>
      <c r="DC7" s="676"/>
      <c r="DD7" s="646">
        <v>1000</v>
      </c>
      <c r="DE7" s="641"/>
      <c r="DF7" s="641"/>
      <c r="DG7" s="641"/>
      <c r="DH7" s="641"/>
      <c r="DI7" s="641"/>
      <c r="DJ7" s="641"/>
      <c r="DK7" s="641"/>
      <c r="DL7" s="641"/>
      <c r="DM7" s="641"/>
      <c r="DN7" s="641"/>
      <c r="DO7" s="641"/>
      <c r="DP7" s="642"/>
      <c r="DQ7" s="646">
        <v>588808</v>
      </c>
      <c r="DR7" s="641"/>
      <c r="DS7" s="641"/>
      <c r="DT7" s="641"/>
      <c r="DU7" s="641"/>
      <c r="DV7" s="641"/>
      <c r="DW7" s="641"/>
      <c r="DX7" s="641"/>
      <c r="DY7" s="641"/>
      <c r="DZ7" s="641"/>
      <c r="EA7" s="641"/>
      <c r="EB7" s="641"/>
      <c r="EC7" s="675"/>
    </row>
    <row r="8" spans="2:143" ht="11.25" customHeight="1" x14ac:dyDescent="0.15">
      <c r="B8" s="637" t="s">
        <v>244</v>
      </c>
      <c r="C8" s="638"/>
      <c r="D8" s="638"/>
      <c r="E8" s="638"/>
      <c r="F8" s="638"/>
      <c r="G8" s="638"/>
      <c r="H8" s="638"/>
      <c r="I8" s="638"/>
      <c r="J8" s="638"/>
      <c r="K8" s="638"/>
      <c r="L8" s="638"/>
      <c r="M8" s="638"/>
      <c r="N8" s="638"/>
      <c r="O8" s="638"/>
      <c r="P8" s="638"/>
      <c r="Q8" s="639"/>
      <c r="R8" s="640">
        <v>154</v>
      </c>
      <c r="S8" s="641"/>
      <c r="T8" s="641"/>
      <c r="U8" s="641"/>
      <c r="V8" s="641"/>
      <c r="W8" s="641"/>
      <c r="X8" s="641"/>
      <c r="Y8" s="642"/>
      <c r="Z8" s="676">
        <v>0</v>
      </c>
      <c r="AA8" s="676"/>
      <c r="AB8" s="676"/>
      <c r="AC8" s="676"/>
      <c r="AD8" s="677">
        <v>154</v>
      </c>
      <c r="AE8" s="677"/>
      <c r="AF8" s="677"/>
      <c r="AG8" s="677"/>
      <c r="AH8" s="677"/>
      <c r="AI8" s="677"/>
      <c r="AJ8" s="677"/>
      <c r="AK8" s="677"/>
      <c r="AL8" s="643">
        <v>0</v>
      </c>
      <c r="AM8" s="644"/>
      <c r="AN8" s="644"/>
      <c r="AO8" s="678"/>
      <c r="AP8" s="637" t="s">
        <v>245</v>
      </c>
      <c r="AQ8" s="638"/>
      <c r="AR8" s="638"/>
      <c r="AS8" s="638"/>
      <c r="AT8" s="638"/>
      <c r="AU8" s="638"/>
      <c r="AV8" s="638"/>
      <c r="AW8" s="638"/>
      <c r="AX8" s="638"/>
      <c r="AY8" s="638"/>
      <c r="AZ8" s="638"/>
      <c r="BA8" s="638"/>
      <c r="BB8" s="638"/>
      <c r="BC8" s="638"/>
      <c r="BD8" s="638"/>
      <c r="BE8" s="638"/>
      <c r="BF8" s="639"/>
      <c r="BG8" s="640">
        <v>1453</v>
      </c>
      <c r="BH8" s="641"/>
      <c r="BI8" s="641"/>
      <c r="BJ8" s="641"/>
      <c r="BK8" s="641"/>
      <c r="BL8" s="641"/>
      <c r="BM8" s="641"/>
      <c r="BN8" s="642"/>
      <c r="BO8" s="676">
        <v>1.6</v>
      </c>
      <c r="BP8" s="676"/>
      <c r="BQ8" s="676"/>
      <c r="BR8" s="676"/>
      <c r="BS8" s="677" t="s">
        <v>242</v>
      </c>
      <c r="BT8" s="677"/>
      <c r="BU8" s="677"/>
      <c r="BV8" s="677"/>
      <c r="BW8" s="677"/>
      <c r="BX8" s="677"/>
      <c r="BY8" s="677"/>
      <c r="BZ8" s="677"/>
      <c r="CA8" s="677"/>
      <c r="CB8" s="708"/>
      <c r="CD8" s="637" t="s">
        <v>246</v>
      </c>
      <c r="CE8" s="638"/>
      <c r="CF8" s="638"/>
      <c r="CG8" s="638"/>
      <c r="CH8" s="638"/>
      <c r="CI8" s="638"/>
      <c r="CJ8" s="638"/>
      <c r="CK8" s="638"/>
      <c r="CL8" s="638"/>
      <c r="CM8" s="638"/>
      <c r="CN8" s="638"/>
      <c r="CO8" s="638"/>
      <c r="CP8" s="638"/>
      <c r="CQ8" s="639"/>
      <c r="CR8" s="640">
        <v>178647</v>
      </c>
      <c r="CS8" s="641"/>
      <c r="CT8" s="641"/>
      <c r="CU8" s="641"/>
      <c r="CV8" s="641"/>
      <c r="CW8" s="641"/>
      <c r="CX8" s="641"/>
      <c r="CY8" s="642"/>
      <c r="CZ8" s="676">
        <v>7.4</v>
      </c>
      <c r="DA8" s="676"/>
      <c r="DB8" s="676"/>
      <c r="DC8" s="676"/>
      <c r="DD8" s="646" t="s">
        <v>242</v>
      </c>
      <c r="DE8" s="641"/>
      <c r="DF8" s="641"/>
      <c r="DG8" s="641"/>
      <c r="DH8" s="641"/>
      <c r="DI8" s="641"/>
      <c r="DJ8" s="641"/>
      <c r="DK8" s="641"/>
      <c r="DL8" s="641"/>
      <c r="DM8" s="641"/>
      <c r="DN8" s="641"/>
      <c r="DO8" s="641"/>
      <c r="DP8" s="642"/>
      <c r="DQ8" s="646">
        <v>101433</v>
      </c>
      <c r="DR8" s="641"/>
      <c r="DS8" s="641"/>
      <c r="DT8" s="641"/>
      <c r="DU8" s="641"/>
      <c r="DV8" s="641"/>
      <c r="DW8" s="641"/>
      <c r="DX8" s="641"/>
      <c r="DY8" s="641"/>
      <c r="DZ8" s="641"/>
      <c r="EA8" s="641"/>
      <c r="EB8" s="641"/>
      <c r="EC8" s="675"/>
    </row>
    <row r="9" spans="2:143" ht="11.25" customHeight="1" x14ac:dyDescent="0.15">
      <c r="B9" s="637" t="s">
        <v>247</v>
      </c>
      <c r="C9" s="638"/>
      <c r="D9" s="638"/>
      <c r="E9" s="638"/>
      <c r="F9" s="638"/>
      <c r="G9" s="638"/>
      <c r="H9" s="638"/>
      <c r="I9" s="638"/>
      <c r="J9" s="638"/>
      <c r="K9" s="638"/>
      <c r="L9" s="638"/>
      <c r="M9" s="638"/>
      <c r="N9" s="638"/>
      <c r="O9" s="638"/>
      <c r="P9" s="638"/>
      <c r="Q9" s="639"/>
      <c r="R9" s="640">
        <v>148</v>
      </c>
      <c r="S9" s="641"/>
      <c r="T9" s="641"/>
      <c r="U9" s="641"/>
      <c r="V9" s="641"/>
      <c r="W9" s="641"/>
      <c r="X9" s="641"/>
      <c r="Y9" s="642"/>
      <c r="Z9" s="676">
        <v>0</v>
      </c>
      <c r="AA9" s="676"/>
      <c r="AB9" s="676"/>
      <c r="AC9" s="676"/>
      <c r="AD9" s="677">
        <v>148</v>
      </c>
      <c r="AE9" s="677"/>
      <c r="AF9" s="677"/>
      <c r="AG9" s="677"/>
      <c r="AH9" s="677"/>
      <c r="AI9" s="677"/>
      <c r="AJ9" s="677"/>
      <c r="AK9" s="677"/>
      <c r="AL9" s="643">
        <v>0</v>
      </c>
      <c r="AM9" s="644"/>
      <c r="AN9" s="644"/>
      <c r="AO9" s="678"/>
      <c r="AP9" s="637" t="s">
        <v>248</v>
      </c>
      <c r="AQ9" s="638"/>
      <c r="AR9" s="638"/>
      <c r="AS9" s="638"/>
      <c r="AT9" s="638"/>
      <c r="AU9" s="638"/>
      <c r="AV9" s="638"/>
      <c r="AW9" s="638"/>
      <c r="AX9" s="638"/>
      <c r="AY9" s="638"/>
      <c r="AZ9" s="638"/>
      <c r="BA9" s="638"/>
      <c r="BB9" s="638"/>
      <c r="BC9" s="638"/>
      <c r="BD9" s="638"/>
      <c r="BE9" s="638"/>
      <c r="BF9" s="639"/>
      <c r="BG9" s="640">
        <v>32448</v>
      </c>
      <c r="BH9" s="641"/>
      <c r="BI9" s="641"/>
      <c r="BJ9" s="641"/>
      <c r="BK9" s="641"/>
      <c r="BL9" s="641"/>
      <c r="BM9" s="641"/>
      <c r="BN9" s="642"/>
      <c r="BO9" s="676">
        <v>35.6</v>
      </c>
      <c r="BP9" s="676"/>
      <c r="BQ9" s="676"/>
      <c r="BR9" s="676"/>
      <c r="BS9" s="677" t="s">
        <v>131</v>
      </c>
      <c r="BT9" s="677"/>
      <c r="BU9" s="677"/>
      <c r="BV9" s="677"/>
      <c r="BW9" s="677"/>
      <c r="BX9" s="677"/>
      <c r="BY9" s="677"/>
      <c r="BZ9" s="677"/>
      <c r="CA9" s="677"/>
      <c r="CB9" s="708"/>
      <c r="CD9" s="637" t="s">
        <v>249</v>
      </c>
      <c r="CE9" s="638"/>
      <c r="CF9" s="638"/>
      <c r="CG9" s="638"/>
      <c r="CH9" s="638"/>
      <c r="CI9" s="638"/>
      <c r="CJ9" s="638"/>
      <c r="CK9" s="638"/>
      <c r="CL9" s="638"/>
      <c r="CM9" s="638"/>
      <c r="CN9" s="638"/>
      <c r="CO9" s="638"/>
      <c r="CP9" s="638"/>
      <c r="CQ9" s="639"/>
      <c r="CR9" s="640">
        <v>532518</v>
      </c>
      <c r="CS9" s="641"/>
      <c r="CT9" s="641"/>
      <c r="CU9" s="641"/>
      <c r="CV9" s="641"/>
      <c r="CW9" s="641"/>
      <c r="CX9" s="641"/>
      <c r="CY9" s="642"/>
      <c r="CZ9" s="676">
        <v>22.1</v>
      </c>
      <c r="DA9" s="676"/>
      <c r="DB9" s="676"/>
      <c r="DC9" s="676"/>
      <c r="DD9" s="646">
        <v>349470</v>
      </c>
      <c r="DE9" s="641"/>
      <c r="DF9" s="641"/>
      <c r="DG9" s="641"/>
      <c r="DH9" s="641"/>
      <c r="DI9" s="641"/>
      <c r="DJ9" s="641"/>
      <c r="DK9" s="641"/>
      <c r="DL9" s="641"/>
      <c r="DM9" s="641"/>
      <c r="DN9" s="641"/>
      <c r="DO9" s="641"/>
      <c r="DP9" s="642"/>
      <c r="DQ9" s="646">
        <v>137799</v>
      </c>
      <c r="DR9" s="641"/>
      <c r="DS9" s="641"/>
      <c r="DT9" s="641"/>
      <c r="DU9" s="641"/>
      <c r="DV9" s="641"/>
      <c r="DW9" s="641"/>
      <c r="DX9" s="641"/>
      <c r="DY9" s="641"/>
      <c r="DZ9" s="641"/>
      <c r="EA9" s="641"/>
      <c r="EB9" s="641"/>
      <c r="EC9" s="675"/>
    </row>
    <row r="10" spans="2:143" ht="11.25" customHeight="1" x14ac:dyDescent="0.15">
      <c r="B10" s="637" t="s">
        <v>250</v>
      </c>
      <c r="C10" s="638"/>
      <c r="D10" s="638"/>
      <c r="E10" s="638"/>
      <c r="F10" s="638"/>
      <c r="G10" s="638"/>
      <c r="H10" s="638"/>
      <c r="I10" s="638"/>
      <c r="J10" s="638"/>
      <c r="K10" s="638"/>
      <c r="L10" s="638"/>
      <c r="M10" s="638"/>
      <c r="N10" s="638"/>
      <c r="O10" s="638"/>
      <c r="P10" s="638"/>
      <c r="Q10" s="639"/>
      <c r="R10" s="640" t="s">
        <v>242</v>
      </c>
      <c r="S10" s="641"/>
      <c r="T10" s="641"/>
      <c r="U10" s="641"/>
      <c r="V10" s="641"/>
      <c r="W10" s="641"/>
      <c r="X10" s="641"/>
      <c r="Y10" s="642"/>
      <c r="Z10" s="676" t="s">
        <v>131</v>
      </c>
      <c r="AA10" s="676"/>
      <c r="AB10" s="676"/>
      <c r="AC10" s="676"/>
      <c r="AD10" s="677" t="s">
        <v>242</v>
      </c>
      <c r="AE10" s="677"/>
      <c r="AF10" s="677"/>
      <c r="AG10" s="677"/>
      <c r="AH10" s="677"/>
      <c r="AI10" s="677"/>
      <c r="AJ10" s="677"/>
      <c r="AK10" s="677"/>
      <c r="AL10" s="643" t="s">
        <v>131</v>
      </c>
      <c r="AM10" s="644"/>
      <c r="AN10" s="644"/>
      <c r="AO10" s="678"/>
      <c r="AP10" s="637" t="s">
        <v>251</v>
      </c>
      <c r="AQ10" s="638"/>
      <c r="AR10" s="638"/>
      <c r="AS10" s="638"/>
      <c r="AT10" s="638"/>
      <c r="AU10" s="638"/>
      <c r="AV10" s="638"/>
      <c r="AW10" s="638"/>
      <c r="AX10" s="638"/>
      <c r="AY10" s="638"/>
      <c r="AZ10" s="638"/>
      <c r="BA10" s="638"/>
      <c r="BB10" s="638"/>
      <c r="BC10" s="638"/>
      <c r="BD10" s="638"/>
      <c r="BE10" s="638"/>
      <c r="BF10" s="639"/>
      <c r="BG10" s="640">
        <v>2950</v>
      </c>
      <c r="BH10" s="641"/>
      <c r="BI10" s="641"/>
      <c r="BJ10" s="641"/>
      <c r="BK10" s="641"/>
      <c r="BL10" s="641"/>
      <c r="BM10" s="641"/>
      <c r="BN10" s="642"/>
      <c r="BO10" s="676">
        <v>3.2</v>
      </c>
      <c r="BP10" s="676"/>
      <c r="BQ10" s="676"/>
      <c r="BR10" s="676"/>
      <c r="BS10" s="677" t="s">
        <v>242</v>
      </c>
      <c r="BT10" s="677"/>
      <c r="BU10" s="677"/>
      <c r="BV10" s="677"/>
      <c r="BW10" s="677"/>
      <c r="BX10" s="677"/>
      <c r="BY10" s="677"/>
      <c r="BZ10" s="677"/>
      <c r="CA10" s="677"/>
      <c r="CB10" s="708"/>
      <c r="CD10" s="637" t="s">
        <v>252</v>
      </c>
      <c r="CE10" s="638"/>
      <c r="CF10" s="638"/>
      <c r="CG10" s="638"/>
      <c r="CH10" s="638"/>
      <c r="CI10" s="638"/>
      <c r="CJ10" s="638"/>
      <c r="CK10" s="638"/>
      <c r="CL10" s="638"/>
      <c r="CM10" s="638"/>
      <c r="CN10" s="638"/>
      <c r="CO10" s="638"/>
      <c r="CP10" s="638"/>
      <c r="CQ10" s="639"/>
      <c r="CR10" s="640" t="s">
        <v>131</v>
      </c>
      <c r="CS10" s="641"/>
      <c r="CT10" s="641"/>
      <c r="CU10" s="641"/>
      <c r="CV10" s="641"/>
      <c r="CW10" s="641"/>
      <c r="CX10" s="641"/>
      <c r="CY10" s="642"/>
      <c r="CZ10" s="676" t="s">
        <v>242</v>
      </c>
      <c r="DA10" s="676"/>
      <c r="DB10" s="676"/>
      <c r="DC10" s="676"/>
      <c r="DD10" s="646" t="s">
        <v>242</v>
      </c>
      <c r="DE10" s="641"/>
      <c r="DF10" s="641"/>
      <c r="DG10" s="641"/>
      <c r="DH10" s="641"/>
      <c r="DI10" s="641"/>
      <c r="DJ10" s="641"/>
      <c r="DK10" s="641"/>
      <c r="DL10" s="641"/>
      <c r="DM10" s="641"/>
      <c r="DN10" s="641"/>
      <c r="DO10" s="641"/>
      <c r="DP10" s="642"/>
      <c r="DQ10" s="646" t="s">
        <v>131</v>
      </c>
      <c r="DR10" s="641"/>
      <c r="DS10" s="641"/>
      <c r="DT10" s="641"/>
      <c r="DU10" s="641"/>
      <c r="DV10" s="641"/>
      <c r="DW10" s="641"/>
      <c r="DX10" s="641"/>
      <c r="DY10" s="641"/>
      <c r="DZ10" s="641"/>
      <c r="EA10" s="641"/>
      <c r="EB10" s="641"/>
      <c r="EC10" s="675"/>
    </row>
    <row r="11" spans="2:143" ht="11.25" customHeight="1" x14ac:dyDescent="0.15">
      <c r="B11" s="637" t="s">
        <v>253</v>
      </c>
      <c r="C11" s="638"/>
      <c r="D11" s="638"/>
      <c r="E11" s="638"/>
      <c r="F11" s="638"/>
      <c r="G11" s="638"/>
      <c r="H11" s="638"/>
      <c r="I11" s="638"/>
      <c r="J11" s="638"/>
      <c r="K11" s="638"/>
      <c r="L11" s="638"/>
      <c r="M11" s="638"/>
      <c r="N11" s="638"/>
      <c r="O11" s="638"/>
      <c r="P11" s="638"/>
      <c r="Q11" s="639"/>
      <c r="R11" s="640">
        <v>23145</v>
      </c>
      <c r="S11" s="641"/>
      <c r="T11" s="641"/>
      <c r="U11" s="641"/>
      <c r="V11" s="641"/>
      <c r="W11" s="641"/>
      <c r="X11" s="641"/>
      <c r="Y11" s="642"/>
      <c r="Z11" s="643">
        <v>0.9</v>
      </c>
      <c r="AA11" s="644"/>
      <c r="AB11" s="644"/>
      <c r="AC11" s="645"/>
      <c r="AD11" s="646">
        <v>23145</v>
      </c>
      <c r="AE11" s="641"/>
      <c r="AF11" s="641"/>
      <c r="AG11" s="641"/>
      <c r="AH11" s="641"/>
      <c r="AI11" s="641"/>
      <c r="AJ11" s="641"/>
      <c r="AK11" s="642"/>
      <c r="AL11" s="643">
        <v>2.2999999999999998</v>
      </c>
      <c r="AM11" s="644"/>
      <c r="AN11" s="644"/>
      <c r="AO11" s="678"/>
      <c r="AP11" s="637" t="s">
        <v>254</v>
      </c>
      <c r="AQ11" s="638"/>
      <c r="AR11" s="638"/>
      <c r="AS11" s="638"/>
      <c r="AT11" s="638"/>
      <c r="AU11" s="638"/>
      <c r="AV11" s="638"/>
      <c r="AW11" s="638"/>
      <c r="AX11" s="638"/>
      <c r="AY11" s="638"/>
      <c r="AZ11" s="638"/>
      <c r="BA11" s="638"/>
      <c r="BB11" s="638"/>
      <c r="BC11" s="638"/>
      <c r="BD11" s="638"/>
      <c r="BE11" s="638"/>
      <c r="BF11" s="639"/>
      <c r="BG11" s="640">
        <v>1403</v>
      </c>
      <c r="BH11" s="641"/>
      <c r="BI11" s="641"/>
      <c r="BJ11" s="641"/>
      <c r="BK11" s="641"/>
      <c r="BL11" s="641"/>
      <c r="BM11" s="641"/>
      <c r="BN11" s="642"/>
      <c r="BO11" s="676">
        <v>1.5</v>
      </c>
      <c r="BP11" s="676"/>
      <c r="BQ11" s="676"/>
      <c r="BR11" s="676"/>
      <c r="BS11" s="677" t="s">
        <v>242</v>
      </c>
      <c r="BT11" s="677"/>
      <c r="BU11" s="677"/>
      <c r="BV11" s="677"/>
      <c r="BW11" s="677"/>
      <c r="BX11" s="677"/>
      <c r="BY11" s="677"/>
      <c r="BZ11" s="677"/>
      <c r="CA11" s="677"/>
      <c r="CB11" s="708"/>
      <c r="CD11" s="637" t="s">
        <v>255</v>
      </c>
      <c r="CE11" s="638"/>
      <c r="CF11" s="638"/>
      <c r="CG11" s="638"/>
      <c r="CH11" s="638"/>
      <c r="CI11" s="638"/>
      <c r="CJ11" s="638"/>
      <c r="CK11" s="638"/>
      <c r="CL11" s="638"/>
      <c r="CM11" s="638"/>
      <c r="CN11" s="638"/>
      <c r="CO11" s="638"/>
      <c r="CP11" s="638"/>
      <c r="CQ11" s="639"/>
      <c r="CR11" s="640">
        <v>49680</v>
      </c>
      <c r="CS11" s="641"/>
      <c r="CT11" s="641"/>
      <c r="CU11" s="641"/>
      <c r="CV11" s="641"/>
      <c r="CW11" s="641"/>
      <c r="CX11" s="641"/>
      <c r="CY11" s="642"/>
      <c r="CZ11" s="676">
        <v>2.1</v>
      </c>
      <c r="DA11" s="676"/>
      <c r="DB11" s="676"/>
      <c r="DC11" s="676"/>
      <c r="DD11" s="646">
        <v>44</v>
      </c>
      <c r="DE11" s="641"/>
      <c r="DF11" s="641"/>
      <c r="DG11" s="641"/>
      <c r="DH11" s="641"/>
      <c r="DI11" s="641"/>
      <c r="DJ11" s="641"/>
      <c r="DK11" s="641"/>
      <c r="DL11" s="641"/>
      <c r="DM11" s="641"/>
      <c r="DN11" s="641"/>
      <c r="DO11" s="641"/>
      <c r="DP11" s="642"/>
      <c r="DQ11" s="646">
        <v>39115</v>
      </c>
      <c r="DR11" s="641"/>
      <c r="DS11" s="641"/>
      <c r="DT11" s="641"/>
      <c r="DU11" s="641"/>
      <c r="DV11" s="641"/>
      <c r="DW11" s="641"/>
      <c r="DX11" s="641"/>
      <c r="DY11" s="641"/>
      <c r="DZ11" s="641"/>
      <c r="EA11" s="641"/>
      <c r="EB11" s="641"/>
      <c r="EC11" s="675"/>
    </row>
    <row r="12" spans="2:143" ht="11.25" customHeight="1" x14ac:dyDescent="0.15">
      <c r="B12" s="637" t="s">
        <v>256</v>
      </c>
      <c r="C12" s="638"/>
      <c r="D12" s="638"/>
      <c r="E12" s="638"/>
      <c r="F12" s="638"/>
      <c r="G12" s="638"/>
      <c r="H12" s="638"/>
      <c r="I12" s="638"/>
      <c r="J12" s="638"/>
      <c r="K12" s="638"/>
      <c r="L12" s="638"/>
      <c r="M12" s="638"/>
      <c r="N12" s="638"/>
      <c r="O12" s="638"/>
      <c r="P12" s="638"/>
      <c r="Q12" s="639"/>
      <c r="R12" s="640" t="s">
        <v>131</v>
      </c>
      <c r="S12" s="641"/>
      <c r="T12" s="641"/>
      <c r="U12" s="641"/>
      <c r="V12" s="641"/>
      <c r="W12" s="641"/>
      <c r="X12" s="641"/>
      <c r="Y12" s="642"/>
      <c r="Z12" s="676" t="s">
        <v>242</v>
      </c>
      <c r="AA12" s="676"/>
      <c r="AB12" s="676"/>
      <c r="AC12" s="676"/>
      <c r="AD12" s="677" t="s">
        <v>131</v>
      </c>
      <c r="AE12" s="677"/>
      <c r="AF12" s="677"/>
      <c r="AG12" s="677"/>
      <c r="AH12" s="677"/>
      <c r="AI12" s="677"/>
      <c r="AJ12" s="677"/>
      <c r="AK12" s="677"/>
      <c r="AL12" s="643" t="s">
        <v>131</v>
      </c>
      <c r="AM12" s="644"/>
      <c r="AN12" s="644"/>
      <c r="AO12" s="678"/>
      <c r="AP12" s="637" t="s">
        <v>257</v>
      </c>
      <c r="AQ12" s="638"/>
      <c r="AR12" s="638"/>
      <c r="AS12" s="638"/>
      <c r="AT12" s="638"/>
      <c r="AU12" s="638"/>
      <c r="AV12" s="638"/>
      <c r="AW12" s="638"/>
      <c r="AX12" s="638"/>
      <c r="AY12" s="638"/>
      <c r="AZ12" s="638"/>
      <c r="BA12" s="638"/>
      <c r="BB12" s="638"/>
      <c r="BC12" s="638"/>
      <c r="BD12" s="638"/>
      <c r="BE12" s="638"/>
      <c r="BF12" s="639"/>
      <c r="BG12" s="640">
        <v>36417</v>
      </c>
      <c r="BH12" s="641"/>
      <c r="BI12" s="641"/>
      <c r="BJ12" s="641"/>
      <c r="BK12" s="641"/>
      <c r="BL12" s="641"/>
      <c r="BM12" s="641"/>
      <c r="BN12" s="642"/>
      <c r="BO12" s="676">
        <v>40</v>
      </c>
      <c r="BP12" s="676"/>
      <c r="BQ12" s="676"/>
      <c r="BR12" s="676"/>
      <c r="BS12" s="677" t="s">
        <v>242</v>
      </c>
      <c r="BT12" s="677"/>
      <c r="BU12" s="677"/>
      <c r="BV12" s="677"/>
      <c r="BW12" s="677"/>
      <c r="BX12" s="677"/>
      <c r="BY12" s="677"/>
      <c r="BZ12" s="677"/>
      <c r="CA12" s="677"/>
      <c r="CB12" s="708"/>
      <c r="CD12" s="637" t="s">
        <v>258</v>
      </c>
      <c r="CE12" s="638"/>
      <c r="CF12" s="638"/>
      <c r="CG12" s="638"/>
      <c r="CH12" s="638"/>
      <c r="CI12" s="638"/>
      <c r="CJ12" s="638"/>
      <c r="CK12" s="638"/>
      <c r="CL12" s="638"/>
      <c r="CM12" s="638"/>
      <c r="CN12" s="638"/>
      <c r="CO12" s="638"/>
      <c r="CP12" s="638"/>
      <c r="CQ12" s="639"/>
      <c r="CR12" s="640">
        <v>163285</v>
      </c>
      <c r="CS12" s="641"/>
      <c r="CT12" s="641"/>
      <c r="CU12" s="641"/>
      <c r="CV12" s="641"/>
      <c r="CW12" s="641"/>
      <c r="CX12" s="641"/>
      <c r="CY12" s="642"/>
      <c r="CZ12" s="676">
        <v>6.8</v>
      </c>
      <c r="DA12" s="676"/>
      <c r="DB12" s="676"/>
      <c r="DC12" s="676"/>
      <c r="DD12" s="646">
        <v>45354</v>
      </c>
      <c r="DE12" s="641"/>
      <c r="DF12" s="641"/>
      <c r="DG12" s="641"/>
      <c r="DH12" s="641"/>
      <c r="DI12" s="641"/>
      <c r="DJ12" s="641"/>
      <c r="DK12" s="641"/>
      <c r="DL12" s="641"/>
      <c r="DM12" s="641"/>
      <c r="DN12" s="641"/>
      <c r="DO12" s="641"/>
      <c r="DP12" s="642"/>
      <c r="DQ12" s="646">
        <v>42333</v>
      </c>
      <c r="DR12" s="641"/>
      <c r="DS12" s="641"/>
      <c r="DT12" s="641"/>
      <c r="DU12" s="641"/>
      <c r="DV12" s="641"/>
      <c r="DW12" s="641"/>
      <c r="DX12" s="641"/>
      <c r="DY12" s="641"/>
      <c r="DZ12" s="641"/>
      <c r="EA12" s="641"/>
      <c r="EB12" s="641"/>
      <c r="EC12" s="675"/>
    </row>
    <row r="13" spans="2:143" ht="11.25" customHeight="1" x14ac:dyDescent="0.15">
      <c r="B13" s="637" t="s">
        <v>259</v>
      </c>
      <c r="C13" s="638"/>
      <c r="D13" s="638"/>
      <c r="E13" s="638"/>
      <c r="F13" s="638"/>
      <c r="G13" s="638"/>
      <c r="H13" s="638"/>
      <c r="I13" s="638"/>
      <c r="J13" s="638"/>
      <c r="K13" s="638"/>
      <c r="L13" s="638"/>
      <c r="M13" s="638"/>
      <c r="N13" s="638"/>
      <c r="O13" s="638"/>
      <c r="P13" s="638"/>
      <c r="Q13" s="639"/>
      <c r="R13" s="640" t="s">
        <v>242</v>
      </c>
      <c r="S13" s="641"/>
      <c r="T13" s="641"/>
      <c r="U13" s="641"/>
      <c r="V13" s="641"/>
      <c r="W13" s="641"/>
      <c r="X13" s="641"/>
      <c r="Y13" s="642"/>
      <c r="Z13" s="676" t="s">
        <v>260</v>
      </c>
      <c r="AA13" s="676"/>
      <c r="AB13" s="676"/>
      <c r="AC13" s="676"/>
      <c r="AD13" s="677" t="s">
        <v>131</v>
      </c>
      <c r="AE13" s="677"/>
      <c r="AF13" s="677"/>
      <c r="AG13" s="677"/>
      <c r="AH13" s="677"/>
      <c r="AI13" s="677"/>
      <c r="AJ13" s="677"/>
      <c r="AK13" s="677"/>
      <c r="AL13" s="643" t="s">
        <v>242</v>
      </c>
      <c r="AM13" s="644"/>
      <c r="AN13" s="644"/>
      <c r="AO13" s="678"/>
      <c r="AP13" s="637" t="s">
        <v>261</v>
      </c>
      <c r="AQ13" s="638"/>
      <c r="AR13" s="638"/>
      <c r="AS13" s="638"/>
      <c r="AT13" s="638"/>
      <c r="AU13" s="638"/>
      <c r="AV13" s="638"/>
      <c r="AW13" s="638"/>
      <c r="AX13" s="638"/>
      <c r="AY13" s="638"/>
      <c r="AZ13" s="638"/>
      <c r="BA13" s="638"/>
      <c r="BB13" s="638"/>
      <c r="BC13" s="638"/>
      <c r="BD13" s="638"/>
      <c r="BE13" s="638"/>
      <c r="BF13" s="639"/>
      <c r="BG13" s="640">
        <v>35805</v>
      </c>
      <c r="BH13" s="641"/>
      <c r="BI13" s="641"/>
      <c r="BJ13" s="641"/>
      <c r="BK13" s="641"/>
      <c r="BL13" s="641"/>
      <c r="BM13" s="641"/>
      <c r="BN13" s="642"/>
      <c r="BO13" s="676">
        <v>39.299999999999997</v>
      </c>
      <c r="BP13" s="676"/>
      <c r="BQ13" s="676"/>
      <c r="BR13" s="676"/>
      <c r="BS13" s="677" t="s">
        <v>242</v>
      </c>
      <c r="BT13" s="677"/>
      <c r="BU13" s="677"/>
      <c r="BV13" s="677"/>
      <c r="BW13" s="677"/>
      <c r="BX13" s="677"/>
      <c r="BY13" s="677"/>
      <c r="BZ13" s="677"/>
      <c r="CA13" s="677"/>
      <c r="CB13" s="708"/>
      <c r="CD13" s="637" t="s">
        <v>262</v>
      </c>
      <c r="CE13" s="638"/>
      <c r="CF13" s="638"/>
      <c r="CG13" s="638"/>
      <c r="CH13" s="638"/>
      <c r="CI13" s="638"/>
      <c r="CJ13" s="638"/>
      <c r="CK13" s="638"/>
      <c r="CL13" s="638"/>
      <c r="CM13" s="638"/>
      <c r="CN13" s="638"/>
      <c r="CO13" s="638"/>
      <c r="CP13" s="638"/>
      <c r="CQ13" s="639"/>
      <c r="CR13" s="640">
        <v>144990</v>
      </c>
      <c r="CS13" s="641"/>
      <c r="CT13" s="641"/>
      <c r="CU13" s="641"/>
      <c r="CV13" s="641"/>
      <c r="CW13" s="641"/>
      <c r="CX13" s="641"/>
      <c r="CY13" s="642"/>
      <c r="CZ13" s="676">
        <v>6</v>
      </c>
      <c r="DA13" s="676"/>
      <c r="DB13" s="676"/>
      <c r="DC13" s="676"/>
      <c r="DD13" s="646">
        <v>35090</v>
      </c>
      <c r="DE13" s="641"/>
      <c r="DF13" s="641"/>
      <c r="DG13" s="641"/>
      <c r="DH13" s="641"/>
      <c r="DI13" s="641"/>
      <c r="DJ13" s="641"/>
      <c r="DK13" s="641"/>
      <c r="DL13" s="641"/>
      <c r="DM13" s="641"/>
      <c r="DN13" s="641"/>
      <c r="DO13" s="641"/>
      <c r="DP13" s="642"/>
      <c r="DQ13" s="646">
        <v>79244</v>
      </c>
      <c r="DR13" s="641"/>
      <c r="DS13" s="641"/>
      <c r="DT13" s="641"/>
      <c r="DU13" s="641"/>
      <c r="DV13" s="641"/>
      <c r="DW13" s="641"/>
      <c r="DX13" s="641"/>
      <c r="DY13" s="641"/>
      <c r="DZ13" s="641"/>
      <c r="EA13" s="641"/>
      <c r="EB13" s="641"/>
      <c r="EC13" s="675"/>
    </row>
    <row r="14" spans="2:143" ht="11.25" customHeight="1" x14ac:dyDescent="0.15">
      <c r="B14" s="637" t="s">
        <v>263</v>
      </c>
      <c r="C14" s="638"/>
      <c r="D14" s="638"/>
      <c r="E14" s="638"/>
      <c r="F14" s="638"/>
      <c r="G14" s="638"/>
      <c r="H14" s="638"/>
      <c r="I14" s="638"/>
      <c r="J14" s="638"/>
      <c r="K14" s="638"/>
      <c r="L14" s="638"/>
      <c r="M14" s="638"/>
      <c r="N14" s="638"/>
      <c r="O14" s="638"/>
      <c r="P14" s="638"/>
      <c r="Q14" s="639"/>
      <c r="R14" s="640">
        <v>8</v>
      </c>
      <c r="S14" s="641"/>
      <c r="T14" s="641"/>
      <c r="U14" s="641"/>
      <c r="V14" s="641"/>
      <c r="W14" s="641"/>
      <c r="X14" s="641"/>
      <c r="Y14" s="642"/>
      <c r="Z14" s="676">
        <v>0</v>
      </c>
      <c r="AA14" s="676"/>
      <c r="AB14" s="676"/>
      <c r="AC14" s="676"/>
      <c r="AD14" s="677">
        <v>8</v>
      </c>
      <c r="AE14" s="677"/>
      <c r="AF14" s="677"/>
      <c r="AG14" s="677"/>
      <c r="AH14" s="677"/>
      <c r="AI14" s="677"/>
      <c r="AJ14" s="677"/>
      <c r="AK14" s="677"/>
      <c r="AL14" s="643">
        <v>0</v>
      </c>
      <c r="AM14" s="644"/>
      <c r="AN14" s="644"/>
      <c r="AO14" s="678"/>
      <c r="AP14" s="637" t="s">
        <v>264</v>
      </c>
      <c r="AQ14" s="638"/>
      <c r="AR14" s="638"/>
      <c r="AS14" s="638"/>
      <c r="AT14" s="638"/>
      <c r="AU14" s="638"/>
      <c r="AV14" s="638"/>
      <c r="AW14" s="638"/>
      <c r="AX14" s="638"/>
      <c r="AY14" s="638"/>
      <c r="AZ14" s="638"/>
      <c r="BA14" s="638"/>
      <c r="BB14" s="638"/>
      <c r="BC14" s="638"/>
      <c r="BD14" s="638"/>
      <c r="BE14" s="638"/>
      <c r="BF14" s="639"/>
      <c r="BG14" s="640">
        <v>4164</v>
      </c>
      <c r="BH14" s="641"/>
      <c r="BI14" s="641"/>
      <c r="BJ14" s="641"/>
      <c r="BK14" s="641"/>
      <c r="BL14" s="641"/>
      <c r="BM14" s="641"/>
      <c r="BN14" s="642"/>
      <c r="BO14" s="676">
        <v>4.5999999999999996</v>
      </c>
      <c r="BP14" s="676"/>
      <c r="BQ14" s="676"/>
      <c r="BR14" s="676"/>
      <c r="BS14" s="677" t="s">
        <v>242</v>
      </c>
      <c r="BT14" s="677"/>
      <c r="BU14" s="677"/>
      <c r="BV14" s="677"/>
      <c r="BW14" s="677"/>
      <c r="BX14" s="677"/>
      <c r="BY14" s="677"/>
      <c r="BZ14" s="677"/>
      <c r="CA14" s="677"/>
      <c r="CB14" s="708"/>
      <c r="CD14" s="637" t="s">
        <v>265</v>
      </c>
      <c r="CE14" s="638"/>
      <c r="CF14" s="638"/>
      <c r="CG14" s="638"/>
      <c r="CH14" s="638"/>
      <c r="CI14" s="638"/>
      <c r="CJ14" s="638"/>
      <c r="CK14" s="638"/>
      <c r="CL14" s="638"/>
      <c r="CM14" s="638"/>
      <c r="CN14" s="638"/>
      <c r="CO14" s="638"/>
      <c r="CP14" s="638"/>
      <c r="CQ14" s="639"/>
      <c r="CR14" s="640">
        <v>15193</v>
      </c>
      <c r="CS14" s="641"/>
      <c r="CT14" s="641"/>
      <c r="CU14" s="641"/>
      <c r="CV14" s="641"/>
      <c r="CW14" s="641"/>
      <c r="CX14" s="641"/>
      <c r="CY14" s="642"/>
      <c r="CZ14" s="676">
        <v>0.6</v>
      </c>
      <c r="DA14" s="676"/>
      <c r="DB14" s="676"/>
      <c r="DC14" s="676"/>
      <c r="DD14" s="646">
        <v>1996</v>
      </c>
      <c r="DE14" s="641"/>
      <c r="DF14" s="641"/>
      <c r="DG14" s="641"/>
      <c r="DH14" s="641"/>
      <c r="DI14" s="641"/>
      <c r="DJ14" s="641"/>
      <c r="DK14" s="641"/>
      <c r="DL14" s="641"/>
      <c r="DM14" s="641"/>
      <c r="DN14" s="641"/>
      <c r="DO14" s="641"/>
      <c r="DP14" s="642"/>
      <c r="DQ14" s="646">
        <v>15193</v>
      </c>
      <c r="DR14" s="641"/>
      <c r="DS14" s="641"/>
      <c r="DT14" s="641"/>
      <c r="DU14" s="641"/>
      <c r="DV14" s="641"/>
      <c r="DW14" s="641"/>
      <c r="DX14" s="641"/>
      <c r="DY14" s="641"/>
      <c r="DZ14" s="641"/>
      <c r="EA14" s="641"/>
      <c r="EB14" s="641"/>
      <c r="EC14" s="675"/>
    </row>
    <row r="15" spans="2:143" ht="11.25" customHeight="1" x14ac:dyDescent="0.15">
      <c r="B15" s="637" t="s">
        <v>266</v>
      </c>
      <c r="C15" s="638"/>
      <c r="D15" s="638"/>
      <c r="E15" s="638"/>
      <c r="F15" s="638"/>
      <c r="G15" s="638"/>
      <c r="H15" s="638"/>
      <c r="I15" s="638"/>
      <c r="J15" s="638"/>
      <c r="K15" s="638"/>
      <c r="L15" s="638"/>
      <c r="M15" s="638"/>
      <c r="N15" s="638"/>
      <c r="O15" s="638"/>
      <c r="P15" s="638"/>
      <c r="Q15" s="639"/>
      <c r="R15" s="640" t="s">
        <v>242</v>
      </c>
      <c r="S15" s="641"/>
      <c r="T15" s="641"/>
      <c r="U15" s="641"/>
      <c r="V15" s="641"/>
      <c r="W15" s="641"/>
      <c r="X15" s="641"/>
      <c r="Y15" s="642"/>
      <c r="Z15" s="676" t="s">
        <v>131</v>
      </c>
      <c r="AA15" s="676"/>
      <c r="AB15" s="676"/>
      <c r="AC15" s="676"/>
      <c r="AD15" s="677" t="s">
        <v>131</v>
      </c>
      <c r="AE15" s="677"/>
      <c r="AF15" s="677"/>
      <c r="AG15" s="677"/>
      <c r="AH15" s="677"/>
      <c r="AI15" s="677"/>
      <c r="AJ15" s="677"/>
      <c r="AK15" s="677"/>
      <c r="AL15" s="643" t="s">
        <v>131</v>
      </c>
      <c r="AM15" s="644"/>
      <c r="AN15" s="644"/>
      <c r="AO15" s="678"/>
      <c r="AP15" s="637" t="s">
        <v>267</v>
      </c>
      <c r="AQ15" s="638"/>
      <c r="AR15" s="638"/>
      <c r="AS15" s="638"/>
      <c r="AT15" s="638"/>
      <c r="AU15" s="638"/>
      <c r="AV15" s="638"/>
      <c r="AW15" s="638"/>
      <c r="AX15" s="638"/>
      <c r="AY15" s="638"/>
      <c r="AZ15" s="638"/>
      <c r="BA15" s="638"/>
      <c r="BB15" s="638"/>
      <c r="BC15" s="638"/>
      <c r="BD15" s="638"/>
      <c r="BE15" s="638"/>
      <c r="BF15" s="639"/>
      <c r="BG15" s="640">
        <v>3669</v>
      </c>
      <c r="BH15" s="641"/>
      <c r="BI15" s="641"/>
      <c r="BJ15" s="641"/>
      <c r="BK15" s="641"/>
      <c r="BL15" s="641"/>
      <c r="BM15" s="641"/>
      <c r="BN15" s="642"/>
      <c r="BO15" s="676">
        <v>4</v>
      </c>
      <c r="BP15" s="676"/>
      <c r="BQ15" s="676"/>
      <c r="BR15" s="676"/>
      <c r="BS15" s="677" t="s">
        <v>131</v>
      </c>
      <c r="BT15" s="677"/>
      <c r="BU15" s="677"/>
      <c r="BV15" s="677"/>
      <c r="BW15" s="677"/>
      <c r="BX15" s="677"/>
      <c r="BY15" s="677"/>
      <c r="BZ15" s="677"/>
      <c r="CA15" s="677"/>
      <c r="CB15" s="708"/>
      <c r="CD15" s="637" t="s">
        <v>268</v>
      </c>
      <c r="CE15" s="638"/>
      <c r="CF15" s="638"/>
      <c r="CG15" s="638"/>
      <c r="CH15" s="638"/>
      <c r="CI15" s="638"/>
      <c r="CJ15" s="638"/>
      <c r="CK15" s="638"/>
      <c r="CL15" s="638"/>
      <c r="CM15" s="638"/>
      <c r="CN15" s="638"/>
      <c r="CO15" s="638"/>
      <c r="CP15" s="638"/>
      <c r="CQ15" s="639"/>
      <c r="CR15" s="640">
        <v>481850</v>
      </c>
      <c r="CS15" s="641"/>
      <c r="CT15" s="641"/>
      <c r="CU15" s="641"/>
      <c r="CV15" s="641"/>
      <c r="CW15" s="641"/>
      <c r="CX15" s="641"/>
      <c r="CY15" s="642"/>
      <c r="CZ15" s="676">
        <v>20</v>
      </c>
      <c r="DA15" s="676"/>
      <c r="DB15" s="676"/>
      <c r="DC15" s="676"/>
      <c r="DD15" s="646">
        <v>284488</v>
      </c>
      <c r="DE15" s="641"/>
      <c r="DF15" s="641"/>
      <c r="DG15" s="641"/>
      <c r="DH15" s="641"/>
      <c r="DI15" s="641"/>
      <c r="DJ15" s="641"/>
      <c r="DK15" s="641"/>
      <c r="DL15" s="641"/>
      <c r="DM15" s="641"/>
      <c r="DN15" s="641"/>
      <c r="DO15" s="641"/>
      <c r="DP15" s="642"/>
      <c r="DQ15" s="646">
        <v>183880</v>
      </c>
      <c r="DR15" s="641"/>
      <c r="DS15" s="641"/>
      <c r="DT15" s="641"/>
      <c r="DU15" s="641"/>
      <c r="DV15" s="641"/>
      <c r="DW15" s="641"/>
      <c r="DX15" s="641"/>
      <c r="DY15" s="641"/>
      <c r="DZ15" s="641"/>
      <c r="EA15" s="641"/>
      <c r="EB15" s="641"/>
      <c r="EC15" s="675"/>
    </row>
    <row r="16" spans="2:143" ht="11.25" customHeight="1" x14ac:dyDescent="0.15">
      <c r="B16" s="637" t="s">
        <v>269</v>
      </c>
      <c r="C16" s="638"/>
      <c r="D16" s="638"/>
      <c r="E16" s="638"/>
      <c r="F16" s="638"/>
      <c r="G16" s="638"/>
      <c r="H16" s="638"/>
      <c r="I16" s="638"/>
      <c r="J16" s="638"/>
      <c r="K16" s="638"/>
      <c r="L16" s="638"/>
      <c r="M16" s="638"/>
      <c r="N16" s="638"/>
      <c r="O16" s="638"/>
      <c r="P16" s="638"/>
      <c r="Q16" s="639"/>
      <c r="R16" s="640">
        <v>713</v>
      </c>
      <c r="S16" s="641"/>
      <c r="T16" s="641"/>
      <c r="U16" s="641"/>
      <c r="V16" s="641"/>
      <c r="W16" s="641"/>
      <c r="X16" s="641"/>
      <c r="Y16" s="642"/>
      <c r="Z16" s="676">
        <v>0</v>
      </c>
      <c r="AA16" s="676"/>
      <c r="AB16" s="676"/>
      <c r="AC16" s="676"/>
      <c r="AD16" s="677">
        <v>713</v>
      </c>
      <c r="AE16" s="677"/>
      <c r="AF16" s="677"/>
      <c r="AG16" s="677"/>
      <c r="AH16" s="677"/>
      <c r="AI16" s="677"/>
      <c r="AJ16" s="677"/>
      <c r="AK16" s="677"/>
      <c r="AL16" s="643">
        <v>0.1</v>
      </c>
      <c r="AM16" s="644"/>
      <c r="AN16" s="644"/>
      <c r="AO16" s="678"/>
      <c r="AP16" s="637" t="s">
        <v>270</v>
      </c>
      <c r="AQ16" s="638"/>
      <c r="AR16" s="638"/>
      <c r="AS16" s="638"/>
      <c r="AT16" s="638"/>
      <c r="AU16" s="638"/>
      <c r="AV16" s="638"/>
      <c r="AW16" s="638"/>
      <c r="AX16" s="638"/>
      <c r="AY16" s="638"/>
      <c r="AZ16" s="638"/>
      <c r="BA16" s="638"/>
      <c r="BB16" s="638"/>
      <c r="BC16" s="638"/>
      <c r="BD16" s="638"/>
      <c r="BE16" s="638"/>
      <c r="BF16" s="639"/>
      <c r="BG16" s="640" t="s">
        <v>131</v>
      </c>
      <c r="BH16" s="641"/>
      <c r="BI16" s="641"/>
      <c r="BJ16" s="641"/>
      <c r="BK16" s="641"/>
      <c r="BL16" s="641"/>
      <c r="BM16" s="641"/>
      <c r="BN16" s="642"/>
      <c r="BO16" s="676" t="s">
        <v>260</v>
      </c>
      <c r="BP16" s="676"/>
      <c r="BQ16" s="676"/>
      <c r="BR16" s="676"/>
      <c r="BS16" s="677" t="s">
        <v>260</v>
      </c>
      <c r="BT16" s="677"/>
      <c r="BU16" s="677"/>
      <c r="BV16" s="677"/>
      <c r="BW16" s="677"/>
      <c r="BX16" s="677"/>
      <c r="BY16" s="677"/>
      <c r="BZ16" s="677"/>
      <c r="CA16" s="677"/>
      <c r="CB16" s="708"/>
      <c r="CD16" s="637" t="s">
        <v>271</v>
      </c>
      <c r="CE16" s="638"/>
      <c r="CF16" s="638"/>
      <c r="CG16" s="638"/>
      <c r="CH16" s="638"/>
      <c r="CI16" s="638"/>
      <c r="CJ16" s="638"/>
      <c r="CK16" s="638"/>
      <c r="CL16" s="638"/>
      <c r="CM16" s="638"/>
      <c r="CN16" s="638"/>
      <c r="CO16" s="638"/>
      <c r="CP16" s="638"/>
      <c r="CQ16" s="639"/>
      <c r="CR16" s="640">
        <v>6876</v>
      </c>
      <c r="CS16" s="641"/>
      <c r="CT16" s="641"/>
      <c r="CU16" s="641"/>
      <c r="CV16" s="641"/>
      <c r="CW16" s="641"/>
      <c r="CX16" s="641"/>
      <c r="CY16" s="642"/>
      <c r="CZ16" s="676">
        <v>0.3</v>
      </c>
      <c r="DA16" s="676"/>
      <c r="DB16" s="676"/>
      <c r="DC16" s="676"/>
      <c r="DD16" s="646" t="s">
        <v>242</v>
      </c>
      <c r="DE16" s="641"/>
      <c r="DF16" s="641"/>
      <c r="DG16" s="641"/>
      <c r="DH16" s="641"/>
      <c r="DI16" s="641"/>
      <c r="DJ16" s="641"/>
      <c r="DK16" s="641"/>
      <c r="DL16" s="641"/>
      <c r="DM16" s="641"/>
      <c r="DN16" s="641"/>
      <c r="DO16" s="641"/>
      <c r="DP16" s="642"/>
      <c r="DQ16" s="646">
        <v>6876</v>
      </c>
      <c r="DR16" s="641"/>
      <c r="DS16" s="641"/>
      <c r="DT16" s="641"/>
      <c r="DU16" s="641"/>
      <c r="DV16" s="641"/>
      <c r="DW16" s="641"/>
      <c r="DX16" s="641"/>
      <c r="DY16" s="641"/>
      <c r="DZ16" s="641"/>
      <c r="EA16" s="641"/>
      <c r="EB16" s="641"/>
      <c r="EC16" s="675"/>
    </row>
    <row r="17" spans="2:133" ht="11.25" customHeight="1" x14ac:dyDescent="0.15">
      <c r="B17" s="637" t="s">
        <v>272</v>
      </c>
      <c r="C17" s="638"/>
      <c r="D17" s="638"/>
      <c r="E17" s="638"/>
      <c r="F17" s="638"/>
      <c r="G17" s="638"/>
      <c r="H17" s="638"/>
      <c r="I17" s="638"/>
      <c r="J17" s="638"/>
      <c r="K17" s="638"/>
      <c r="L17" s="638"/>
      <c r="M17" s="638"/>
      <c r="N17" s="638"/>
      <c r="O17" s="638"/>
      <c r="P17" s="638"/>
      <c r="Q17" s="639"/>
      <c r="R17" s="640">
        <v>1340</v>
      </c>
      <c r="S17" s="641"/>
      <c r="T17" s="641"/>
      <c r="U17" s="641"/>
      <c r="V17" s="641"/>
      <c r="W17" s="641"/>
      <c r="X17" s="641"/>
      <c r="Y17" s="642"/>
      <c r="Z17" s="676">
        <v>0.1</v>
      </c>
      <c r="AA17" s="676"/>
      <c r="AB17" s="676"/>
      <c r="AC17" s="676"/>
      <c r="AD17" s="677">
        <v>1340</v>
      </c>
      <c r="AE17" s="677"/>
      <c r="AF17" s="677"/>
      <c r="AG17" s="677"/>
      <c r="AH17" s="677"/>
      <c r="AI17" s="677"/>
      <c r="AJ17" s="677"/>
      <c r="AK17" s="677"/>
      <c r="AL17" s="643">
        <v>0.1</v>
      </c>
      <c r="AM17" s="644"/>
      <c r="AN17" s="644"/>
      <c r="AO17" s="678"/>
      <c r="AP17" s="637" t="s">
        <v>273</v>
      </c>
      <c r="AQ17" s="638"/>
      <c r="AR17" s="638"/>
      <c r="AS17" s="638"/>
      <c r="AT17" s="638"/>
      <c r="AU17" s="638"/>
      <c r="AV17" s="638"/>
      <c r="AW17" s="638"/>
      <c r="AX17" s="638"/>
      <c r="AY17" s="638"/>
      <c r="AZ17" s="638"/>
      <c r="BA17" s="638"/>
      <c r="BB17" s="638"/>
      <c r="BC17" s="638"/>
      <c r="BD17" s="638"/>
      <c r="BE17" s="638"/>
      <c r="BF17" s="639"/>
      <c r="BG17" s="640" t="s">
        <v>131</v>
      </c>
      <c r="BH17" s="641"/>
      <c r="BI17" s="641"/>
      <c r="BJ17" s="641"/>
      <c r="BK17" s="641"/>
      <c r="BL17" s="641"/>
      <c r="BM17" s="641"/>
      <c r="BN17" s="642"/>
      <c r="BO17" s="676" t="s">
        <v>131</v>
      </c>
      <c r="BP17" s="676"/>
      <c r="BQ17" s="676"/>
      <c r="BR17" s="676"/>
      <c r="BS17" s="677" t="s">
        <v>131</v>
      </c>
      <c r="BT17" s="677"/>
      <c r="BU17" s="677"/>
      <c r="BV17" s="677"/>
      <c r="BW17" s="677"/>
      <c r="BX17" s="677"/>
      <c r="BY17" s="677"/>
      <c r="BZ17" s="677"/>
      <c r="CA17" s="677"/>
      <c r="CB17" s="708"/>
      <c r="CD17" s="637" t="s">
        <v>274</v>
      </c>
      <c r="CE17" s="638"/>
      <c r="CF17" s="638"/>
      <c r="CG17" s="638"/>
      <c r="CH17" s="638"/>
      <c r="CI17" s="638"/>
      <c r="CJ17" s="638"/>
      <c r="CK17" s="638"/>
      <c r="CL17" s="638"/>
      <c r="CM17" s="638"/>
      <c r="CN17" s="638"/>
      <c r="CO17" s="638"/>
      <c r="CP17" s="638"/>
      <c r="CQ17" s="639"/>
      <c r="CR17" s="640">
        <v>131844</v>
      </c>
      <c r="CS17" s="641"/>
      <c r="CT17" s="641"/>
      <c r="CU17" s="641"/>
      <c r="CV17" s="641"/>
      <c r="CW17" s="641"/>
      <c r="CX17" s="641"/>
      <c r="CY17" s="642"/>
      <c r="CZ17" s="676">
        <v>5.5</v>
      </c>
      <c r="DA17" s="676"/>
      <c r="DB17" s="676"/>
      <c r="DC17" s="676"/>
      <c r="DD17" s="646" t="s">
        <v>260</v>
      </c>
      <c r="DE17" s="641"/>
      <c r="DF17" s="641"/>
      <c r="DG17" s="641"/>
      <c r="DH17" s="641"/>
      <c r="DI17" s="641"/>
      <c r="DJ17" s="641"/>
      <c r="DK17" s="641"/>
      <c r="DL17" s="641"/>
      <c r="DM17" s="641"/>
      <c r="DN17" s="641"/>
      <c r="DO17" s="641"/>
      <c r="DP17" s="642"/>
      <c r="DQ17" s="646">
        <v>127438</v>
      </c>
      <c r="DR17" s="641"/>
      <c r="DS17" s="641"/>
      <c r="DT17" s="641"/>
      <c r="DU17" s="641"/>
      <c r="DV17" s="641"/>
      <c r="DW17" s="641"/>
      <c r="DX17" s="641"/>
      <c r="DY17" s="641"/>
      <c r="DZ17" s="641"/>
      <c r="EA17" s="641"/>
      <c r="EB17" s="641"/>
      <c r="EC17" s="675"/>
    </row>
    <row r="18" spans="2:133" ht="11.25" customHeight="1" x14ac:dyDescent="0.15">
      <c r="B18" s="637" t="s">
        <v>275</v>
      </c>
      <c r="C18" s="638"/>
      <c r="D18" s="638"/>
      <c r="E18" s="638"/>
      <c r="F18" s="638"/>
      <c r="G18" s="638"/>
      <c r="H18" s="638"/>
      <c r="I18" s="638"/>
      <c r="J18" s="638"/>
      <c r="K18" s="638"/>
      <c r="L18" s="638"/>
      <c r="M18" s="638"/>
      <c r="N18" s="638"/>
      <c r="O18" s="638"/>
      <c r="P18" s="638"/>
      <c r="Q18" s="639"/>
      <c r="R18" s="640">
        <v>28</v>
      </c>
      <c r="S18" s="641"/>
      <c r="T18" s="641"/>
      <c r="U18" s="641"/>
      <c r="V18" s="641"/>
      <c r="W18" s="641"/>
      <c r="X18" s="641"/>
      <c r="Y18" s="642"/>
      <c r="Z18" s="676">
        <v>0</v>
      </c>
      <c r="AA18" s="676"/>
      <c r="AB18" s="676"/>
      <c r="AC18" s="676"/>
      <c r="AD18" s="677">
        <v>28</v>
      </c>
      <c r="AE18" s="677"/>
      <c r="AF18" s="677"/>
      <c r="AG18" s="677"/>
      <c r="AH18" s="677"/>
      <c r="AI18" s="677"/>
      <c r="AJ18" s="677"/>
      <c r="AK18" s="677"/>
      <c r="AL18" s="643">
        <v>0</v>
      </c>
      <c r="AM18" s="644"/>
      <c r="AN18" s="644"/>
      <c r="AO18" s="678"/>
      <c r="AP18" s="637" t="s">
        <v>276</v>
      </c>
      <c r="AQ18" s="638"/>
      <c r="AR18" s="638"/>
      <c r="AS18" s="638"/>
      <c r="AT18" s="638"/>
      <c r="AU18" s="638"/>
      <c r="AV18" s="638"/>
      <c r="AW18" s="638"/>
      <c r="AX18" s="638"/>
      <c r="AY18" s="638"/>
      <c r="AZ18" s="638"/>
      <c r="BA18" s="638"/>
      <c r="BB18" s="638"/>
      <c r="BC18" s="638"/>
      <c r="BD18" s="638"/>
      <c r="BE18" s="638"/>
      <c r="BF18" s="639"/>
      <c r="BG18" s="640" t="s">
        <v>242</v>
      </c>
      <c r="BH18" s="641"/>
      <c r="BI18" s="641"/>
      <c r="BJ18" s="641"/>
      <c r="BK18" s="641"/>
      <c r="BL18" s="641"/>
      <c r="BM18" s="641"/>
      <c r="BN18" s="642"/>
      <c r="BO18" s="676" t="s">
        <v>242</v>
      </c>
      <c r="BP18" s="676"/>
      <c r="BQ18" s="676"/>
      <c r="BR18" s="676"/>
      <c r="BS18" s="677" t="s">
        <v>131</v>
      </c>
      <c r="BT18" s="677"/>
      <c r="BU18" s="677"/>
      <c r="BV18" s="677"/>
      <c r="BW18" s="677"/>
      <c r="BX18" s="677"/>
      <c r="BY18" s="677"/>
      <c r="BZ18" s="677"/>
      <c r="CA18" s="677"/>
      <c r="CB18" s="708"/>
      <c r="CD18" s="637" t="s">
        <v>277</v>
      </c>
      <c r="CE18" s="638"/>
      <c r="CF18" s="638"/>
      <c r="CG18" s="638"/>
      <c r="CH18" s="638"/>
      <c r="CI18" s="638"/>
      <c r="CJ18" s="638"/>
      <c r="CK18" s="638"/>
      <c r="CL18" s="638"/>
      <c r="CM18" s="638"/>
      <c r="CN18" s="638"/>
      <c r="CO18" s="638"/>
      <c r="CP18" s="638"/>
      <c r="CQ18" s="639"/>
      <c r="CR18" s="640">
        <v>50000</v>
      </c>
      <c r="CS18" s="641"/>
      <c r="CT18" s="641"/>
      <c r="CU18" s="641"/>
      <c r="CV18" s="641"/>
      <c r="CW18" s="641"/>
      <c r="CX18" s="641"/>
      <c r="CY18" s="642"/>
      <c r="CZ18" s="676">
        <v>2.1</v>
      </c>
      <c r="DA18" s="676"/>
      <c r="DB18" s="676"/>
      <c r="DC18" s="676"/>
      <c r="DD18" s="646" t="s">
        <v>242</v>
      </c>
      <c r="DE18" s="641"/>
      <c r="DF18" s="641"/>
      <c r="DG18" s="641"/>
      <c r="DH18" s="641"/>
      <c r="DI18" s="641"/>
      <c r="DJ18" s="641"/>
      <c r="DK18" s="641"/>
      <c r="DL18" s="641"/>
      <c r="DM18" s="641"/>
      <c r="DN18" s="641"/>
      <c r="DO18" s="641"/>
      <c r="DP18" s="642"/>
      <c r="DQ18" s="646">
        <v>50000</v>
      </c>
      <c r="DR18" s="641"/>
      <c r="DS18" s="641"/>
      <c r="DT18" s="641"/>
      <c r="DU18" s="641"/>
      <c r="DV18" s="641"/>
      <c r="DW18" s="641"/>
      <c r="DX18" s="641"/>
      <c r="DY18" s="641"/>
      <c r="DZ18" s="641"/>
      <c r="EA18" s="641"/>
      <c r="EB18" s="641"/>
      <c r="EC18" s="675"/>
    </row>
    <row r="19" spans="2:133" ht="11.25" customHeight="1" x14ac:dyDescent="0.15">
      <c r="B19" s="637" t="s">
        <v>278</v>
      </c>
      <c r="C19" s="638"/>
      <c r="D19" s="638"/>
      <c r="E19" s="638"/>
      <c r="F19" s="638"/>
      <c r="G19" s="638"/>
      <c r="H19" s="638"/>
      <c r="I19" s="638"/>
      <c r="J19" s="638"/>
      <c r="K19" s="638"/>
      <c r="L19" s="638"/>
      <c r="M19" s="638"/>
      <c r="N19" s="638"/>
      <c r="O19" s="638"/>
      <c r="P19" s="638"/>
      <c r="Q19" s="639"/>
      <c r="R19" s="640">
        <v>28</v>
      </c>
      <c r="S19" s="641"/>
      <c r="T19" s="641"/>
      <c r="U19" s="641"/>
      <c r="V19" s="641"/>
      <c r="W19" s="641"/>
      <c r="X19" s="641"/>
      <c r="Y19" s="642"/>
      <c r="Z19" s="676">
        <v>0</v>
      </c>
      <c r="AA19" s="676"/>
      <c r="AB19" s="676"/>
      <c r="AC19" s="676"/>
      <c r="AD19" s="677">
        <v>28</v>
      </c>
      <c r="AE19" s="677"/>
      <c r="AF19" s="677"/>
      <c r="AG19" s="677"/>
      <c r="AH19" s="677"/>
      <c r="AI19" s="677"/>
      <c r="AJ19" s="677"/>
      <c r="AK19" s="677"/>
      <c r="AL19" s="643">
        <v>0</v>
      </c>
      <c r="AM19" s="644"/>
      <c r="AN19" s="644"/>
      <c r="AO19" s="678"/>
      <c r="AP19" s="637" t="s">
        <v>279</v>
      </c>
      <c r="AQ19" s="638"/>
      <c r="AR19" s="638"/>
      <c r="AS19" s="638"/>
      <c r="AT19" s="638"/>
      <c r="AU19" s="638"/>
      <c r="AV19" s="638"/>
      <c r="AW19" s="638"/>
      <c r="AX19" s="638"/>
      <c r="AY19" s="638"/>
      <c r="AZ19" s="638"/>
      <c r="BA19" s="638"/>
      <c r="BB19" s="638"/>
      <c r="BC19" s="638"/>
      <c r="BD19" s="638"/>
      <c r="BE19" s="638"/>
      <c r="BF19" s="639"/>
      <c r="BG19" s="640">
        <v>8606</v>
      </c>
      <c r="BH19" s="641"/>
      <c r="BI19" s="641"/>
      <c r="BJ19" s="641"/>
      <c r="BK19" s="641"/>
      <c r="BL19" s="641"/>
      <c r="BM19" s="641"/>
      <c r="BN19" s="642"/>
      <c r="BO19" s="676">
        <v>9.4</v>
      </c>
      <c r="BP19" s="676"/>
      <c r="BQ19" s="676"/>
      <c r="BR19" s="676"/>
      <c r="BS19" s="677" t="s">
        <v>260</v>
      </c>
      <c r="BT19" s="677"/>
      <c r="BU19" s="677"/>
      <c r="BV19" s="677"/>
      <c r="BW19" s="677"/>
      <c r="BX19" s="677"/>
      <c r="BY19" s="677"/>
      <c r="BZ19" s="677"/>
      <c r="CA19" s="677"/>
      <c r="CB19" s="708"/>
      <c r="CD19" s="637" t="s">
        <v>280</v>
      </c>
      <c r="CE19" s="638"/>
      <c r="CF19" s="638"/>
      <c r="CG19" s="638"/>
      <c r="CH19" s="638"/>
      <c r="CI19" s="638"/>
      <c r="CJ19" s="638"/>
      <c r="CK19" s="638"/>
      <c r="CL19" s="638"/>
      <c r="CM19" s="638"/>
      <c r="CN19" s="638"/>
      <c r="CO19" s="638"/>
      <c r="CP19" s="638"/>
      <c r="CQ19" s="639"/>
      <c r="CR19" s="640" t="s">
        <v>242</v>
      </c>
      <c r="CS19" s="641"/>
      <c r="CT19" s="641"/>
      <c r="CU19" s="641"/>
      <c r="CV19" s="641"/>
      <c r="CW19" s="641"/>
      <c r="CX19" s="641"/>
      <c r="CY19" s="642"/>
      <c r="CZ19" s="676" t="s">
        <v>131</v>
      </c>
      <c r="DA19" s="676"/>
      <c r="DB19" s="676"/>
      <c r="DC19" s="676"/>
      <c r="DD19" s="646" t="s">
        <v>131</v>
      </c>
      <c r="DE19" s="641"/>
      <c r="DF19" s="641"/>
      <c r="DG19" s="641"/>
      <c r="DH19" s="641"/>
      <c r="DI19" s="641"/>
      <c r="DJ19" s="641"/>
      <c r="DK19" s="641"/>
      <c r="DL19" s="641"/>
      <c r="DM19" s="641"/>
      <c r="DN19" s="641"/>
      <c r="DO19" s="641"/>
      <c r="DP19" s="642"/>
      <c r="DQ19" s="646" t="s">
        <v>242</v>
      </c>
      <c r="DR19" s="641"/>
      <c r="DS19" s="641"/>
      <c r="DT19" s="641"/>
      <c r="DU19" s="641"/>
      <c r="DV19" s="641"/>
      <c r="DW19" s="641"/>
      <c r="DX19" s="641"/>
      <c r="DY19" s="641"/>
      <c r="DZ19" s="641"/>
      <c r="EA19" s="641"/>
      <c r="EB19" s="641"/>
      <c r="EC19" s="675"/>
    </row>
    <row r="20" spans="2:133" ht="11.25" customHeight="1" x14ac:dyDescent="0.15">
      <c r="B20" s="709" t="s">
        <v>281</v>
      </c>
      <c r="C20" s="710"/>
      <c r="D20" s="710"/>
      <c r="E20" s="710"/>
      <c r="F20" s="710"/>
      <c r="G20" s="710"/>
      <c r="H20" s="710"/>
      <c r="I20" s="710"/>
      <c r="J20" s="710"/>
      <c r="K20" s="710"/>
      <c r="L20" s="710"/>
      <c r="M20" s="710"/>
      <c r="N20" s="710"/>
      <c r="O20" s="710"/>
      <c r="P20" s="710"/>
      <c r="Q20" s="711"/>
      <c r="R20" s="640" t="s">
        <v>242</v>
      </c>
      <c r="S20" s="641"/>
      <c r="T20" s="641"/>
      <c r="U20" s="641"/>
      <c r="V20" s="641"/>
      <c r="W20" s="641"/>
      <c r="X20" s="641"/>
      <c r="Y20" s="642"/>
      <c r="Z20" s="676" t="s">
        <v>131</v>
      </c>
      <c r="AA20" s="676"/>
      <c r="AB20" s="676"/>
      <c r="AC20" s="676"/>
      <c r="AD20" s="677" t="s">
        <v>242</v>
      </c>
      <c r="AE20" s="677"/>
      <c r="AF20" s="677"/>
      <c r="AG20" s="677"/>
      <c r="AH20" s="677"/>
      <c r="AI20" s="677"/>
      <c r="AJ20" s="677"/>
      <c r="AK20" s="677"/>
      <c r="AL20" s="643" t="s">
        <v>131</v>
      </c>
      <c r="AM20" s="644"/>
      <c r="AN20" s="644"/>
      <c r="AO20" s="678"/>
      <c r="AP20" s="637" t="s">
        <v>282</v>
      </c>
      <c r="AQ20" s="638"/>
      <c r="AR20" s="638"/>
      <c r="AS20" s="638"/>
      <c r="AT20" s="638"/>
      <c r="AU20" s="638"/>
      <c r="AV20" s="638"/>
      <c r="AW20" s="638"/>
      <c r="AX20" s="638"/>
      <c r="AY20" s="638"/>
      <c r="AZ20" s="638"/>
      <c r="BA20" s="638"/>
      <c r="BB20" s="638"/>
      <c r="BC20" s="638"/>
      <c r="BD20" s="638"/>
      <c r="BE20" s="638"/>
      <c r="BF20" s="639"/>
      <c r="BG20" s="640" t="s">
        <v>242</v>
      </c>
      <c r="BH20" s="641"/>
      <c r="BI20" s="641"/>
      <c r="BJ20" s="641"/>
      <c r="BK20" s="641"/>
      <c r="BL20" s="641"/>
      <c r="BM20" s="641"/>
      <c r="BN20" s="642"/>
      <c r="BO20" s="676" t="s">
        <v>242</v>
      </c>
      <c r="BP20" s="676"/>
      <c r="BQ20" s="676"/>
      <c r="BR20" s="676"/>
      <c r="BS20" s="677" t="s">
        <v>242</v>
      </c>
      <c r="BT20" s="677"/>
      <c r="BU20" s="677"/>
      <c r="BV20" s="677"/>
      <c r="BW20" s="677"/>
      <c r="BX20" s="677"/>
      <c r="BY20" s="677"/>
      <c r="BZ20" s="677"/>
      <c r="CA20" s="677"/>
      <c r="CB20" s="708"/>
      <c r="CD20" s="637" t="s">
        <v>283</v>
      </c>
      <c r="CE20" s="638"/>
      <c r="CF20" s="638"/>
      <c r="CG20" s="638"/>
      <c r="CH20" s="638"/>
      <c r="CI20" s="638"/>
      <c r="CJ20" s="638"/>
      <c r="CK20" s="638"/>
      <c r="CL20" s="638"/>
      <c r="CM20" s="638"/>
      <c r="CN20" s="638"/>
      <c r="CO20" s="638"/>
      <c r="CP20" s="638"/>
      <c r="CQ20" s="639"/>
      <c r="CR20" s="640">
        <v>2413192</v>
      </c>
      <c r="CS20" s="641"/>
      <c r="CT20" s="641"/>
      <c r="CU20" s="641"/>
      <c r="CV20" s="641"/>
      <c r="CW20" s="641"/>
      <c r="CX20" s="641"/>
      <c r="CY20" s="642"/>
      <c r="CZ20" s="676">
        <v>100</v>
      </c>
      <c r="DA20" s="676"/>
      <c r="DB20" s="676"/>
      <c r="DC20" s="676"/>
      <c r="DD20" s="646">
        <v>717442</v>
      </c>
      <c r="DE20" s="641"/>
      <c r="DF20" s="641"/>
      <c r="DG20" s="641"/>
      <c r="DH20" s="641"/>
      <c r="DI20" s="641"/>
      <c r="DJ20" s="641"/>
      <c r="DK20" s="641"/>
      <c r="DL20" s="641"/>
      <c r="DM20" s="641"/>
      <c r="DN20" s="641"/>
      <c r="DO20" s="641"/>
      <c r="DP20" s="642"/>
      <c r="DQ20" s="646">
        <v>1404446</v>
      </c>
      <c r="DR20" s="641"/>
      <c r="DS20" s="641"/>
      <c r="DT20" s="641"/>
      <c r="DU20" s="641"/>
      <c r="DV20" s="641"/>
      <c r="DW20" s="641"/>
      <c r="DX20" s="641"/>
      <c r="DY20" s="641"/>
      <c r="DZ20" s="641"/>
      <c r="EA20" s="641"/>
      <c r="EB20" s="641"/>
      <c r="EC20" s="675"/>
    </row>
    <row r="21" spans="2:133" ht="11.25" customHeight="1" x14ac:dyDescent="0.15">
      <c r="B21" s="637" t="s">
        <v>284</v>
      </c>
      <c r="C21" s="638"/>
      <c r="D21" s="638"/>
      <c r="E21" s="638"/>
      <c r="F21" s="638"/>
      <c r="G21" s="638"/>
      <c r="H21" s="638"/>
      <c r="I21" s="638"/>
      <c r="J21" s="638"/>
      <c r="K21" s="638"/>
      <c r="L21" s="638"/>
      <c r="M21" s="638"/>
      <c r="N21" s="638"/>
      <c r="O21" s="638"/>
      <c r="P21" s="638"/>
      <c r="Q21" s="639"/>
      <c r="R21" s="640">
        <v>1153300</v>
      </c>
      <c r="S21" s="641"/>
      <c r="T21" s="641"/>
      <c r="U21" s="641"/>
      <c r="V21" s="641"/>
      <c r="W21" s="641"/>
      <c r="X21" s="641"/>
      <c r="Y21" s="642"/>
      <c r="Z21" s="676">
        <v>44.4</v>
      </c>
      <c r="AA21" s="676"/>
      <c r="AB21" s="676"/>
      <c r="AC21" s="676"/>
      <c r="AD21" s="677">
        <v>893532</v>
      </c>
      <c r="AE21" s="677"/>
      <c r="AF21" s="677"/>
      <c r="AG21" s="677"/>
      <c r="AH21" s="677"/>
      <c r="AI21" s="677"/>
      <c r="AJ21" s="677"/>
      <c r="AK21" s="677"/>
      <c r="AL21" s="643">
        <v>88.5</v>
      </c>
      <c r="AM21" s="644"/>
      <c r="AN21" s="644"/>
      <c r="AO21" s="678"/>
      <c r="AP21" s="637" t="s">
        <v>285</v>
      </c>
      <c r="AQ21" s="712"/>
      <c r="AR21" s="712"/>
      <c r="AS21" s="712"/>
      <c r="AT21" s="712"/>
      <c r="AU21" s="712"/>
      <c r="AV21" s="712"/>
      <c r="AW21" s="712"/>
      <c r="AX21" s="712"/>
      <c r="AY21" s="712"/>
      <c r="AZ21" s="712"/>
      <c r="BA21" s="712"/>
      <c r="BB21" s="712"/>
      <c r="BC21" s="712"/>
      <c r="BD21" s="712"/>
      <c r="BE21" s="712"/>
      <c r="BF21" s="713"/>
      <c r="BG21" s="640" t="s">
        <v>131</v>
      </c>
      <c r="BH21" s="641"/>
      <c r="BI21" s="641"/>
      <c r="BJ21" s="641"/>
      <c r="BK21" s="641"/>
      <c r="BL21" s="641"/>
      <c r="BM21" s="641"/>
      <c r="BN21" s="642"/>
      <c r="BO21" s="676" t="s">
        <v>242</v>
      </c>
      <c r="BP21" s="676"/>
      <c r="BQ21" s="676"/>
      <c r="BR21" s="676"/>
      <c r="BS21" s="677" t="s">
        <v>260</v>
      </c>
      <c r="BT21" s="677"/>
      <c r="BU21" s="677"/>
      <c r="BV21" s="677"/>
      <c r="BW21" s="677"/>
      <c r="BX21" s="677"/>
      <c r="BY21" s="677"/>
      <c r="BZ21" s="677"/>
      <c r="CA21" s="677"/>
      <c r="CB21" s="708"/>
      <c r="CD21" s="621"/>
      <c r="CE21" s="622"/>
      <c r="CF21" s="622"/>
      <c r="CG21" s="622"/>
      <c r="CH21" s="622"/>
      <c r="CI21" s="622"/>
      <c r="CJ21" s="622"/>
      <c r="CK21" s="622"/>
      <c r="CL21" s="622"/>
      <c r="CM21" s="622"/>
      <c r="CN21" s="622"/>
      <c r="CO21" s="622"/>
      <c r="CP21" s="622"/>
      <c r="CQ21" s="623"/>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7" t="s">
        <v>286</v>
      </c>
      <c r="C22" s="638"/>
      <c r="D22" s="638"/>
      <c r="E22" s="638"/>
      <c r="F22" s="638"/>
      <c r="G22" s="638"/>
      <c r="H22" s="638"/>
      <c r="I22" s="638"/>
      <c r="J22" s="638"/>
      <c r="K22" s="638"/>
      <c r="L22" s="638"/>
      <c r="M22" s="638"/>
      <c r="N22" s="638"/>
      <c r="O22" s="638"/>
      <c r="P22" s="638"/>
      <c r="Q22" s="639"/>
      <c r="R22" s="640">
        <v>893532</v>
      </c>
      <c r="S22" s="641"/>
      <c r="T22" s="641"/>
      <c r="U22" s="641"/>
      <c r="V22" s="641"/>
      <c r="W22" s="641"/>
      <c r="X22" s="641"/>
      <c r="Y22" s="642"/>
      <c r="Z22" s="676">
        <v>34.4</v>
      </c>
      <c r="AA22" s="676"/>
      <c r="AB22" s="676"/>
      <c r="AC22" s="676"/>
      <c r="AD22" s="677">
        <v>893532</v>
      </c>
      <c r="AE22" s="677"/>
      <c r="AF22" s="677"/>
      <c r="AG22" s="677"/>
      <c r="AH22" s="677"/>
      <c r="AI22" s="677"/>
      <c r="AJ22" s="677"/>
      <c r="AK22" s="677"/>
      <c r="AL22" s="643">
        <v>88.5</v>
      </c>
      <c r="AM22" s="644"/>
      <c r="AN22" s="644"/>
      <c r="AO22" s="678"/>
      <c r="AP22" s="637" t="s">
        <v>287</v>
      </c>
      <c r="AQ22" s="712"/>
      <c r="AR22" s="712"/>
      <c r="AS22" s="712"/>
      <c r="AT22" s="712"/>
      <c r="AU22" s="712"/>
      <c r="AV22" s="712"/>
      <c r="AW22" s="712"/>
      <c r="AX22" s="712"/>
      <c r="AY22" s="712"/>
      <c r="AZ22" s="712"/>
      <c r="BA22" s="712"/>
      <c r="BB22" s="712"/>
      <c r="BC22" s="712"/>
      <c r="BD22" s="712"/>
      <c r="BE22" s="712"/>
      <c r="BF22" s="713"/>
      <c r="BG22" s="640" t="s">
        <v>260</v>
      </c>
      <c r="BH22" s="641"/>
      <c r="BI22" s="641"/>
      <c r="BJ22" s="641"/>
      <c r="BK22" s="641"/>
      <c r="BL22" s="641"/>
      <c r="BM22" s="641"/>
      <c r="BN22" s="642"/>
      <c r="BO22" s="676" t="s">
        <v>242</v>
      </c>
      <c r="BP22" s="676"/>
      <c r="BQ22" s="676"/>
      <c r="BR22" s="676"/>
      <c r="BS22" s="677" t="s">
        <v>242</v>
      </c>
      <c r="BT22" s="677"/>
      <c r="BU22" s="677"/>
      <c r="BV22" s="677"/>
      <c r="BW22" s="677"/>
      <c r="BX22" s="677"/>
      <c r="BY22" s="677"/>
      <c r="BZ22" s="677"/>
      <c r="CA22" s="677"/>
      <c r="CB22" s="708"/>
      <c r="CD22" s="692" t="s">
        <v>288</v>
      </c>
      <c r="CE22" s="693"/>
      <c r="CF22" s="693"/>
      <c r="CG22" s="693"/>
      <c r="CH22" s="693"/>
      <c r="CI22" s="693"/>
      <c r="CJ22" s="693"/>
      <c r="CK22" s="693"/>
      <c r="CL22" s="693"/>
      <c r="CM22" s="693"/>
      <c r="CN22" s="693"/>
      <c r="CO22" s="693"/>
      <c r="CP22" s="693"/>
      <c r="CQ22" s="693"/>
      <c r="CR22" s="693"/>
      <c r="CS22" s="693"/>
      <c r="CT22" s="693"/>
      <c r="CU22" s="693"/>
      <c r="CV22" s="693"/>
      <c r="CW22" s="693"/>
      <c r="CX22" s="693"/>
      <c r="CY22" s="693"/>
      <c r="CZ22" s="693"/>
      <c r="DA22" s="693"/>
      <c r="DB22" s="693"/>
      <c r="DC22" s="693"/>
      <c r="DD22" s="693"/>
      <c r="DE22" s="693"/>
      <c r="DF22" s="693"/>
      <c r="DG22" s="693"/>
      <c r="DH22" s="693"/>
      <c r="DI22" s="693"/>
      <c r="DJ22" s="693"/>
      <c r="DK22" s="693"/>
      <c r="DL22" s="693"/>
      <c r="DM22" s="693"/>
      <c r="DN22" s="693"/>
      <c r="DO22" s="693"/>
      <c r="DP22" s="693"/>
      <c r="DQ22" s="693"/>
      <c r="DR22" s="693"/>
      <c r="DS22" s="693"/>
      <c r="DT22" s="693"/>
      <c r="DU22" s="693"/>
      <c r="DV22" s="693"/>
      <c r="DW22" s="693"/>
      <c r="DX22" s="693"/>
      <c r="DY22" s="693"/>
      <c r="DZ22" s="693"/>
      <c r="EA22" s="693"/>
      <c r="EB22" s="693"/>
      <c r="EC22" s="694"/>
    </row>
    <row r="23" spans="2:133" ht="11.25" customHeight="1" x14ac:dyDescent="0.15">
      <c r="B23" s="637" t="s">
        <v>289</v>
      </c>
      <c r="C23" s="638"/>
      <c r="D23" s="638"/>
      <c r="E23" s="638"/>
      <c r="F23" s="638"/>
      <c r="G23" s="638"/>
      <c r="H23" s="638"/>
      <c r="I23" s="638"/>
      <c r="J23" s="638"/>
      <c r="K23" s="638"/>
      <c r="L23" s="638"/>
      <c r="M23" s="638"/>
      <c r="N23" s="638"/>
      <c r="O23" s="638"/>
      <c r="P23" s="638"/>
      <c r="Q23" s="639"/>
      <c r="R23" s="640">
        <v>259768</v>
      </c>
      <c r="S23" s="641"/>
      <c r="T23" s="641"/>
      <c r="U23" s="641"/>
      <c r="V23" s="641"/>
      <c r="W23" s="641"/>
      <c r="X23" s="641"/>
      <c r="Y23" s="642"/>
      <c r="Z23" s="676">
        <v>10</v>
      </c>
      <c r="AA23" s="676"/>
      <c r="AB23" s="676"/>
      <c r="AC23" s="676"/>
      <c r="AD23" s="677" t="s">
        <v>131</v>
      </c>
      <c r="AE23" s="677"/>
      <c r="AF23" s="677"/>
      <c r="AG23" s="677"/>
      <c r="AH23" s="677"/>
      <c r="AI23" s="677"/>
      <c r="AJ23" s="677"/>
      <c r="AK23" s="677"/>
      <c r="AL23" s="643" t="s">
        <v>131</v>
      </c>
      <c r="AM23" s="644"/>
      <c r="AN23" s="644"/>
      <c r="AO23" s="678"/>
      <c r="AP23" s="637" t="s">
        <v>290</v>
      </c>
      <c r="AQ23" s="712"/>
      <c r="AR23" s="712"/>
      <c r="AS23" s="712"/>
      <c r="AT23" s="712"/>
      <c r="AU23" s="712"/>
      <c r="AV23" s="712"/>
      <c r="AW23" s="712"/>
      <c r="AX23" s="712"/>
      <c r="AY23" s="712"/>
      <c r="AZ23" s="712"/>
      <c r="BA23" s="712"/>
      <c r="BB23" s="712"/>
      <c r="BC23" s="712"/>
      <c r="BD23" s="712"/>
      <c r="BE23" s="712"/>
      <c r="BF23" s="713"/>
      <c r="BG23" s="640" t="s">
        <v>242</v>
      </c>
      <c r="BH23" s="641"/>
      <c r="BI23" s="641"/>
      <c r="BJ23" s="641"/>
      <c r="BK23" s="641"/>
      <c r="BL23" s="641"/>
      <c r="BM23" s="641"/>
      <c r="BN23" s="642"/>
      <c r="BO23" s="676" t="s">
        <v>242</v>
      </c>
      <c r="BP23" s="676"/>
      <c r="BQ23" s="676"/>
      <c r="BR23" s="676"/>
      <c r="BS23" s="677" t="s">
        <v>242</v>
      </c>
      <c r="BT23" s="677"/>
      <c r="BU23" s="677"/>
      <c r="BV23" s="677"/>
      <c r="BW23" s="677"/>
      <c r="BX23" s="677"/>
      <c r="BY23" s="677"/>
      <c r="BZ23" s="677"/>
      <c r="CA23" s="677"/>
      <c r="CB23" s="708"/>
      <c r="CD23" s="692" t="s">
        <v>228</v>
      </c>
      <c r="CE23" s="693"/>
      <c r="CF23" s="693"/>
      <c r="CG23" s="693"/>
      <c r="CH23" s="693"/>
      <c r="CI23" s="693"/>
      <c r="CJ23" s="693"/>
      <c r="CK23" s="693"/>
      <c r="CL23" s="693"/>
      <c r="CM23" s="693"/>
      <c r="CN23" s="693"/>
      <c r="CO23" s="693"/>
      <c r="CP23" s="693"/>
      <c r="CQ23" s="694"/>
      <c r="CR23" s="692" t="s">
        <v>291</v>
      </c>
      <c r="CS23" s="693"/>
      <c r="CT23" s="693"/>
      <c r="CU23" s="693"/>
      <c r="CV23" s="693"/>
      <c r="CW23" s="693"/>
      <c r="CX23" s="693"/>
      <c r="CY23" s="694"/>
      <c r="CZ23" s="692" t="s">
        <v>292</v>
      </c>
      <c r="DA23" s="693"/>
      <c r="DB23" s="693"/>
      <c r="DC23" s="694"/>
      <c r="DD23" s="692" t="s">
        <v>293</v>
      </c>
      <c r="DE23" s="693"/>
      <c r="DF23" s="693"/>
      <c r="DG23" s="693"/>
      <c r="DH23" s="693"/>
      <c r="DI23" s="693"/>
      <c r="DJ23" s="693"/>
      <c r="DK23" s="694"/>
      <c r="DL23" s="724" t="s">
        <v>294</v>
      </c>
      <c r="DM23" s="725"/>
      <c r="DN23" s="725"/>
      <c r="DO23" s="725"/>
      <c r="DP23" s="725"/>
      <c r="DQ23" s="725"/>
      <c r="DR23" s="725"/>
      <c r="DS23" s="725"/>
      <c r="DT23" s="725"/>
      <c r="DU23" s="725"/>
      <c r="DV23" s="726"/>
      <c r="DW23" s="692" t="s">
        <v>295</v>
      </c>
      <c r="DX23" s="693"/>
      <c r="DY23" s="693"/>
      <c r="DZ23" s="693"/>
      <c r="EA23" s="693"/>
      <c r="EB23" s="693"/>
      <c r="EC23" s="694"/>
    </row>
    <row r="24" spans="2:133" ht="11.25" customHeight="1" x14ac:dyDescent="0.15">
      <c r="B24" s="637" t="s">
        <v>296</v>
      </c>
      <c r="C24" s="638"/>
      <c r="D24" s="638"/>
      <c r="E24" s="638"/>
      <c r="F24" s="638"/>
      <c r="G24" s="638"/>
      <c r="H24" s="638"/>
      <c r="I24" s="638"/>
      <c r="J24" s="638"/>
      <c r="K24" s="638"/>
      <c r="L24" s="638"/>
      <c r="M24" s="638"/>
      <c r="N24" s="638"/>
      <c r="O24" s="638"/>
      <c r="P24" s="638"/>
      <c r="Q24" s="639"/>
      <c r="R24" s="640" t="s">
        <v>260</v>
      </c>
      <c r="S24" s="641"/>
      <c r="T24" s="641"/>
      <c r="U24" s="641"/>
      <c r="V24" s="641"/>
      <c r="W24" s="641"/>
      <c r="X24" s="641"/>
      <c r="Y24" s="642"/>
      <c r="Z24" s="676" t="s">
        <v>131</v>
      </c>
      <c r="AA24" s="676"/>
      <c r="AB24" s="676"/>
      <c r="AC24" s="676"/>
      <c r="AD24" s="677" t="s">
        <v>131</v>
      </c>
      <c r="AE24" s="677"/>
      <c r="AF24" s="677"/>
      <c r="AG24" s="677"/>
      <c r="AH24" s="677"/>
      <c r="AI24" s="677"/>
      <c r="AJ24" s="677"/>
      <c r="AK24" s="677"/>
      <c r="AL24" s="643" t="s">
        <v>242</v>
      </c>
      <c r="AM24" s="644"/>
      <c r="AN24" s="644"/>
      <c r="AO24" s="678"/>
      <c r="AP24" s="637" t="s">
        <v>297</v>
      </c>
      <c r="AQ24" s="712"/>
      <c r="AR24" s="712"/>
      <c r="AS24" s="712"/>
      <c r="AT24" s="712"/>
      <c r="AU24" s="712"/>
      <c r="AV24" s="712"/>
      <c r="AW24" s="712"/>
      <c r="AX24" s="712"/>
      <c r="AY24" s="712"/>
      <c r="AZ24" s="712"/>
      <c r="BA24" s="712"/>
      <c r="BB24" s="712"/>
      <c r="BC24" s="712"/>
      <c r="BD24" s="712"/>
      <c r="BE24" s="712"/>
      <c r="BF24" s="713"/>
      <c r="BG24" s="640" t="s">
        <v>242</v>
      </c>
      <c r="BH24" s="641"/>
      <c r="BI24" s="641"/>
      <c r="BJ24" s="641"/>
      <c r="BK24" s="641"/>
      <c r="BL24" s="641"/>
      <c r="BM24" s="641"/>
      <c r="BN24" s="642"/>
      <c r="BO24" s="676" t="s">
        <v>131</v>
      </c>
      <c r="BP24" s="676"/>
      <c r="BQ24" s="676"/>
      <c r="BR24" s="676"/>
      <c r="BS24" s="677" t="s">
        <v>131</v>
      </c>
      <c r="BT24" s="677"/>
      <c r="BU24" s="677"/>
      <c r="BV24" s="677"/>
      <c r="BW24" s="677"/>
      <c r="BX24" s="677"/>
      <c r="BY24" s="677"/>
      <c r="BZ24" s="677"/>
      <c r="CA24" s="677"/>
      <c r="CB24" s="708"/>
      <c r="CD24" s="689" t="s">
        <v>298</v>
      </c>
      <c r="CE24" s="690"/>
      <c r="CF24" s="690"/>
      <c r="CG24" s="690"/>
      <c r="CH24" s="690"/>
      <c r="CI24" s="690"/>
      <c r="CJ24" s="690"/>
      <c r="CK24" s="690"/>
      <c r="CL24" s="690"/>
      <c r="CM24" s="690"/>
      <c r="CN24" s="690"/>
      <c r="CO24" s="690"/>
      <c r="CP24" s="690"/>
      <c r="CQ24" s="691"/>
      <c r="CR24" s="686">
        <v>528113</v>
      </c>
      <c r="CS24" s="687"/>
      <c r="CT24" s="687"/>
      <c r="CU24" s="687"/>
      <c r="CV24" s="687"/>
      <c r="CW24" s="687"/>
      <c r="CX24" s="687"/>
      <c r="CY24" s="715"/>
      <c r="CZ24" s="716">
        <v>21.9</v>
      </c>
      <c r="DA24" s="699"/>
      <c r="DB24" s="699"/>
      <c r="DC24" s="718"/>
      <c r="DD24" s="714">
        <v>444390</v>
      </c>
      <c r="DE24" s="687"/>
      <c r="DF24" s="687"/>
      <c r="DG24" s="687"/>
      <c r="DH24" s="687"/>
      <c r="DI24" s="687"/>
      <c r="DJ24" s="687"/>
      <c r="DK24" s="715"/>
      <c r="DL24" s="714">
        <v>434568</v>
      </c>
      <c r="DM24" s="687"/>
      <c r="DN24" s="687"/>
      <c r="DO24" s="687"/>
      <c r="DP24" s="687"/>
      <c r="DQ24" s="687"/>
      <c r="DR24" s="687"/>
      <c r="DS24" s="687"/>
      <c r="DT24" s="687"/>
      <c r="DU24" s="687"/>
      <c r="DV24" s="715"/>
      <c r="DW24" s="716">
        <v>42.7</v>
      </c>
      <c r="DX24" s="699"/>
      <c r="DY24" s="699"/>
      <c r="DZ24" s="699"/>
      <c r="EA24" s="699"/>
      <c r="EB24" s="699"/>
      <c r="EC24" s="717"/>
    </row>
    <row r="25" spans="2:133" ht="11.25" customHeight="1" x14ac:dyDescent="0.15">
      <c r="B25" s="637" t="s">
        <v>299</v>
      </c>
      <c r="C25" s="638"/>
      <c r="D25" s="638"/>
      <c r="E25" s="638"/>
      <c r="F25" s="638"/>
      <c r="G25" s="638"/>
      <c r="H25" s="638"/>
      <c r="I25" s="638"/>
      <c r="J25" s="638"/>
      <c r="K25" s="638"/>
      <c r="L25" s="638"/>
      <c r="M25" s="638"/>
      <c r="N25" s="638"/>
      <c r="O25" s="638"/>
      <c r="P25" s="638"/>
      <c r="Q25" s="639"/>
      <c r="R25" s="640">
        <v>1277732</v>
      </c>
      <c r="S25" s="641"/>
      <c r="T25" s="641"/>
      <c r="U25" s="641"/>
      <c r="V25" s="641"/>
      <c r="W25" s="641"/>
      <c r="X25" s="641"/>
      <c r="Y25" s="642"/>
      <c r="Z25" s="676">
        <v>49.2</v>
      </c>
      <c r="AA25" s="676"/>
      <c r="AB25" s="676"/>
      <c r="AC25" s="676"/>
      <c r="AD25" s="677">
        <v>1009358</v>
      </c>
      <c r="AE25" s="677"/>
      <c r="AF25" s="677"/>
      <c r="AG25" s="677"/>
      <c r="AH25" s="677"/>
      <c r="AI25" s="677"/>
      <c r="AJ25" s="677"/>
      <c r="AK25" s="677"/>
      <c r="AL25" s="643">
        <v>100</v>
      </c>
      <c r="AM25" s="644"/>
      <c r="AN25" s="644"/>
      <c r="AO25" s="678"/>
      <c r="AP25" s="637" t="s">
        <v>300</v>
      </c>
      <c r="AQ25" s="712"/>
      <c r="AR25" s="712"/>
      <c r="AS25" s="712"/>
      <c r="AT25" s="712"/>
      <c r="AU25" s="712"/>
      <c r="AV25" s="712"/>
      <c r="AW25" s="712"/>
      <c r="AX25" s="712"/>
      <c r="AY25" s="712"/>
      <c r="AZ25" s="712"/>
      <c r="BA25" s="712"/>
      <c r="BB25" s="712"/>
      <c r="BC25" s="712"/>
      <c r="BD25" s="712"/>
      <c r="BE25" s="712"/>
      <c r="BF25" s="713"/>
      <c r="BG25" s="640">
        <v>8606</v>
      </c>
      <c r="BH25" s="641"/>
      <c r="BI25" s="641"/>
      <c r="BJ25" s="641"/>
      <c r="BK25" s="641"/>
      <c r="BL25" s="641"/>
      <c r="BM25" s="641"/>
      <c r="BN25" s="642"/>
      <c r="BO25" s="676">
        <v>9.4</v>
      </c>
      <c r="BP25" s="676"/>
      <c r="BQ25" s="676"/>
      <c r="BR25" s="676"/>
      <c r="BS25" s="677" t="s">
        <v>131</v>
      </c>
      <c r="BT25" s="677"/>
      <c r="BU25" s="677"/>
      <c r="BV25" s="677"/>
      <c r="BW25" s="677"/>
      <c r="BX25" s="677"/>
      <c r="BY25" s="677"/>
      <c r="BZ25" s="677"/>
      <c r="CA25" s="677"/>
      <c r="CB25" s="708"/>
      <c r="CD25" s="637" t="s">
        <v>301</v>
      </c>
      <c r="CE25" s="638"/>
      <c r="CF25" s="638"/>
      <c r="CG25" s="638"/>
      <c r="CH25" s="638"/>
      <c r="CI25" s="638"/>
      <c r="CJ25" s="638"/>
      <c r="CK25" s="638"/>
      <c r="CL25" s="638"/>
      <c r="CM25" s="638"/>
      <c r="CN25" s="638"/>
      <c r="CO25" s="638"/>
      <c r="CP25" s="638"/>
      <c r="CQ25" s="639"/>
      <c r="CR25" s="640">
        <v>332841</v>
      </c>
      <c r="CS25" s="649"/>
      <c r="CT25" s="649"/>
      <c r="CU25" s="649"/>
      <c r="CV25" s="649"/>
      <c r="CW25" s="649"/>
      <c r="CX25" s="649"/>
      <c r="CY25" s="650"/>
      <c r="CZ25" s="643">
        <v>13.8</v>
      </c>
      <c r="DA25" s="651"/>
      <c r="DB25" s="651"/>
      <c r="DC25" s="652"/>
      <c r="DD25" s="646">
        <v>303075</v>
      </c>
      <c r="DE25" s="649"/>
      <c r="DF25" s="649"/>
      <c r="DG25" s="649"/>
      <c r="DH25" s="649"/>
      <c r="DI25" s="649"/>
      <c r="DJ25" s="649"/>
      <c r="DK25" s="650"/>
      <c r="DL25" s="646">
        <v>294916</v>
      </c>
      <c r="DM25" s="649"/>
      <c r="DN25" s="649"/>
      <c r="DO25" s="649"/>
      <c r="DP25" s="649"/>
      <c r="DQ25" s="649"/>
      <c r="DR25" s="649"/>
      <c r="DS25" s="649"/>
      <c r="DT25" s="649"/>
      <c r="DU25" s="649"/>
      <c r="DV25" s="650"/>
      <c r="DW25" s="643">
        <v>29</v>
      </c>
      <c r="DX25" s="651"/>
      <c r="DY25" s="651"/>
      <c r="DZ25" s="651"/>
      <c r="EA25" s="651"/>
      <c r="EB25" s="651"/>
      <c r="EC25" s="665"/>
    </row>
    <row r="26" spans="2:133" ht="11.25" customHeight="1" x14ac:dyDescent="0.15">
      <c r="B26" s="637" t="s">
        <v>302</v>
      </c>
      <c r="C26" s="638"/>
      <c r="D26" s="638"/>
      <c r="E26" s="638"/>
      <c r="F26" s="638"/>
      <c r="G26" s="638"/>
      <c r="H26" s="638"/>
      <c r="I26" s="638"/>
      <c r="J26" s="638"/>
      <c r="K26" s="638"/>
      <c r="L26" s="638"/>
      <c r="M26" s="638"/>
      <c r="N26" s="638"/>
      <c r="O26" s="638"/>
      <c r="P26" s="638"/>
      <c r="Q26" s="639"/>
      <c r="R26" s="640" t="s">
        <v>131</v>
      </c>
      <c r="S26" s="641"/>
      <c r="T26" s="641"/>
      <c r="U26" s="641"/>
      <c r="V26" s="641"/>
      <c r="W26" s="641"/>
      <c r="X26" s="641"/>
      <c r="Y26" s="642"/>
      <c r="Z26" s="676" t="s">
        <v>242</v>
      </c>
      <c r="AA26" s="676"/>
      <c r="AB26" s="676"/>
      <c r="AC26" s="676"/>
      <c r="AD26" s="677" t="s">
        <v>131</v>
      </c>
      <c r="AE26" s="677"/>
      <c r="AF26" s="677"/>
      <c r="AG26" s="677"/>
      <c r="AH26" s="677"/>
      <c r="AI26" s="677"/>
      <c r="AJ26" s="677"/>
      <c r="AK26" s="677"/>
      <c r="AL26" s="643" t="s">
        <v>242</v>
      </c>
      <c r="AM26" s="644"/>
      <c r="AN26" s="644"/>
      <c r="AO26" s="678"/>
      <c r="AP26" s="637" t="s">
        <v>303</v>
      </c>
      <c r="AQ26" s="712"/>
      <c r="AR26" s="712"/>
      <c r="AS26" s="712"/>
      <c r="AT26" s="712"/>
      <c r="AU26" s="712"/>
      <c r="AV26" s="712"/>
      <c r="AW26" s="712"/>
      <c r="AX26" s="712"/>
      <c r="AY26" s="712"/>
      <c r="AZ26" s="712"/>
      <c r="BA26" s="712"/>
      <c r="BB26" s="712"/>
      <c r="BC26" s="712"/>
      <c r="BD26" s="712"/>
      <c r="BE26" s="712"/>
      <c r="BF26" s="713"/>
      <c r="BG26" s="640" t="s">
        <v>131</v>
      </c>
      <c r="BH26" s="641"/>
      <c r="BI26" s="641"/>
      <c r="BJ26" s="641"/>
      <c r="BK26" s="641"/>
      <c r="BL26" s="641"/>
      <c r="BM26" s="641"/>
      <c r="BN26" s="642"/>
      <c r="BO26" s="676" t="s">
        <v>242</v>
      </c>
      <c r="BP26" s="676"/>
      <c r="BQ26" s="676"/>
      <c r="BR26" s="676"/>
      <c r="BS26" s="677" t="s">
        <v>131</v>
      </c>
      <c r="BT26" s="677"/>
      <c r="BU26" s="677"/>
      <c r="BV26" s="677"/>
      <c r="BW26" s="677"/>
      <c r="BX26" s="677"/>
      <c r="BY26" s="677"/>
      <c r="BZ26" s="677"/>
      <c r="CA26" s="677"/>
      <c r="CB26" s="708"/>
      <c r="CD26" s="637" t="s">
        <v>304</v>
      </c>
      <c r="CE26" s="638"/>
      <c r="CF26" s="638"/>
      <c r="CG26" s="638"/>
      <c r="CH26" s="638"/>
      <c r="CI26" s="638"/>
      <c r="CJ26" s="638"/>
      <c r="CK26" s="638"/>
      <c r="CL26" s="638"/>
      <c r="CM26" s="638"/>
      <c r="CN26" s="638"/>
      <c r="CO26" s="638"/>
      <c r="CP26" s="638"/>
      <c r="CQ26" s="639"/>
      <c r="CR26" s="640">
        <v>154027</v>
      </c>
      <c r="CS26" s="641"/>
      <c r="CT26" s="641"/>
      <c r="CU26" s="641"/>
      <c r="CV26" s="641"/>
      <c r="CW26" s="641"/>
      <c r="CX26" s="641"/>
      <c r="CY26" s="642"/>
      <c r="CZ26" s="643">
        <v>6.4</v>
      </c>
      <c r="DA26" s="651"/>
      <c r="DB26" s="651"/>
      <c r="DC26" s="652"/>
      <c r="DD26" s="646">
        <v>136956</v>
      </c>
      <c r="DE26" s="641"/>
      <c r="DF26" s="641"/>
      <c r="DG26" s="641"/>
      <c r="DH26" s="641"/>
      <c r="DI26" s="641"/>
      <c r="DJ26" s="641"/>
      <c r="DK26" s="642"/>
      <c r="DL26" s="646" t="s">
        <v>131</v>
      </c>
      <c r="DM26" s="641"/>
      <c r="DN26" s="641"/>
      <c r="DO26" s="641"/>
      <c r="DP26" s="641"/>
      <c r="DQ26" s="641"/>
      <c r="DR26" s="641"/>
      <c r="DS26" s="641"/>
      <c r="DT26" s="641"/>
      <c r="DU26" s="641"/>
      <c r="DV26" s="642"/>
      <c r="DW26" s="643" t="s">
        <v>242</v>
      </c>
      <c r="DX26" s="651"/>
      <c r="DY26" s="651"/>
      <c r="DZ26" s="651"/>
      <c r="EA26" s="651"/>
      <c r="EB26" s="651"/>
      <c r="EC26" s="665"/>
    </row>
    <row r="27" spans="2:133" ht="11.25" customHeight="1" x14ac:dyDescent="0.15">
      <c r="B27" s="637" t="s">
        <v>305</v>
      </c>
      <c r="C27" s="638"/>
      <c r="D27" s="638"/>
      <c r="E27" s="638"/>
      <c r="F27" s="638"/>
      <c r="G27" s="638"/>
      <c r="H27" s="638"/>
      <c r="I27" s="638"/>
      <c r="J27" s="638"/>
      <c r="K27" s="638"/>
      <c r="L27" s="638"/>
      <c r="M27" s="638"/>
      <c r="N27" s="638"/>
      <c r="O27" s="638"/>
      <c r="P27" s="638"/>
      <c r="Q27" s="639"/>
      <c r="R27" s="640" t="s">
        <v>242</v>
      </c>
      <c r="S27" s="641"/>
      <c r="T27" s="641"/>
      <c r="U27" s="641"/>
      <c r="V27" s="641"/>
      <c r="W27" s="641"/>
      <c r="X27" s="641"/>
      <c r="Y27" s="642"/>
      <c r="Z27" s="676" t="s">
        <v>131</v>
      </c>
      <c r="AA27" s="676"/>
      <c r="AB27" s="676"/>
      <c r="AC27" s="676"/>
      <c r="AD27" s="677" t="s">
        <v>131</v>
      </c>
      <c r="AE27" s="677"/>
      <c r="AF27" s="677"/>
      <c r="AG27" s="677"/>
      <c r="AH27" s="677"/>
      <c r="AI27" s="677"/>
      <c r="AJ27" s="677"/>
      <c r="AK27" s="677"/>
      <c r="AL27" s="643" t="s">
        <v>242</v>
      </c>
      <c r="AM27" s="644"/>
      <c r="AN27" s="644"/>
      <c r="AO27" s="678"/>
      <c r="AP27" s="637" t="s">
        <v>306</v>
      </c>
      <c r="AQ27" s="638"/>
      <c r="AR27" s="638"/>
      <c r="AS27" s="638"/>
      <c r="AT27" s="638"/>
      <c r="AU27" s="638"/>
      <c r="AV27" s="638"/>
      <c r="AW27" s="638"/>
      <c r="AX27" s="638"/>
      <c r="AY27" s="638"/>
      <c r="AZ27" s="638"/>
      <c r="BA27" s="638"/>
      <c r="BB27" s="638"/>
      <c r="BC27" s="638"/>
      <c r="BD27" s="638"/>
      <c r="BE27" s="638"/>
      <c r="BF27" s="639"/>
      <c r="BG27" s="640">
        <v>91110</v>
      </c>
      <c r="BH27" s="641"/>
      <c r="BI27" s="641"/>
      <c r="BJ27" s="641"/>
      <c r="BK27" s="641"/>
      <c r="BL27" s="641"/>
      <c r="BM27" s="641"/>
      <c r="BN27" s="642"/>
      <c r="BO27" s="676">
        <v>100</v>
      </c>
      <c r="BP27" s="676"/>
      <c r="BQ27" s="676"/>
      <c r="BR27" s="676"/>
      <c r="BS27" s="677" t="s">
        <v>131</v>
      </c>
      <c r="BT27" s="677"/>
      <c r="BU27" s="677"/>
      <c r="BV27" s="677"/>
      <c r="BW27" s="677"/>
      <c r="BX27" s="677"/>
      <c r="BY27" s="677"/>
      <c r="BZ27" s="677"/>
      <c r="CA27" s="677"/>
      <c r="CB27" s="708"/>
      <c r="CD27" s="637" t="s">
        <v>307</v>
      </c>
      <c r="CE27" s="638"/>
      <c r="CF27" s="638"/>
      <c r="CG27" s="638"/>
      <c r="CH27" s="638"/>
      <c r="CI27" s="638"/>
      <c r="CJ27" s="638"/>
      <c r="CK27" s="638"/>
      <c r="CL27" s="638"/>
      <c r="CM27" s="638"/>
      <c r="CN27" s="638"/>
      <c r="CO27" s="638"/>
      <c r="CP27" s="638"/>
      <c r="CQ27" s="639"/>
      <c r="CR27" s="640">
        <v>63428</v>
      </c>
      <c r="CS27" s="649"/>
      <c r="CT27" s="649"/>
      <c r="CU27" s="649"/>
      <c r="CV27" s="649"/>
      <c r="CW27" s="649"/>
      <c r="CX27" s="649"/>
      <c r="CY27" s="650"/>
      <c r="CZ27" s="643">
        <v>2.6</v>
      </c>
      <c r="DA27" s="651"/>
      <c r="DB27" s="651"/>
      <c r="DC27" s="652"/>
      <c r="DD27" s="646">
        <v>13877</v>
      </c>
      <c r="DE27" s="649"/>
      <c r="DF27" s="649"/>
      <c r="DG27" s="649"/>
      <c r="DH27" s="649"/>
      <c r="DI27" s="649"/>
      <c r="DJ27" s="649"/>
      <c r="DK27" s="650"/>
      <c r="DL27" s="646">
        <v>12214</v>
      </c>
      <c r="DM27" s="649"/>
      <c r="DN27" s="649"/>
      <c r="DO27" s="649"/>
      <c r="DP27" s="649"/>
      <c r="DQ27" s="649"/>
      <c r="DR27" s="649"/>
      <c r="DS27" s="649"/>
      <c r="DT27" s="649"/>
      <c r="DU27" s="649"/>
      <c r="DV27" s="650"/>
      <c r="DW27" s="643">
        <v>1.2</v>
      </c>
      <c r="DX27" s="651"/>
      <c r="DY27" s="651"/>
      <c r="DZ27" s="651"/>
      <c r="EA27" s="651"/>
      <c r="EB27" s="651"/>
      <c r="EC27" s="665"/>
    </row>
    <row r="28" spans="2:133" ht="11.25" customHeight="1" x14ac:dyDescent="0.15">
      <c r="B28" s="637" t="s">
        <v>308</v>
      </c>
      <c r="C28" s="638"/>
      <c r="D28" s="638"/>
      <c r="E28" s="638"/>
      <c r="F28" s="638"/>
      <c r="G28" s="638"/>
      <c r="H28" s="638"/>
      <c r="I28" s="638"/>
      <c r="J28" s="638"/>
      <c r="K28" s="638"/>
      <c r="L28" s="638"/>
      <c r="M28" s="638"/>
      <c r="N28" s="638"/>
      <c r="O28" s="638"/>
      <c r="P28" s="638"/>
      <c r="Q28" s="639"/>
      <c r="R28" s="640">
        <v>66813</v>
      </c>
      <c r="S28" s="641"/>
      <c r="T28" s="641"/>
      <c r="U28" s="641"/>
      <c r="V28" s="641"/>
      <c r="W28" s="641"/>
      <c r="X28" s="641"/>
      <c r="Y28" s="642"/>
      <c r="Z28" s="676">
        <v>2.6</v>
      </c>
      <c r="AA28" s="676"/>
      <c r="AB28" s="676"/>
      <c r="AC28" s="676"/>
      <c r="AD28" s="677" t="s">
        <v>131</v>
      </c>
      <c r="AE28" s="677"/>
      <c r="AF28" s="677"/>
      <c r="AG28" s="677"/>
      <c r="AH28" s="677"/>
      <c r="AI28" s="677"/>
      <c r="AJ28" s="677"/>
      <c r="AK28" s="677"/>
      <c r="AL28" s="643" t="s">
        <v>242</v>
      </c>
      <c r="AM28" s="644"/>
      <c r="AN28" s="644"/>
      <c r="AO28" s="678"/>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6"/>
      <c r="BP28" s="676"/>
      <c r="BQ28" s="676"/>
      <c r="BR28" s="676"/>
      <c r="BS28" s="646"/>
      <c r="BT28" s="641"/>
      <c r="BU28" s="641"/>
      <c r="BV28" s="641"/>
      <c r="BW28" s="641"/>
      <c r="BX28" s="641"/>
      <c r="BY28" s="641"/>
      <c r="BZ28" s="641"/>
      <c r="CA28" s="641"/>
      <c r="CB28" s="675"/>
      <c r="CD28" s="637" t="s">
        <v>309</v>
      </c>
      <c r="CE28" s="638"/>
      <c r="CF28" s="638"/>
      <c r="CG28" s="638"/>
      <c r="CH28" s="638"/>
      <c r="CI28" s="638"/>
      <c r="CJ28" s="638"/>
      <c r="CK28" s="638"/>
      <c r="CL28" s="638"/>
      <c r="CM28" s="638"/>
      <c r="CN28" s="638"/>
      <c r="CO28" s="638"/>
      <c r="CP28" s="638"/>
      <c r="CQ28" s="639"/>
      <c r="CR28" s="640">
        <v>131844</v>
      </c>
      <c r="CS28" s="641"/>
      <c r="CT28" s="641"/>
      <c r="CU28" s="641"/>
      <c r="CV28" s="641"/>
      <c r="CW28" s="641"/>
      <c r="CX28" s="641"/>
      <c r="CY28" s="642"/>
      <c r="CZ28" s="643">
        <v>5.5</v>
      </c>
      <c r="DA28" s="651"/>
      <c r="DB28" s="651"/>
      <c r="DC28" s="652"/>
      <c r="DD28" s="646">
        <v>127438</v>
      </c>
      <c r="DE28" s="641"/>
      <c r="DF28" s="641"/>
      <c r="DG28" s="641"/>
      <c r="DH28" s="641"/>
      <c r="DI28" s="641"/>
      <c r="DJ28" s="641"/>
      <c r="DK28" s="642"/>
      <c r="DL28" s="646">
        <v>127438</v>
      </c>
      <c r="DM28" s="641"/>
      <c r="DN28" s="641"/>
      <c r="DO28" s="641"/>
      <c r="DP28" s="641"/>
      <c r="DQ28" s="641"/>
      <c r="DR28" s="641"/>
      <c r="DS28" s="641"/>
      <c r="DT28" s="641"/>
      <c r="DU28" s="641"/>
      <c r="DV28" s="642"/>
      <c r="DW28" s="643">
        <v>12.5</v>
      </c>
      <c r="DX28" s="651"/>
      <c r="DY28" s="651"/>
      <c r="DZ28" s="651"/>
      <c r="EA28" s="651"/>
      <c r="EB28" s="651"/>
      <c r="EC28" s="665"/>
    </row>
    <row r="29" spans="2:133" ht="11.25" customHeight="1" x14ac:dyDescent="0.15">
      <c r="B29" s="637" t="s">
        <v>310</v>
      </c>
      <c r="C29" s="638"/>
      <c r="D29" s="638"/>
      <c r="E29" s="638"/>
      <c r="F29" s="638"/>
      <c r="G29" s="638"/>
      <c r="H29" s="638"/>
      <c r="I29" s="638"/>
      <c r="J29" s="638"/>
      <c r="K29" s="638"/>
      <c r="L29" s="638"/>
      <c r="M29" s="638"/>
      <c r="N29" s="638"/>
      <c r="O29" s="638"/>
      <c r="P29" s="638"/>
      <c r="Q29" s="639"/>
      <c r="R29" s="640">
        <v>5791</v>
      </c>
      <c r="S29" s="641"/>
      <c r="T29" s="641"/>
      <c r="U29" s="641"/>
      <c r="V29" s="641"/>
      <c r="W29" s="641"/>
      <c r="X29" s="641"/>
      <c r="Y29" s="642"/>
      <c r="Z29" s="676">
        <v>0.2</v>
      </c>
      <c r="AA29" s="676"/>
      <c r="AB29" s="676"/>
      <c r="AC29" s="676"/>
      <c r="AD29" s="677" t="s">
        <v>131</v>
      </c>
      <c r="AE29" s="677"/>
      <c r="AF29" s="677"/>
      <c r="AG29" s="677"/>
      <c r="AH29" s="677"/>
      <c r="AI29" s="677"/>
      <c r="AJ29" s="677"/>
      <c r="AK29" s="677"/>
      <c r="AL29" s="643" t="s">
        <v>131</v>
      </c>
      <c r="AM29" s="644"/>
      <c r="AN29" s="644"/>
      <c r="AO29" s="678"/>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6"/>
      <c r="BP29" s="676"/>
      <c r="BQ29" s="676"/>
      <c r="BR29" s="676"/>
      <c r="BS29" s="677"/>
      <c r="BT29" s="677"/>
      <c r="BU29" s="677"/>
      <c r="BV29" s="677"/>
      <c r="BW29" s="677"/>
      <c r="BX29" s="677"/>
      <c r="BY29" s="677"/>
      <c r="BZ29" s="677"/>
      <c r="CA29" s="677"/>
      <c r="CB29" s="708"/>
      <c r="CD29" s="653" t="s">
        <v>311</v>
      </c>
      <c r="CE29" s="654"/>
      <c r="CF29" s="637" t="s">
        <v>312</v>
      </c>
      <c r="CG29" s="638"/>
      <c r="CH29" s="638"/>
      <c r="CI29" s="638"/>
      <c r="CJ29" s="638"/>
      <c r="CK29" s="638"/>
      <c r="CL29" s="638"/>
      <c r="CM29" s="638"/>
      <c r="CN29" s="638"/>
      <c r="CO29" s="638"/>
      <c r="CP29" s="638"/>
      <c r="CQ29" s="639"/>
      <c r="CR29" s="640">
        <v>131844</v>
      </c>
      <c r="CS29" s="649"/>
      <c r="CT29" s="649"/>
      <c r="CU29" s="649"/>
      <c r="CV29" s="649"/>
      <c r="CW29" s="649"/>
      <c r="CX29" s="649"/>
      <c r="CY29" s="650"/>
      <c r="CZ29" s="643">
        <v>5.5</v>
      </c>
      <c r="DA29" s="651"/>
      <c r="DB29" s="651"/>
      <c r="DC29" s="652"/>
      <c r="DD29" s="646">
        <v>127438</v>
      </c>
      <c r="DE29" s="649"/>
      <c r="DF29" s="649"/>
      <c r="DG29" s="649"/>
      <c r="DH29" s="649"/>
      <c r="DI29" s="649"/>
      <c r="DJ29" s="649"/>
      <c r="DK29" s="650"/>
      <c r="DL29" s="646">
        <v>127438</v>
      </c>
      <c r="DM29" s="649"/>
      <c r="DN29" s="649"/>
      <c r="DO29" s="649"/>
      <c r="DP29" s="649"/>
      <c r="DQ29" s="649"/>
      <c r="DR29" s="649"/>
      <c r="DS29" s="649"/>
      <c r="DT29" s="649"/>
      <c r="DU29" s="649"/>
      <c r="DV29" s="650"/>
      <c r="DW29" s="643">
        <v>12.5</v>
      </c>
      <c r="DX29" s="651"/>
      <c r="DY29" s="651"/>
      <c r="DZ29" s="651"/>
      <c r="EA29" s="651"/>
      <c r="EB29" s="651"/>
      <c r="EC29" s="665"/>
    </row>
    <row r="30" spans="2:133" ht="11.25" customHeight="1" x14ac:dyDescent="0.15">
      <c r="B30" s="637" t="s">
        <v>313</v>
      </c>
      <c r="C30" s="638"/>
      <c r="D30" s="638"/>
      <c r="E30" s="638"/>
      <c r="F30" s="638"/>
      <c r="G30" s="638"/>
      <c r="H30" s="638"/>
      <c r="I30" s="638"/>
      <c r="J30" s="638"/>
      <c r="K30" s="638"/>
      <c r="L30" s="638"/>
      <c r="M30" s="638"/>
      <c r="N30" s="638"/>
      <c r="O30" s="638"/>
      <c r="P30" s="638"/>
      <c r="Q30" s="639"/>
      <c r="R30" s="640">
        <v>263249</v>
      </c>
      <c r="S30" s="641"/>
      <c r="T30" s="641"/>
      <c r="U30" s="641"/>
      <c r="V30" s="641"/>
      <c r="W30" s="641"/>
      <c r="X30" s="641"/>
      <c r="Y30" s="642"/>
      <c r="Z30" s="676">
        <v>10.1</v>
      </c>
      <c r="AA30" s="676"/>
      <c r="AB30" s="676"/>
      <c r="AC30" s="676"/>
      <c r="AD30" s="677" t="s">
        <v>242</v>
      </c>
      <c r="AE30" s="677"/>
      <c r="AF30" s="677"/>
      <c r="AG30" s="677"/>
      <c r="AH30" s="677"/>
      <c r="AI30" s="677"/>
      <c r="AJ30" s="677"/>
      <c r="AK30" s="677"/>
      <c r="AL30" s="643" t="s">
        <v>131</v>
      </c>
      <c r="AM30" s="644"/>
      <c r="AN30" s="644"/>
      <c r="AO30" s="678"/>
      <c r="AP30" s="692" t="s">
        <v>228</v>
      </c>
      <c r="AQ30" s="693"/>
      <c r="AR30" s="693"/>
      <c r="AS30" s="693"/>
      <c r="AT30" s="693"/>
      <c r="AU30" s="693"/>
      <c r="AV30" s="693"/>
      <c r="AW30" s="693"/>
      <c r="AX30" s="693"/>
      <c r="AY30" s="693"/>
      <c r="AZ30" s="693"/>
      <c r="BA30" s="693"/>
      <c r="BB30" s="693"/>
      <c r="BC30" s="693"/>
      <c r="BD30" s="693"/>
      <c r="BE30" s="693"/>
      <c r="BF30" s="694"/>
      <c r="BG30" s="692" t="s">
        <v>314</v>
      </c>
      <c r="BH30" s="706"/>
      <c r="BI30" s="706"/>
      <c r="BJ30" s="706"/>
      <c r="BK30" s="706"/>
      <c r="BL30" s="706"/>
      <c r="BM30" s="706"/>
      <c r="BN30" s="706"/>
      <c r="BO30" s="706"/>
      <c r="BP30" s="706"/>
      <c r="BQ30" s="707"/>
      <c r="BR30" s="692" t="s">
        <v>315</v>
      </c>
      <c r="BS30" s="706"/>
      <c r="BT30" s="706"/>
      <c r="BU30" s="706"/>
      <c r="BV30" s="706"/>
      <c r="BW30" s="706"/>
      <c r="BX30" s="706"/>
      <c r="BY30" s="706"/>
      <c r="BZ30" s="706"/>
      <c r="CA30" s="706"/>
      <c r="CB30" s="707"/>
      <c r="CD30" s="655"/>
      <c r="CE30" s="656"/>
      <c r="CF30" s="637" t="s">
        <v>316</v>
      </c>
      <c r="CG30" s="638"/>
      <c r="CH30" s="638"/>
      <c r="CI30" s="638"/>
      <c r="CJ30" s="638"/>
      <c r="CK30" s="638"/>
      <c r="CL30" s="638"/>
      <c r="CM30" s="638"/>
      <c r="CN30" s="638"/>
      <c r="CO30" s="638"/>
      <c r="CP30" s="638"/>
      <c r="CQ30" s="639"/>
      <c r="CR30" s="640">
        <v>127570</v>
      </c>
      <c r="CS30" s="641"/>
      <c r="CT30" s="641"/>
      <c r="CU30" s="641"/>
      <c r="CV30" s="641"/>
      <c r="CW30" s="641"/>
      <c r="CX30" s="641"/>
      <c r="CY30" s="642"/>
      <c r="CZ30" s="643">
        <v>5.3</v>
      </c>
      <c r="DA30" s="651"/>
      <c r="DB30" s="651"/>
      <c r="DC30" s="652"/>
      <c r="DD30" s="646">
        <v>124369</v>
      </c>
      <c r="DE30" s="641"/>
      <c r="DF30" s="641"/>
      <c r="DG30" s="641"/>
      <c r="DH30" s="641"/>
      <c r="DI30" s="641"/>
      <c r="DJ30" s="641"/>
      <c r="DK30" s="642"/>
      <c r="DL30" s="646">
        <v>124369</v>
      </c>
      <c r="DM30" s="641"/>
      <c r="DN30" s="641"/>
      <c r="DO30" s="641"/>
      <c r="DP30" s="641"/>
      <c r="DQ30" s="641"/>
      <c r="DR30" s="641"/>
      <c r="DS30" s="641"/>
      <c r="DT30" s="641"/>
      <c r="DU30" s="641"/>
      <c r="DV30" s="642"/>
      <c r="DW30" s="643">
        <v>12.2</v>
      </c>
      <c r="DX30" s="651"/>
      <c r="DY30" s="651"/>
      <c r="DZ30" s="651"/>
      <c r="EA30" s="651"/>
      <c r="EB30" s="651"/>
      <c r="EC30" s="665"/>
    </row>
    <row r="31" spans="2:133" ht="11.25" customHeight="1" x14ac:dyDescent="0.15">
      <c r="B31" s="709" t="s">
        <v>317</v>
      </c>
      <c r="C31" s="710"/>
      <c r="D31" s="710"/>
      <c r="E31" s="710"/>
      <c r="F31" s="710"/>
      <c r="G31" s="710"/>
      <c r="H31" s="710"/>
      <c r="I31" s="710"/>
      <c r="J31" s="710"/>
      <c r="K31" s="710"/>
      <c r="L31" s="710"/>
      <c r="M31" s="710"/>
      <c r="N31" s="710"/>
      <c r="O31" s="710"/>
      <c r="P31" s="710"/>
      <c r="Q31" s="711"/>
      <c r="R31" s="640" t="s">
        <v>131</v>
      </c>
      <c r="S31" s="641"/>
      <c r="T31" s="641"/>
      <c r="U31" s="641"/>
      <c r="V31" s="641"/>
      <c r="W31" s="641"/>
      <c r="X31" s="641"/>
      <c r="Y31" s="642"/>
      <c r="Z31" s="676" t="s">
        <v>242</v>
      </c>
      <c r="AA31" s="676"/>
      <c r="AB31" s="676"/>
      <c r="AC31" s="676"/>
      <c r="AD31" s="677" t="s">
        <v>242</v>
      </c>
      <c r="AE31" s="677"/>
      <c r="AF31" s="677"/>
      <c r="AG31" s="677"/>
      <c r="AH31" s="677"/>
      <c r="AI31" s="677"/>
      <c r="AJ31" s="677"/>
      <c r="AK31" s="677"/>
      <c r="AL31" s="643" t="s">
        <v>242</v>
      </c>
      <c r="AM31" s="644"/>
      <c r="AN31" s="644"/>
      <c r="AO31" s="678"/>
      <c r="AP31" s="701" t="s">
        <v>318</v>
      </c>
      <c r="AQ31" s="702"/>
      <c r="AR31" s="702"/>
      <c r="AS31" s="702"/>
      <c r="AT31" s="703" t="s">
        <v>319</v>
      </c>
      <c r="AU31" s="212"/>
      <c r="AV31" s="212"/>
      <c r="AW31" s="212"/>
      <c r="AX31" s="689" t="s">
        <v>191</v>
      </c>
      <c r="AY31" s="690"/>
      <c r="AZ31" s="690"/>
      <c r="BA31" s="690"/>
      <c r="BB31" s="690"/>
      <c r="BC31" s="690"/>
      <c r="BD31" s="690"/>
      <c r="BE31" s="690"/>
      <c r="BF31" s="691"/>
      <c r="BG31" s="697">
        <v>96.2</v>
      </c>
      <c r="BH31" s="698"/>
      <c r="BI31" s="698"/>
      <c r="BJ31" s="698"/>
      <c r="BK31" s="698"/>
      <c r="BL31" s="698"/>
      <c r="BM31" s="699">
        <v>91.9</v>
      </c>
      <c r="BN31" s="698"/>
      <c r="BO31" s="698"/>
      <c r="BP31" s="698"/>
      <c r="BQ31" s="700"/>
      <c r="BR31" s="697">
        <v>97.4</v>
      </c>
      <c r="BS31" s="698"/>
      <c r="BT31" s="698"/>
      <c r="BU31" s="698"/>
      <c r="BV31" s="698"/>
      <c r="BW31" s="698"/>
      <c r="BX31" s="699">
        <v>90.6</v>
      </c>
      <c r="BY31" s="698"/>
      <c r="BZ31" s="698"/>
      <c r="CA31" s="698"/>
      <c r="CB31" s="700"/>
      <c r="CD31" s="655"/>
      <c r="CE31" s="656"/>
      <c r="CF31" s="637" t="s">
        <v>320</v>
      </c>
      <c r="CG31" s="638"/>
      <c r="CH31" s="638"/>
      <c r="CI31" s="638"/>
      <c r="CJ31" s="638"/>
      <c r="CK31" s="638"/>
      <c r="CL31" s="638"/>
      <c r="CM31" s="638"/>
      <c r="CN31" s="638"/>
      <c r="CO31" s="638"/>
      <c r="CP31" s="638"/>
      <c r="CQ31" s="639"/>
      <c r="CR31" s="640">
        <v>4274</v>
      </c>
      <c r="CS31" s="649"/>
      <c r="CT31" s="649"/>
      <c r="CU31" s="649"/>
      <c r="CV31" s="649"/>
      <c r="CW31" s="649"/>
      <c r="CX31" s="649"/>
      <c r="CY31" s="650"/>
      <c r="CZ31" s="643">
        <v>0.2</v>
      </c>
      <c r="DA31" s="651"/>
      <c r="DB31" s="651"/>
      <c r="DC31" s="652"/>
      <c r="DD31" s="646">
        <v>3069</v>
      </c>
      <c r="DE31" s="649"/>
      <c r="DF31" s="649"/>
      <c r="DG31" s="649"/>
      <c r="DH31" s="649"/>
      <c r="DI31" s="649"/>
      <c r="DJ31" s="649"/>
      <c r="DK31" s="650"/>
      <c r="DL31" s="646">
        <v>3069</v>
      </c>
      <c r="DM31" s="649"/>
      <c r="DN31" s="649"/>
      <c r="DO31" s="649"/>
      <c r="DP31" s="649"/>
      <c r="DQ31" s="649"/>
      <c r="DR31" s="649"/>
      <c r="DS31" s="649"/>
      <c r="DT31" s="649"/>
      <c r="DU31" s="649"/>
      <c r="DV31" s="650"/>
      <c r="DW31" s="643">
        <v>0.3</v>
      </c>
      <c r="DX31" s="651"/>
      <c r="DY31" s="651"/>
      <c r="DZ31" s="651"/>
      <c r="EA31" s="651"/>
      <c r="EB31" s="651"/>
      <c r="EC31" s="665"/>
    </row>
    <row r="32" spans="2:133" ht="11.25" customHeight="1" x14ac:dyDescent="0.15">
      <c r="B32" s="637" t="s">
        <v>321</v>
      </c>
      <c r="C32" s="638"/>
      <c r="D32" s="638"/>
      <c r="E32" s="638"/>
      <c r="F32" s="638"/>
      <c r="G32" s="638"/>
      <c r="H32" s="638"/>
      <c r="I32" s="638"/>
      <c r="J32" s="638"/>
      <c r="K32" s="638"/>
      <c r="L32" s="638"/>
      <c r="M32" s="638"/>
      <c r="N32" s="638"/>
      <c r="O32" s="638"/>
      <c r="P32" s="638"/>
      <c r="Q32" s="639"/>
      <c r="R32" s="640">
        <v>287633</v>
      </c>
      <c r="S32" s="641"/>
      <c r="T32" s="641"/>
      <c r="U32" s="641"/>
      <c r="V32" s="641"/>
      <c r="W32" s="641"/>
      <c r="X32" s="641"/>
      <c r="Y32" s="642"/>
      <c r="Z32" s="676">
        <v>11.1</v>
      </c>
      <c r="AA32" s="676"/>
      <c r="AB32" s="676"/>
      <c r="AC32" s="676"/>
      <c r="AD32" s="677" t="s">
        <v>242</v>
      </c>
      <c r="AE32" s="677"/>
      <c r="AF32" s="677"/>
      <c r="AG32" s="677"/>
      <c r="AH32" s="677"/>
      <c r="AI32" s="677"/>
      <c r="AJ32" s="677"/>
      <c r="AK32" s="677"/>
      <c r="AL32" s="643" t="s">
        <v>260</v>
      </c>
      <c r="AM32" s="644"/>
      <c r="AN32" s="644"/>
      <c r="AO32" s="678"/>
      <c r="AP32" s="679"/>
      <c r="AQ32" s="680"/>
      <c r="AR32" s="680"/>
      <c r="AS32" s="680"/>
      <c r="AT32" s="704"/>
      <c r="AU32" s="208" t="s">
        <v>322</v>
      </c>
      <c r="AX32" s="637" t="s">
        <v>323</v>
      </c>
      <c r="AY32" s="638"/>
      <c r="AZ32" s="638"/>
      <c r="BA32" s="638"/>
      <c r="BB32" s="638"/>
      <c r="BC32" s="638"/>
      <c r="BD32" s="638"/>
      <c r="BE32" s="638"/>
      <c r="BF32" s="639"/>
      <c r="BG32" s="696">
        <v>97.9</v>
      </c>
      <c r="BH32" s="649"/>
      <c r="BI32" s="649"/>
      <c r="BJ32" s="649"/>
      <c r="BK32" s="649"/>
      <c r="BL32" s="649"/>
      <c r="BM32" s="644">
        <v>97.2</v>
      </c>
      <c r="BN32" s="649"/>
      <c r="BO32" s="649"/>
      <c r="BP32" s="649"/>
      <c r="BQ32" s="674"/>
      <c r="BR32" s="696">
        <v>99.7</v>
      </c>
      <c r="BS32" s="649"/>
      <c r="BT32" s="649"/>
      <c r="BU32" s="649"/>
      <c r="BV32" s="649"/>
      <c r="BW32" s="649"/>
      <c r="BX32" s="644">
        <v>99</v>
      </c>
      <c r="BY32" s="649"/>
      <c r="BZ32" s="649"/>
      <c r="CA32" s="649"/>
      <c r="CB32" s="674"/>
      <c r="CD32" s="657"/>
      <c r="CE32" s="658"/>
      <c r="CF32" s="637" t="s">
        <v>324</v>
      </c>
      <c r="CG32" s="638"/>
      <c r="CH32" s="638"/>
      <c r="CI32" s="638"/>
      <c r="CJ32" s="638"/>
      <c r="CK32" s="638"/>
      <c r="CL32" s="638"/>
      <c r="CM32" s="638"/>
      <c r="CN32" s="638"/>
      <c r="CO32" s="638"/>
      <c r="CP32" s="638"/>
      <c r="CQ32" s="639"/>
      <c r="CR32" s="640" t="s">
        <v>242</v>
      </c>
      <c r="CS32" s="641"/>
      <c r="CT32" s="641"/>
      <c r="CU32" s="641"/>
      <c r="CV32" s="641"/>
      <c r="CW32" s="641"/>
      <c r="CX32" s="641"/>
      <c r="CY32" s="642"/>
      <c r="CZ32" s="643" t="s">
        <v>242</v>
      </c>
      <c r="DA32" s="651"/>
      <c r="DB32" s="651"/>
      <c r="DC32" s="652"/>
      <c r="DD32" s="646" t="s">
        <v>242</v>
      </c>
      <c r="DE32" s="641"/>
      <c r="DF32" s="641"/>
      <c r="DG32" s="641"/>
      <c r="DH32" s="641"/>
      <c r="DI32" s="641"/>
      <c r="DJ32" s="641"/>
      <c r="DK32" s="642"/>
      <c r="DL32" s="646" t="s">
        <v>131</v>
      </c>
      <c r="DM32" s="641"/>
      <c r="DN32" s="641"/>
      <c r="DO32" s="641"/>
      <c r="DP32" s="641"/>
      <c r="DQ32" s="641"/>
      <c r="DR32" s="641"/>
      <c r="DS32" s="641"/>
      <c r="DT32" s="641"/>
      <c r="DU32" s="641"/>
      <c r="DV32" s="642"/>
      <c r="DW32" s="643" t="s">
        <v>131</v>
      </c>
      <c r="DX32" s="651"/>
      <c r="DY32" s="651"/>
      <c r="DZ32" s="651"/>
      <c r="EA32" s="651"/>
      <c r="EB32" s="651"/>
      <c r="EC32" s="665"/>
    </row>
    <row r="33" spans="2:133" ht="11.25" customHeight="1" x14ac:dyDescent="0.15">
      <c r="B33" s="637" t="s">
        <v>325</v>
      </c>
      <c r="C33" s="638"/>
      <c r="D33" s="638"/>
      <c r="E33" s="638"/>
      <c r="F33" s="638"/>
      <c r="G33" s="638"/>
      <c r="H33" s="638"/>
      <c r="I33" s="638"/>
      <c r="J33" s="638"/>
      <c r="K33" s="638"/>
      <c r="L33" s="638"/>
      <c r="M33" s="638"/>
      <c r="N33" s="638"/>
      <c r="O33" s="638"/>
      <c r="P33" s="638"/>
      <c r="Q33" s="639"/>
      <c r="R33" s="640">
        <v>577</v>
      </c>
      <c r="S33" s="641"/>
      <c r="T33" s="641"/>
      <c r="U33" s="641"/>
      <c r="V33" s="641"/>
      <c r="W33" s="641"/>
      <c r="X33" s="641"/>
      <c r="Y33" s="642"/>
      <c r="Z33" s="676">
        <v>0</v>
      </c>
      <c r="AA33" s="676"/>
      <c r="AB33" s="676"/>
      <c r="AC33" s="676"/>
      <c r="AD33" s="677" t="s">
        <v>260</v>
      </c>
      <c r="AE33" s="677"/>
      <c r="AF33" s="677"/>
      <c r="AG33" s="677"/>
      <c r="AH33" s="677"/>
      <c r="AI33" s="677"/>
      <c r="AJ33" s="677"/>
      <c r="AK33" s="677"/>
      <c r="AL33" s="643" t="s">
        <v>242</v>
      </c>
      <c r="AM33" s="644"/>
      <c r="AN33" s="644"/>
      <c r="AO33" s="678"/>
      <c r="AP33" s="681"/>
      <c r="AQ33" s="682"/>
      <c r="AR33" s="682"/>
      <c r="AS33" s="682"/>
      <c r="AT33" s="705"/>
      <c r="AU33" s="213"/>
      <c r="AV33" s="213"/>
      <c r="AW33" s="213"/>
      <c r="AX33" s="621" t="s">
        <v>326</v>
      </c>
      <c r="AY33" s="622"/>
      <c r="AZ33" s="622"/>
      <c r="BA33" s="622"/>
      <c r="BB33" s="622"/>
      <c r="BC33" s="622"/>
      <c r="BD33" s="622"/>
      <c r="BE33" s="622"/>
      <c r="BF33" s="623"/>
      <c r="BG33" s="695">
        <v>92.9</v>
      </c>
      <c r="BH33" s="625"/>
      <c r="BI33" s="625"/>
      <c r="BJ33" s="625"/>
      <c r="BK33" s="625"/>
      <c r="BL33" s="625"/>
      <c r="BM33" s="669">
        <v>83.9</v>
      </c>
      <c r="BN33" s="625"/>
      <c r="BO33" s="625"/>
      <c r="BP33" s="625"/>
      <c r="BQ33" s="663"/>
      <c r="BR33" s="695">
        <v>93.7</v>
      </c>
      <c r="BS33" s="625"/>
      <c r="BT33" s="625"/>
      <c r="BU33" s="625"/>
      <c r="BV33" s="625"/>
      <c r="BW33" s="625"/>
      <c r="BX33" s="669">
        <v>79.400000000000006</v>
      </c>
      <c r="BY33" s="625"/>
      <c r="BZ33" s="625"/>
      <c r="CA33" s="625"/>
      <c r="CB33" s="663"/>
      <c r="CD33" s="637" t="s">
        <v>327</v>
      </c>
      <c r="CE33" s="638"/>
      <c r="CF33" s="638"/>
      <c r="CG33" s="638"/>
      <c r="CH33" s="638"/>
      <c r="CI33" s="638"/>
      <c r="CJ33" s="638"/>
      <c r="CK33" s="638"/>
      <c r="CL33" s="638"/>
      <c r="CM33" s="638"/>
      <c r="CN33" s="638"/>
      <c r="CO33" s="638"/>
      <c r="CP33" s="638"/>
      <c r="CQ33" s="639"/>
      <c r="CR33" s="640">
        <v>1160761</v>
      </c>
      <c r="CS33" s="649"/>
      <c r="CT33" s="649"/>
      <c r="CU33" s="649"/>
      <c r="CV33" s="649"/>
      <c r="CW33" s="649"/>
      <c r="CX33" s="649"/>
      <c r="CY33" s="650"/>
      <c r="CZ33" s="643">
        <v>48.1</v>
      </c>
      <c r="DA33" s="651"/>
      <c r="DB33" s="651"/>
      <c r="DC33" s="652"/>
      <c r="DD33" s="646">
        <v>915864</v>
      </c>
      <c r="DE33" s="649"/>
      <c r="DF33" s="649"/>
      <c r="DG33" s="649"/>
      <c r="DH33" s="649"/>
      <c r="DI33" s="649"/>
      <c r="DJ33" s="649"/>
      <c r="DK33" s="650"/>
      <c r="DL33" s="646">
        <v>381686</v>
      </c>
      <c r="DM33" s="649"/>
      <c r="DN33" s="649"/>
      <c r="DO33" s="649"/>
      <c r="DP33" s="649"/>
      <c r="DQ33" s="649"/>
      <c r="DR33" s="649"/>
      <c r="DS33" s="649"/>
      <c r="DT33" s="649"/>
      <c r="DU33" s="649"/>
      <c r="DV33" s="650"/>
      <c r="DW33" s="643">
        <v>37.5</v>
      </c>
      <c r="DX33" s="651"/>
      <c r="DY33" s="651"/>
      <c r="DZ33" s="651"/>
      <c r="EA33" s="651"/>
      <c r="EB33" s="651"/>
      <c r="EC33" s="665"/>
    </row>
    <row r="34" spans="2:133" ht="11.25" customHeight="1" x14ac:dyDescent="0.15">
      <c r="B34" s="637" t="s">
        <v>328</v>
      </c>
      <c r="C34" s="638"/>
      <c r="D34" s="638"/>
      <c r="E34" s="638"/>
      <c r="F34" s="638"/>
      <c r="G34" s="638"/>
      <c r="H34" s="638"/>
      <c r="I34" s="638"/>
      <c r="J34" s="638"/>
      <c r="K34" s="638"/>
      <c r="L34" s="638"/>
      <c r="M34" s="638"/>
      <c r="N34" s="638"/>
      <c r="O34" s="638"/>
      <c r="P34" s="638"/>
      <c r="Q34" s="639"/>
      <c r="R34" s="640">
        <v>6662</v>
      </c>
      <c r="S34" s="641"/>
      <c r="T34" s="641"/>
      <c r="U34" s="641"/>
      <c r="V34" s="641"/>
      <c r="W34" s="641"/>
      <c r="X34" s="641"/>
      <c r="Y34" s="642"/>
      <c r="Z34" s="676">
        <v>0.3</v>
      </c>
      <c r="AA34" s="676"/>
      <c r="AB34" s="676"/>
      <c r="AC34" s="676"/>
      <c r="AD34" s="677" t="s">
        <v>131</v>
      </c>
      <c r="AE34" s="677"/>
      <c r="AF34" s="677"/>
      <c r="AG34" s="677"/>
      <c r="AH34" s="677"/>
      <c r="AI34" s="677"/>
      <c r="AJ34" s="677"/>
      <c r="AK34" s="677"/>
      <c r="AL34" s="643" t="s">
        <v>242</v>
      </c>
      <c r="AM34" s="644"/>
      <c r="AN34" s="644"/>
      <c r="AO34" s="678"/>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7" t="s">
        <v>329</v>
      </c>
      <c r="CE34" s="638"/>
      <c r="CF34" s="638"/>
      <c r="CG34" s="638"/>
      <c r="CH34" s="638"/>
      <c r="CI34" s="638"/>
      <c r="CJ34" s="638"/>
      <c r="CK34" s="638"/>
      <c r="CL34" s="638"/>
      <c r="CM34" s="638"/>
      <c r="CN34" s="638"/>
      <c r="CO34" s="638"/>
      <c r="CP34" s="638"/>
      <c r="CQ34" s="639"/>
      <c r="CR34" s="640">
        <v>528403</v>
      </c>
      <c r="CS34" s="641"/>
      <c r="CT34" s="641"/>
      <c r="CU34" s="641"/>
      <c r="CV34" s="641"/>
      <c r="CW34" s="641"/>
      <c r="CX34" s="641"/>
      <c r="CY34" s="642"/>
      <c r="CZ34" s="643">
        <v>21.9</v>
      </c>
      <c r="DA34" s="651"/>
      <c r="DB34" s="651"/>
      <c r="DC34" s="652"/>
      <c r="DD34" s="646">
        <v>366542</v>
      </c>
      <c r="DE34" s="641"/>
      <c r="DF34" s="641"/>
      <c r="DG34" s="641"/>
      <c r="DH34" s="641"/>
      <c r="DI34" s="641"/>
      <c r="DJ34" s="641"/>
      <c r="DK34" s="642"/>
      <c r="DL34" s="646">
        <v>290662</v>
      </c>
      <c r="DM34" s="641"/>
      <c r="DN34" s="641"/>
      <c r="DO34" s="641"/>
      <c r="DP34" s="641"/>
      <c r="DQ34" s="641"/>
      <c r="DR34" s="641"/>
      <c r="DS34" s="641"/>
      <c r="DT34" s="641"/>
      <c r="DU34" s="641"/>
      <c r="DV34" s="642"/>
      <c r="DW34" s="643">
        <v>28.6</v>
      </c>
      <c r="DX34" s="651"/>
      <c r="DY34" s="651"/>
      <c r="DZ34" s="651"/>
      <c r="EA34" s="651"/>
      <c r="EB34" s="651"/>
      <c r="EC34" s="665"/>
    </row>
    <row r="35" spans="2:133" ht="11.25" customHeight="1" x14ac:dyDescent="0.15">
      <c r="B35" s="637" t="s">
        <v>330</v>
      </c>
      <c r="C35" s="638"/>
      <c r="D35" s="638"/>
      <c r="E35" s="638"/>
      <c r="F35" s="638"/>
      <c r="G35" s="638"/>
      <c r="H35" s="638"/>
      <c r="I35" s="638"/>
      <c r="J35" s="638"/>
      <c r="K35" s="638"/>
      <c r="L35" s="638"/>
      <c r="M35" s="638"/>
      <c r="N35" s="638"/>
      <c r="O35" s="638"/>
      <c r="P35" s="638"/>
      <c r="Q35" s="639"/>
      <c r="R35" s="640">
        <v>79400</v>
      </c>
      <c r="S35" s="641"/>
      <c r="T35" s="641"/>
      <c r="U35" s="641"/>
      <c r="V35" s="641"/>
      <c r="W35" s="641"/>
      <c r="X35" s="641"/>
      <c r="Y35" s="642"/>
      <c r="Z35" s="676">
        <v>3.1</v>
      </c>
      <c r="AA35" s="676"/>
      <c r="AB35" s="676"/>
      <c r="AC35" s="676"/>
      <c r="AD35" s="677" t="s">
        <v>260</v>
      </c>
      <c r="AE35" s="677"/>
      <c r="AF35" s="677"/>
      <c r="AG35" s="677"/>
      <c r="AH35" s="677"/>
      <c r="AI35" s="677"/>
      <c r="AJ35" s="677"/>
      <c r="AK35" s="677"/>
      <c r="AL35" s="643" t="s">
        <v>242</v>
      </c>
      <c r="AM35" s="644"/>
      <c r="AN35" s="644"/>
      <c r="AO35" s="678"/>
      <c r="AP35" s="218"/>
      <c r="AQ35" s="692" t="s">
        <v>331</v>
      </c>
      <c r="AR35" s="693"/>
      <c r="AS35" s="693"/>
      <c r="AT35" s="693"/>
      <c r="AU35" s="693"/>
      <c r="AV35" s="693"/>
      <c r="AW35" s="693"/>
      <c r="AX35" s="693"/>
      <c r="AY35" s="693"/>
      <c r="AZ35" s="693"/>
      <c r="BA35" s="693"/>
      <c r="BB35" s="693"/>
      <c r="BC35" s="693"/>
      <c r="BD35" s="693"/>
      <c r="BE35" s="693"/>
      <c r="BF35" s="694"/>
      <c r="BG35" s="692" t="s">
        <v>332</v>
      </c>
      <c r="BH35" s="693"/>
      <c r="BI35" s="693"/>
      <c r="BJ35" s="693"/>
      <c r="BK35" s="693"/>
      <c r="BL35" s="693"/>
      <c r="BM35" s="693"/>
      <c r="BN35" s="693"/>
      <c r="BO35" s="693"/>
      <c r="BP35" s="693"/>
      <c r="BQ35" s="693"/>
      <c r="BR35" s="693"/>
      <c r="BS35" s="693"/>
      <c r="BT35" s="693"/>
      <c r="BU35" s="693"/>
      <c r="BV35" s="693"/>
      <c r="BW35" s="693"/>
      <c r="BX35" s="693"/>
      <c r="BY35" s="693"/>
      <c r="BZ35" s="693"/>
      <c r="CA35" s="693"/>
      <c r="CB35" s="694"/>
      <c r="CD35" s="637" t="s">
        <v>333</v>
      </c>
      <c r="CE35" s="638"/>
      <c r="CF35" s="638"/>
      <c r="CG35" s="638"/>
      <c r="CH35" s="638"/>
      <c r="CI35" s="638"/>
      <c r="CJ35" s="638"/>
      <c r="CK35" s="638"/>
      <c r="CL35" s="638"/>
      <c r="CM35" s="638"/>
      <c r="CN35" s="638"/>
      <c r="CO35" s="638"/>
      <c r="CP35" s="638"/>
      <c r="CQ35" s="639"/>
      <c r="CR35" s="640">
        <v>50790</v>
      </c>
      <c r="CS35" s="649"/>
      <c r="CT35" s="649"/>
      <c r="CU35" s="649"/>
      <c r="CV35" s="649"/>
      <c r="CW35" s="649"/>
      <c r="CX35" s="649"/>
      <c r="CY35" s="650"/>
      <c r="CZ35" s="643">
        <v>2.1</v>
      </c>
      <c r="DA35" s="651"/>
      <c r="DB35" s="651"/>
      <c r="DC35" s="652"/>
      <c r="DD35" s="646">
        <v>35339</v>
      </c>
      <c r="DE35" s="649"/>
      <c r="DF35" s="649"/>
      <c r="DG35" s="649"/>
      <c r="DH35" s="649"/>
      <c r="DI35" s="649"/>
      <c r="DJ35" s="649"/>
      <c r="DK35" s="650"/>
      <c r="DL35" s="646">
        <v>10085</v>
      </c>
      <c r="DM35" s="649"/>
      <c r="DN35" s="649"/>
      <c r="DO35" s="649"/>
      <c r="DP35" s="649"/>
      <c r="DQ35" s="649"/>
      <c r="DR35" s="649"/>
      <c r="DS35" s="649"/>
      <c r="DT35" s="649"/>
      <c r="DU35" s="649"/>
      <c r="DV35" s="650"/>
      <c r="DW35" s="643">
        <v>1</v>
      </c>
      <c r="DX35" s="651"/>
      <c r="DY35" s="651"/>
      <c r="DZ35" s="651"/>
      <c r="EA35" s="651"/>
      <c r="EB35" s="651"/>
      <c r="EC35" s="665"/>
    </row>
    <row r="36" spans="2:133" ht="11.25" customHeight="1" x14ac:dyDescent="0.15">
      <c r="B36" s="637" t="s">
        <v>334</v>
      </c>
      <c r="C36" s="638"/>
      <c r="D36" s="638"/>
      <c r="E36" s="638"/>
      <c r="F36" s="638"/>
      <c r="G36" s="638"/>
      <c r="H36" s="638"/>
      <c r="I36" s="638"/>
      <c r="J36" s="638"/>
      <c r="K36" s="638"/>
      <c r="L36" s="638"/>
      <c r="M36" s="638"/>
      <c r="N36" s="638"/>
      <c r="O36" s="638"/>
      <c r="P36" s="638"/>
      <c r="Q36" s="639"/>
      <c r="R36" s="640">
        <v>198146</v>
      </c>
      <c r="S36" s="641"/>
      <c r="T36" s="641"/>
      <c r="U36" s="641"/>
      <c r="V36" s="641"/>
      <c r="W36" s="641"/>
      <c r="X36" s="641"/>
      <c r="Y36" s="642"/>
      <c r="Z36" s="676">
        <v>7.6</v>
      </c>
      <c r="AA36" s="676"/>
      <c r="AB36" s="676"/>
      <c r="AC36" s="676"/>
      <c r="AD36" s="677" t="s">
        <v>131</v>
      </c>
      <c r="AE36" s="677"/>
      <c r="AF36" s="677"/>
      <c r="AG36" s="677"/>
      <c r="AH36" s="677"/>
      <c r="AI36" s="677"/>
      <c r="AJ36" s="677"/>
      <c r="AK36" s="677"/>
      <c r="AL36" s="643" t="s">
        <v>242</v>
      </c>
      <c r="AM36" s="644"/>
      <c r="AN36" s="644"/>
      <c r="AO36" s="678"/>
      <c r="AP36" s="218"/>
      <c r="AQ36" s="683" t="s">
        <v>335</v>
      </c>
      <c r="AR36" s="684"/>
      <c r="AS36" s="684"/>
      <c r="AT36" s="684"/>
      <c r="AU36" s="684"/>
      <c r="AV36" s="684"/>
      <c r="AW36" s="684"/>
      <c r="AX36" s="684"/>
      <c r="AY36" s="685"/>
      <c r="AZ36" s="686">
        <v>204777</v>
      </c>
      <c r="BA36" s="687"/>
      <c r="BB36" s="687"/>
      <c r="BC36" s="687"/>
      <c r="BD36" s="687"/>
      <c r="BE36" s="687"/>
      <c r="BF36" s="688"/>
      <c r="BG36" s="689" t="s">
        <v>336</v>
      </c>
      <c r="BH36" s="690"/>
      <c r="BI36" s="690"/>
      <c r="BJ36" s="690"/>
      <c r="BK36" s="690"/>
      <c r="BL36" s="690"/>
      <c r="BM36" s="690"/>
      <c r="BN36" s="690"/>
      <c r="BO36" s="690"/>
      <c r="BP36" s="690"/>
      <c r="BQ36" s="690"/>
      <c r="BR36" s="690"/>
      <c r="BS36" s="690"/>
      <c r="BT36" s="690"/>
      <c r="BU36" s="691"/>
      <c r="BV36" s="686">
        <v>26634</v>
      </c>
      <c r="BW36" s="687"/>
      <c r="BX36" s="687"/>
      <c r="BY36" s="687"/>
      <c r="BZ36" s="687"/>
      <c r="CA36" s="687"/>
      <c r="CB36" s="688"/>
      <c r="CD36" s="637" t="s">
        <v>337</v>
      </c>
      <c r="CE36" s="638"/>
      <c r="CF36" s="638"/>
      <c r="CG36" s="638"/>
      <c r="CH36" s="638"/>
      <c r="CI36" s="638"/>
      <c r="CJ36" s="638"/>
      <c r="CK36" s="638"/>
      <c r="CL36" s="638"/>
      <c r="CM36" s="638"/>
      <c r="CN36" s="638"/>
      <c r="CO36" s="638"/>
      <c r="CP36" s="638"/>
      <c r="CQ36" s="639"/>
      <c r="CR36" s="640">
        <v>117989</v>
      </c>
      <c r="CS36" s="641"/>
      <c r="CT36" s="641"/>
      <c r="CU36" s="641"/>
      <c r="CV36" s="641"/>
      <c r="CW36" s="641"/>
      <c r="CX36" s="641"/>
      <c r="CY36" s="642"/>
      <c r="CZ36" s="643">
        <v>4.9000000000000004</v>
      </c>
      <c r="DA36" s="651"/>
      <c r="DB36" s="651"/>
      <c r="DC36" s="652"/>
      <c r="DD36" s="646">
        <v>65229</v>
      </c>
      <c r="DE36" s="641"/>
      <c r="DF36" s="641"/>
      <c r="DG36" s="641"/>
      <c r="DH36" s="641"/>
      <c r="DI36" s="641"/>
      <c r="DJ36" s="641"/>
      <c r="DK36" s="642"/>
      <c r="DL36" s="646">
        <v>44518</v>
      </c>
      <c r="DM36" s="641"/>
      <c r="DN36" s="641"/>
      <c r="DO36" s="641"/>
      <c r="DP36" s="641"/>
      <c r="DQ36" s="641"/>
      <c r="DR36" s="641"/>
      <c r="DS36" s="641"/>
      <c r="DT36" s="641"/>
      <c r="DU36" s="641"/>
      <c r="DV36" s="642"/>
      <c r="DW36" s="643">
        <v>4.4000000000000004</v>
      </c>
      <c r="DX36" s="651"/>
      <c r="DY36" s="651"/>
      <c r="DZ36" s="651"/>
      <c r="EA36" s="651"/>
      <c r="EB36" s="651"/>
      <c r="EC36" s="665"/>
    </row>
    <row r="37" spans="2:133" ht="11.25" customHeight="1" x14ac:dyDescent="0.15">
      <c r="B37" s="637" t="s">
        <v>338</v>
      </c>
      <c r="C37" s="638"/>
      <c r="D37" s="638"/>
      <c r="E37" s="638"/>
      <c r="F37" s="638"/>
      <c r="G37" s="638"/>
      <c r="H37" s="638"/>
      <c r="I37" s="638"/>
      <c r="J37" s="638"/>
      <c r="K37" s="638"/>
      <c r="L37" s="638"/>
      <c r="M37" s="638"/>
      <c r="N37" s="638"/>
      <c r="O37" s="638"/>
      <c r="P37" s="638"/>
      <c r="Q37" s="639"/>
      <c r="R37" s="640">
        <v>13349</v>
      </c>
      <c r="S37" s="641"/>
      <c r="T37" s="641"/>
      <c r="U37" s="641"/>
      <c r="V37" s="641"/>
      <c r="W37" s="641"/>
      <c r="X37" s="641"/>
      <c r="Y37" s="642"/>
      <c r="Z37" s="676">
        <v>0.5</v>
      </c>
      <c r="AA37" s="676"/>
      <c r="AB37" s="676"/>
      <c r="AC37" s="676"/>
      <c r="AD37" s="677">
        <v>3</v>
      </c>
      <c r="AE37" s="677"/>
      <c r="AF37" s="677"/>
      <c r="AG37" s="677"/>
      <c r="AH37" s="677"/>
      <c r="AI37" s="677"/>
      <c r="AJ37" s="677"/>
      <c r="AK37" s="677"/>
      <c r="AL37" s="643">
        <v>0</v>
      </c>
      <c r="AM37" s="644"/>
      <c r="AN37" s="644"/>
      <c r="AO37" s="678"/>
      <c r="AQ37" s="671" t="s">
        <v>339</v>
      </c>
      <c r="AR37" s="672"/>
      <c r="AS37" s="672"/>
      <c r="AT37" s="672"/>
      <c r="AU37" s="672"/>
      <c r="AV37" s="672"/>
      <c r="AW37" s="672"/>
      <c r="AX37" s="672"/>
      <c r="AY37" s="673"/>
      <c r="AZ37" s="640">
        <v>63799</v>
      </c>
      <c r="BA37" s="641"/>
      <c r="BB37" s="641"/>
      <c r="BC37" s="641"/>
      <c r="BD37" s="649"/>
      <c r="BE37" s="649"/>
      <c r="BF37" s="674"/>
      <c r="BG37" s="637" t="s">
        <v>340</v>
      </c>
      <c r="BH37" s="638"/>
      <c r="BI37" s="638"/>
      <c r="BJ37" s="638"/>
      <c r="BK37" s="638"/>
      <c r="BL37" s="638"/>
      <c r="BM37" s="638"/>
      <c r="BN37" s="638"/>
      <c r="BO37" s="638"/>
      <c r="BP37" s="638"/>
      <c r="BQ37" s="638"/>
      <c r="BR37" s="638"/>
      <c r="BS37" s="638"/>
      <c r="BT37" s="638"/>
      <c r="BU37" s="639"/>
      <c r="BV37" s="640">
        <v>12276</v>
      </c>
      <c r="BW37" s="641"/>
      <c r="BX37" s="641"/>
      <c r="BY37" s="641"/>
      <c r="BZ37" s="641"/>
      <c r="CA37" s="641"/>
      <c r="CB37" s="675"/>
      <c r="CD37" s="637" t="s">
        <v>341</v>
      </c>
      <c r="CE37" s="638"/>
      <c r="CF37" s="638"/>
      <c r="CG37" s="638"/>
      <c r="CH37" s="638"/>
      <c r="CI37" s="638"/>
      <c r="CJ37" s="638"/>
      <c r="CK37" s="638"/>
      <c r="CL37" s="638"/>
      <c r="CM37" s="638"/>
      <c r="CN37" s="638"/>
      <c r="CO37" s="638"/>
      <c r="CP37" s="638"/>
      <c r="CQ37" s="639"/>
      <c r="CR37" s="640">
        <v>9075</v>
      </c>
      <c r="CS37" s="649"/>
      <c r="CT37" s="649"/>
      <c r="CU37" s="649"/>
      <c r="CV37" s="649"/>
      <c r="CW37" s="649"/>
      <c r="CX37" s="649"/>
      <c r="CY37" s="650"/>
      <c r="CZ37" s="643">
        <v>0.4</v>
      </c>
      <c r="DA37" s="651"/>
      <c r="DB37" s="651"/>
      <c r="DC37" s="652"/>
      <c r="DD37" s="646">
        <v>6657</v>
      </c>
      <c r="DE37" s="649"/>
      <c r="DF37" s="649"/>
      <c r="DG37" s="649"/>
      <c r="DH37" s="649"/>
      <c r="DI37" s="649"/>
      <c r="DJ37" s="649"/>
      <c r="DK37" s="650"/>
      <c r="DL37" s="646">
        <v>6657</v>
      </c>
      <c r="DM37" s="649"/>
      <c r="DN37" s="649"/>
      <c r="DO37" s="649"/>
      <c r="DP37" s="649"/>
      <c r="DQ37" s="649"/>
      <c r="DR37" s="649"/>
      <c r="DS37" s="649"/>
      <c r="DT37" s="649"/>
      <c r="DU37" s="649"/>
      <c r="DV37" s="650"/>
      <c r="DW37" s="643">
        <v>0.7</v>
      </c>
      <c r="DX37" s="651"/>
      <c r="DY37" s="651"/>
      <c r="DZ37" s="651"/>
      <c r="EA37" s="651"/>
      <c r="EB37" s="651"/>
      <c r="EC37" s="665"/>
    </row>
    <row r="38" spans="2:133" ht="11.25" customHeight="1" x14ac:dyDescent="0.15">
      <c r="B38" s="637" t="s">
        <v>342</v>
      </c>
      <c r="C38" s="638"/>
      <c r="D38" s="638"/>
      <c r="E38" s="638"/>
      <c r="F38" s="638"/>
      <c r="G38" s="638"/>
      <c r="H38" s="638"/>
      <c r="I38" s="638"/>
      <c r="J38" s="638"/>
      <c r="K38" s="638"/>
      <c r="L38" s="638"/>
      <c r="M38" s="638"/>
      <c r="N38" s="638"/>
      <c r="O38" s="638"/>
      <c r="P38" s="638"/>
      <c r="Q38" s="639"/>
      <c r="R38" s="640">
        <v>398599</v>
      </c>
      <c r="S38" s="641"/>
      <c r="T38" s="641"/>
      <c r="U38" s="641"/>
      <c r="V38" s="641"/>
      <c r="W38" s="641"/>
      <c r="X38" s="641"/>
      <c r="Y38" s="642"/>
      <c r="Z38" s="676">
        <v>15.3</v>
      </c>
      <c r="AA38" s="676"/>
      <c r="AB38" s="676"/>
      <c r="AC38" s="676"/>
      <c r="AD38" s="677" t="s">
        <v>131</v>
      </c>
      <c r="AE38" s="677"/>
      <c r="AF38" s="677"/>
      <c r="AG38" s="677"/>
      <c r="AH38" s="677"/>
      <c r="AI38" s="677"/>
      <c r="AJ38" s="677"/>
      <c r="AK38" s="677"/>
      <c r="AL38" s="643" t="s">
        <v>242</v>
      </c>
      <c r="AM38" s="644"/>
      <c r="AN38" s="644"/>
      <c r="AO38" s="678"/>
      <c r="AQ38" s="671" t="s">
        <v>343</v>
      </c>
      <c r="AR38" s="672"/>
      <c r="AS38" s="672"/>
      <c r="AT38" s="672"/>
      <c r="AU38" s="672"/>
      <c r="AV38" s="672"/>
      <c r="AW38" s="672"/>
      <c r="AX38" s="672"/>
      <c r="AY38" s="673"/>
      <c r="AZ38" s="640">
        <v>50000</v>
      </c>
      <c r="BA38" s="641"/>
      <c r="BB38" s="641"/>
      <c r="BC38" s="641"/>
      <c r="BD38" s="649"/>
      <c r="BE38" s="649"/>
      <c r="BF38" s="674"/>
      <c r="BG38" s="637" t="s">
        <v>344</v>
      </c>
      <c r="BH38" s="638"/>
      <c r="BI38" s="638"/>
      <c r="BJ38" s="638"/>
      <c r="BK38" s="638"/>
      <c r="BL38" s="638"/>
      <c r="BM38" s="638"/>
      <c r="BN38" s="638"/>
      <c r="BO38" s="638"/>
      <c r="BP38" s="638"/>
      <c r="BQ38" s="638"/>
      <c r="BR38" s="638"/>
      <c r="BS38" s="638"/>
      <c r="BT38" s="638"/>
      <c r="BU38" s="639"/>
      <c r="BV38" s="640">
        <v>274</v>
      </c>
      <c r="BW38" s="641"/>
      <c r="BX38" s="641"/>
      <c r="BY38" s="641"/>
      <c r="BZ38" s="641"/>
      <c r="CA38" s="641"/>
      <c r="CB38" s="675"/>
      <c r="CD38" s="637" t="s">
        <v>345</v>
      </c>
      <c r="CE38" s="638"/>
      <c r="CF38" s="638"/>
      <c r="CG38" s="638"/>
      <c r="CH38" s="638"/>
      <c r="CI38" s="638"/>
      <c r="CJ38" s="638"/>
      <c r="CK38" s="638"/>
      <c r="CL38" s="638"/>
      <c r="CM38" s="638"/>
      <c r="CN38" s="638"/>
      <c r="CO38" s="638"/>
      <c r="CP38" s="638"/>
      <c r="CQ38" s="639"/>
      <c r="CR38" s="640">
        <v>204777</v>
      </c>
      <c r="CS38" s="641"/>
      <c r="CT38" s="641"/>
      <c r="CU38" s="641"/>
      <c r="CV38" s="641"/>
      <c r="CW38" s="641"/>
      <c r="CX38" s="641"/>
      <c r="CY38" s="642"/>
      <c r="CZ38" s="643">
        <v>8.5</v>
      </c>
      <c r="DA38" s="651"/>
      <c r="DB38" s="651"/>
      <c r="DC38" s="652"/>
      <c r="DD38" s="646">
        <v>196452</v>
      </c>
      <c r="DE38" s="641"/>
      <c r="DF38" s="641"/>
      <c r="DG38" s="641"/>
      <c r="DH38" s="641"/>
      <c r="DI38" s="641"/>
      <c r="DJ38" s="641"/>
      <c r="DK38" s="642"/>
      <c r="DL38" s="646">
        <v>36421</v>
      </c>
      <c r="DM38" s="641"/>
      <c r="DN38" s="641"/>
      <c r="DO38" s="641"/>
      <c r="DP38" s="641"/>
      <c r="DQ38" s="641"/>
      <c r="DR38" s="641"/>
      <c r="DS38" s="641"/>
      <c r="DT38" s="641"/>
      <c r="DU38" s="641"/>
      <c r="DV38" s="642"/>
      <c r="DW38" s="643">
        <v>3.6</v>
      </c>
      <c r="DX38" s="651"/>
      <c r="DY38" s="651"/>
      <c r="DZ38" s="651"/>
      <c r="EA38" s="651"/>
      <c r="EB38" s="651"/>
      <c r="EC38" s="665"/>
    </row>
    <row r="39" spans="2:133" ht="11.25" customHeight="1" x14ac:dyDescent="0.15">
      <c r="B39" s="637" t="s">
        <v>346</v>
      </c>
      <c r="C39" s="638"/>
      <c r="D39" s="638"/>
      <c r="E39" s="638"/>
      <c r="F39" s="638"/>
      <c r="G39" s="638"/>
      <c r="H39" s="638"/>
      <c r="I39" s="638"/>
      <c r="J39" s="638"/>
      <c r="K39" s="638"/>
      <c r="L39" s="638"/>
      <c r="M39" s="638"/>
      <c r="N39" s="638"/>
      <c r="O39" s="638"/>
      <c r="P39" s="638"/>
      <c r="Q39" s="639"/>
      <c r="R39" s="640" t="s">
        <v>242</v>
      </c>
      <c r="S39" s="641"/>
      <c r="T39" s="641"/>
      <c r="U39" s="641"/>
      <c r="V39" s="641"/>
      <c r="W39" s="641"/>
      <c r="X39" s="641"/>
      <c r="Y39" s="642"/>
      <c r="Z39" s="676" t="s">
        <v>242</v>
      </c>
      <c r="AA39" s="676"/>
      <c r="AB39" s="676"/>
      <c r="AC39" s="676"/>
      <c r="AD39" s="677" t="s">
        <v>131</v>
      </c>
      <c r="AE39" s="677"/>
      <c r="AF39" s="677"/>
      <c r="AG39" s="677"/>
      <c r="AH39" s="677"/>
      <c r="AI39" s="677"/>
      <c r="AJ39" s="677"/>
      <c r="AK39" s="677"/>
      <c r="AL39" s="643" t="s">
        <v>242</v>
      </c>
      <c r="AM39" s="644"/>
      <c r="AN39" s="644"/>
      <c r="AO39" s="678"/>
      <c r="AQ39" s="671" t="s">
        <v>347</v>
      </c>
      <c r="AR39" s="672"/>
      <c r="AS39" s="672"/>
      <c r="AT39" s="672"/>
      <c r="AU39" s="672"/>
      <c r="AV39" s="672"/>
      <c r="AW39" s="672"/>
      <c r="AX39" s="672"/>
      <c r="AY39" s="673"/>
      <c r="AZ39" s="640">
        <v>39813</v>
      </c>
      <c r="BA39" s="641"/>
      <c r="BB39" s="641"/>
      <c r="BC39" s="641"/>
      <c r="BD39" s="649"/>
      <c r="BE39" s="649"/>
      <c r="BF39" s="674"/>
      <c r="BG39" s="637" t="s">
        <v>348</v>
      </c>
      <c r="BH39" s="638"/>
      <c r="BI39" s="638"/>
      <c r="BJ39" s="638"/>
      <c r="BK39" s="638"/>
      <c r="BL39" s="638"/>
      <c r="BM39" s="638"/>
      <c r="BN39" s="638"/>
      <c r="BO39" s="638"/>
      <c r="BP39" s="638"/>
      <c r="BQ39" s="638"/>
      <c r="BR39" s="638"/>
      <c r="BS39" s="638"/>
      <c r="BT39" s="638"/>
      <c r="BU39" s="639"/>
      <c r="BV39" s="640">
        <v>453</v>
      </c>
      <c r="BW39" s="641"/>
      <c r="BX39" s="641"/>
      <c r="BY39" s="641"/>
      <c r="BZ39" s="641"/>
      <c r="CA39" s="641"/>
      <c r="CB39" s="675"/>
      <c r="CD39" s="637" t="s">
        <v>349</v>
      </c>
      <c r="CE39" s="638"/>
      <c r="CF39" s="638"/>
      <c r="CG39" s="638"/>
      <c r="CH39" s="638"/>
      <c r="CI39" s="638"/>
      <c r="CJ39" s="638"/>
      <c r="CK39" s="638"/>
      <c r="CL39" s="638"/>
      <c r="CM39" s="638"/>
      <c r="CN39" s="638"/>
      <c r="CO39" s="638"/>
      <c r="CP39" s="638"/>
      <c r="CQ39" s="639"/>
      <c r="CR39" s="640">
        <v>258802</v>
      </c>
      <c r="CS39" s="649"/>
      <c r="CT39" s="649"/>
      <c r="CU39" s="649"/>
      <c r="CV39" s="649"/>
      <c r="CW39" s="649"/>
      <c r="CX39" s="649"/>
      <c r="CY39" s="650"/>
      <c r="CZ39" s="643">
        <v>10.7</v>
      </c>
      <c r="DA39" s="651"/>
      <c r="DB39" s="651"/>
      <c r="DC39" s="652"/>
      <c r="DD39" s="646">
        <v>252302</v>
      </c>
      <c r="DE39" s="649"/>
      <c r="DF39" s="649"/>
      <c r="DG39" s="649"/>
      <c r="DH39" s="649"/>
      <c r="DI39" s="649"/>
      <c r="DJ39" s="649"/>
      <c r="DK39" s="650"/>
      <c r="DL39" s="646" t="s">
        <v>242</v>
      </c>
      <c r="DM39" s="649"/>
      <c r="DN39" s="649"/>
      <c r="DO39" s="649"/>
      <c r="DP39" s="649"/>
      <c r="DQ39" s="649"/>
      <c r="DR39" s="649"/>
      <c r="DS39" s="649"/>
      <c r="DT39" s="649"/>
      <c r="DU39" s="649"/>
      <c r="DV39" s="650"/>
      <c r="DW39" s="643" t="s">
        <v>131</v>
      </c>
      <c r="DX39" s="651"/>
      <c r="DY39" s="651"/>
      <c r="DZ39" s="651"/>
      <c r="EA39" s="651"/>
      <c r="EB39" s="651"/>
      <c r="EC39" s="665"/>
    </row>
    <row r="40" spans="2:133" ht="11.25" customHeight="1" x14ac:dyDescent="0.15">
      <c r="B40" s="637" t="s">
        <v>350</v>
      </c>
      <c r="C40" s="638"/>
      <c r="D40" s="638"/>
      <c r="E40" s="638"/>
      <c r="F40" s="638"/>
      <c r="G40" s="638"/>
      <c r="H40" s="638"/>
      <c r="I40" s="638"/>
      <c r="J40" s="638"/>
      <c r="K40" s="638"/>
      <c r="L40" s="638"/>
      <c r="M40" s="638"/>
      <c r="N40" s="638"/>
      <c r="O40" s="638"/>
      <c r="P40" s="638"/>
      <c r="Q40" s="639"/>
      <c r="R40" s="640">
        <v>7299</v>
      </c>
      <c r="S40" s="641"/>
      <c r="T40" s="641"/>
      <c r="U40" s="641"/>
      <c r="V40" s="641"/>
      <c r="W40" s="641"/>
      <c r="X40" s="641"/>
      <c r="Y40" s="642"/>
      <c r="Z40" s="676">
        <v>0.3</v>
      </c>
      <c r="AA40" s="676"/>
      <c r="AB40" s="676"/>
      <c r="AC40" s="676"/>
      <c r="AD40" s="677" t="s">
        <v>242</v>
      </c>
      <c r="AE40" s="677"/>
      <c r="AF40" s="677"/>
      <c r="AG40" s="677"/>
      <c r="AH40" s="677"/>
      <c r="AI40" s="677"/>
      <c r="AJ40" s="677"/>
      <c r="AK40" s="677"/>
      <c r="AL40" s="643" t="s">
        <v>242</v>
      </c>
      <c r="AM40" s="644"/>
      <c r="AN40" s="644"/>
      <c r="AO40" s="678"/>
      <c r="AQ40" s="671" t="s">
        <v>351</v>
      </c>
      <c r="AR40" s="672"/>
      <c r="AS40" s="672"/>
      <c r="AT40" s="672"/>
      <c r="AU40" s="672"/>
      <c r="AV40" s="672"/>
      <c r="AW40" s="672"/>
      <c r="AX40" s="672"/>
      <c r="AY40" s="673"/>
      <c r="AZ40" s="640" t="s">
        <v>242</v>
      </c>
      <c r="BA40" s="641"/>
      <c r="BB40" s="641"/>
      <c r="BC40" s="641"/>
      <c r="BD40" s="649"/>
      <c r="BE40" s="649"/>
      <c r="BF40" s="674"/>
      <c r="BG40" s="679" t="s">
        <v>352</v>
      </c>
      <c r="BH40" s="680"/>
      <c r="BI40" s="680"/>
      <c r="BJ40" s="680"/>
      <c r="BK40" s="680"/>
      <c r="BL40" s="214"/>
      <c r="BM40" s="638" t="s">
        <v>353</v>
      </c>
      <c r="BN40" s="638"/>
      <c r="BO40" s="638"/>
      <c r="BP40" s="638"/>
      <c r="BQ40" s="638"/>
      <c r="BR40" s="638"/>
      <c r="BS40" s="638"/>
      <c r="BT40" s="638"/>
      <c r="BU40" s="639"/>
      <c r="BV40" s="640">
        <v>67</v>
      </c>
      <c r="BW40" s="641"/>
      <c r="BX40" s="641"/>
      <c r="BY40" s="641"/>
      <c r="BZ40" s="641"/>
      <c r="CA40" s="641"/>
      <c r="CB40" s="675"/>
      <c r="CD40" s="637" t="s">
        <v>354</v>
      </c>
      <c r="CE40" s="638"/>
      <c r="CF40" s="638"/>
      <c r="CG40" s="638"/>
      <c r="CH40" s="638"/>
      <c r="CI40" s="638"/>
      <c r="CJ40" s="638"/>
      <c r="CK40" s="638"/>
      <c r="CL40" s="638"/>
      <c r="CM40" s="638"/>
      <c r="CN40" s="638"/>
      <c r="CO40" s="638"/>
      <c r="CP40" s="638"/>
      <c r="CQ40" s="639"/>
      <c r="CR40" s="640" t="s">
        <v>260</v>
      </c>
      <c r="CS40" s="641"/>
      <c r="CT40" s="641"/>
      <c r="CU40" s="641"/>
      <c r="CV40" s="641"/>
      <c r="CW40" s="641"/>
      <c r="CX40" s="641"/>
      <c r="CY40" s="642"/>
      <c r="CZ40" s="643" t="s">
        <v>131</v>
      </c>
      <c r="DA40" s="651"/>
      <c r="DB40" s="651"/>
      <c r="DC40" s="652"/>
      <c r="DD40" s="646" t="s">
        <v>242</v>
      </c>
      <c r="DE40" s="641"/>
      <c r="DF40" s="641"/>
      <c r="DG40" s="641"/>
      <c r="DH40" s="641"/>
      <c r="DI40" s="641"/>
      <c r="DJ40" s="641"/>
      <c r="DK40" s="642"/>
      <c r="DL40" s="646" t="s">
        <v>131</v>
      </c>
      <c r="DM40" s="641"/>
      <c r="DN40" s="641"/>
      <c r="DO40" s="641"/>
      <c r="DP40" s="641"/>
      <c r="DQ40" s="641"/>
      <c r="DR40" s="641"/>
      <c r="DS40" s="641"/>
      <c r="DT40" s="641"/>
      <c r="DU40" s="641"/>
      <c r="DV40" s="642"/>
      <c r="DW40" s="643" t="s">
        <v>131</v>
      </c>
      <c r="DX40" s="651"/>
      <c r="DY40" s="651"/>
      <c r="DZ40" s="651"/>
      <c r="EA40" s="651"/>
      <c r="EB40" s="651"/>
      <c r="EC40" s="665"/>
    </row>
    <row r="41" spans="2:133" ht="11.25" customHeight="1" x14ac:dyDescent="0.15">
      <c r="B41" s="621" t="s">
        <v>355</v>
      </c>
      <c r="C41" s="622"/>
      <c r="D41" s="622"/>
      <c r="E41" s="622"/>
      <c r="F41" s="622"/>
      <c r="G41" s="622"/>
      <c r="H41" s="622"/>
      <c r="I41" s="622"/>
      <c r="J41" s="622"/>
      <c r="K41" s="622"/>
      <c r="L41" s="622"/>
      <c r="M41" s="622"/>
      <c r="N41" s="622"/>
      <c r="O41" s="622"/>
      <c r="P41" s="622"/>
      <c r="Q41" s="623"/>
      <c r="R41" s="624">
        <v>2597951</v>
      </c>
      <c r="S41" s="662"/>
      <c r="T41" s="662"/>
      <c r="U41" s="662"/>
      <c r="V41" s="662"/>
      <c r="W41" s="662"/>
      <c r="X41" s="662"/>
      <c r="Y41" s="666"/>
      <c r="Z41" s="667">
        <v>100</v>
      </c>
      <c r="AA41" s="667"/>
      <c r="AB41" s="667"/>
      <c r="AC41" s="667"/>
      <c r="AD41" s="668">
        <v>1009361</v>
      </c>
      <c r="AE41" s="668"/>
      <c r="AF41" s="668"/>
      <c r="AG41" s="668"/>
      <c r="AH41" s="668"/>
      <c r="AI41" s="668"/>
      <c r="AJ41" s="668"/>
      <c r="AK41" s="668"/>
      <c r="AL41" s="627">
        <v>100</v>
      </c>
      <c r="AM41" s="669"/>
      <c r="AN41" s="669"/>
      <c r="AO41" s="670"/>
      <c r="AQ41" s="671" t="s">
        <v>356</v>
      </c>
      <c r="AR41" s="672"/>
      <c r="AS41" s="672"/>
      <c r="AT41" s="672"/>
      <c r="AU41" s="672"/>
      <c r="AV41" s="672"/>
      <c r="AW41" s="672"/>
      <c r="AX41" s="672"/>
      <c r="AY41" s="673"/>
      <c r="AZ41" s="640">
        <v>24399</v>
      </c>
      <c r="BA41" s="641"/>
      <c r="BB41" s="641"/>
      <c r="BC41" s="641"/>
      <c r="BD41" s="649"/>
      <c r="BE41" s="649"/>
      <c r="BF41" s="674"/>
      <c r="BG41" s="679"/>
      <c r="BH41" s="680"/>
      <c r="BI41" s="680"/>
      <c r="BJ41" s="680"/>
      <c r="BK41" s="680"/>
      <c r="BL41" s="214"/>
      <c r="BM41" s="638" t="s">
        <v>357</v>
      </c>
      <c r="BN41" s="638"/>
      <c r="BO41" s="638"/>
      <c r="BP41" s="638"/>
      <c r="BQ41" s="638"/>
      <c r="BR41" s="638"/>
      <c r="BS41" s="638"/>
      <c r="BT41" s="638"/>
      <c r="BU41" s="639"/>
      <c r="BV41" s="640" t="s">
        <v>260</v>
      </c>
      <c r="BW41" s="641"/>
      <c r="BX41" s="641"/>
      <c r="BY41" s="641"/>
      <c r="BZ41" s="641"/>
      <c r="CA41" s="641"/>
      <c r="CB41" s="675"/>
      <c r="CD41" s="637" t="s">
        <v>358</v>
      </c>
      <c r="CE41" s="638"/>
      <c r="CF41" s="638"/>
      <c r="CG41" s="638"/>
      <c r="CH41" s="638"/>
      <c r="CI41" s="638"/>
      <c r="CJ41" s="638"/>
      <c r="CK41" s="638"/>
      <c r="CL41" s="638"/>
      <c r="CM41" s="638"/>
      <c r="CN41" s="638"/>
      <c r="CO41" s="638"/>
      <c r="CP41" s="638"/>
      <c r="CQ41" s="639"/>
      <c r="CR41" s="640" t="s">
        <v>242</v>
      </c>
      <c r="CS41" s="649"/>
      <c r="CT41" s="649"/>
      <c r="CU41" s="649"/>
      <c r="CV41" s="649"/>
      <c r="CW41" s="649"/>
      <c r="CX41" s="649"/>
      <c r="CY41" s="650"/>
      <c r="CZ41" s="643" t="s">
        <v>242</v>
      </c>
      <c r="DA41" s="651"/>
      <c r="DB41" s="651"/>
      <c r="DC41" s="652"/>
      <c r="DD41" s="646" t="s">
        <v>260</v>
      </c>
      <c r="DE41" s="649"/>
      <c r="DF41" s="649"/>
      <c r="DG41" s="649"/>
      <c r="DH41" s="649"/>
      <c r="DI41" s="649"/>
      <c r="DJ41" s="649"/>
      <c r="DK41" s="650"/>
      <c r="DL41" s="618"/>
      <c r="DM41" s="619"/>
      <c r="DN41" s="619"/>
      <c r="DO41" s="619"/>
      <c r="DP41" s="619"/>
      <c r="DQ41" s="619"/>
      <c r="DR41" s="619"/>
      <c r="DS41" s="619"/>
      <c r="DT41" s="619"/>
      <c r="DU41" s="619"/>
      <c r="DV41" s="620"/>
      <c r="DW41" s="615"/>
      <c r="DX41" s="616"/>
      <c r="DY41" s="616"/>
      <c r="DZ41" s="616"/>
      <c r="EA41" s="616"/>
      <c r="EB41" s="616"/>
      <c r="EC41" s="617"/>
    </row>
    <row r="42" spans="2:133" ht="11.25" customHeight="1" x14ac:dyDescent="0.15">
      <c r="AQ42" s="659" t="s">
        <v>359</v>
      </c>
      <c r="AR42" s="660"/>
      <c r="AS42" s="660"/>
      <c r="AT42" s="660"/>
      <c r="AU42" s="660"/>
      <c r="AV42" s="660"/>
      <c r="AW42" s="660"/>
      <c r="AX42" s="660"/>
      <c r="AY42" s="661"/>
      <c r="AZ42" s="624">
        <v>26766</v>
      </c>
      <c r="BA42" s="662"/>
      <c r="BB42" s="662"/>
      <c r="BC42" s="662"/>
      <c r="BD42" s="625"/>
      <c r="BE42" s="625"/>
      <c r="BF42" s="663"/>
      <c r="BG42" s="681"/>
      <c r="BH42" s="682"/>
      <c r="BI42" s="682"/>
      <c r="BJ42" s="682"/>
      <c r="BK42" s="682"/>
      <c r="BL42" s="215"/>
      <c r="BM42" s="622" t="s">
        <v>360</v>
      </c>
      <c r="BN42" s="622"/>
      <c r="BO42" s="622"/>
      <c r="BP42" s="622"/>
      <c r="BQ42" s="622"/>
      <c r="BR42" s="622"/>
      <c r="BS42" s="622"/>
      <c r="BT42" s="622"/>
      <c r="BU42" s="623"/>
      <c r="BV42" s="624">
        <v>336</v>
      </c>
      <c r="BW42" s="662"/>
      <c r="BX42" s="662"/>
      <c r="BY42" s="662"/>
      <c r="BZ42" s="662"/>
      <c r="CA42" s="662"/>
      <c r="CB42" s="664"/>
      <c r="CD42" s="637" t="s">
        <v>361</v>
      </c>
      <c r="CE42" s="638"/>
      <c r="CF42" s="638"/>
      <c r="CG42" s="638"/>
      <c r="CH42" s="638"/>
      <c r="CI42" s="638"/>
      <c r="CJ42" s="638"/>
      <c r="CK42" s="638"/>
      <c r="CL42" s="638"/>
      <c r="CM42" s="638"/>
      <c r="CN42" s="638"/>
      <c r="CO42" s="638"/>
      <c r="CP42" s="638"/>
      <c r="CQ42" s="639"/>
      <c r="CR42" s="640">
        <v>724318</v>
      </c>
      <c r="CS42" s="649"/>
      <c r="CT42" s="649"/>
      <c r="CU42" s="649"/>
      <c r="CV42" s="649"/>
      <c r="CW42" s="649"/>
      <c r="CX42" s="649"/>
      <c r="CY42" s="650"/>
      <c r="CZ42" s="643">
        <v>30</v>
      </c>
      <c r="DA42" s="651"/>
      <c r="DB42" s="651"/>
      <c r="DC42" s="652"/>
      <c r="DD42" s="646">
        <v>44192</v>
      </c>
      <c r="DE42" s="649"/>
      <c r="DF42" s="649"/>
      <c r="DG42" s="649"/>
      <c r="DH42" s="649"/>
      <c r="DI42" s="649"/>
      <c r="DJ42" s="649"/>
      <c r="DK42" s="650"/>
      <c r="DL42" s="618"/>
      <c r="DM42" s="619"/>
      <c r="DN42" s="619"/>
      <c r="DO42" s="619"/>
      <c r="DP42" s="619"/>
      <c r="DQ42" s="619"/>
      <c r="DR42" s="619"/>
      <c r="DS42" s="619"/>
      <c r="DT42" s="619"/>
      <c r="DU42" s="619"/>
      <c r="DV42" s="620"/>
      <c r="DW42" s="615"/>
      <c r="DX42" s="616"/>
      <c r="DY42" s="616"/>
      <c r="DZ42" s="616"/>
      <c r="EA42" s="616"/>
      <c r="EB42" s="616"/>
      <c r="EC42" s="617"/>
    </row>
    <row r="43" spans="2:133" ht="11.25" customHeight="1" x14ac:dyDescent="0.15">
      <c r="B43" s="208" t="s">
        <v>362</v>
      </c>
      <c r="CD43" s="637" t="s">
        <v>363</v>
      </c>
      <c r="CE43" s="638"/>
      <c r="CF43" s="638"/>
      <c r="CG43" s="638"/>
      <c r="CH43" s="638"/>
      <c r="CI43" s="638"/>
      <c r="CJ43" s="638"/>
      <c r="CK43" s="638"/>
      <c r="CL43" s="638"/>
      <c r="CM43" s="638"/>
      <c r="CN43" s="638"/>
      <c r="CO43" s="638"/>
      <c r="CP43" s="638"/>
      <c r="CQ43" s="639"/>
      <c r="CR43" s="640" t="s">
        <v>260</v>
      </c>
      <c r="CS43" s="649"/>
      <c r="CT43" s="649"/>
      <c r="CU43" s="649"/>
      <c r="CV43" s="649"/>
      <c r="CW43" s="649"/>
      <c r="CX43" s="649"/>
      <c r="CY43" s="650"/>
      <c r="CZ43" s="643" t="s">
        <v>260</v>
      </c>
      <c r="DA43" s="651"/>
      <c r="DB43" s="651"/>
      <c r="DC43" s="652"/>
      <c r="DD43" s="646" t="s">
        <v>131</v>
      </c>
      <c r="DE43" s="649"/>
      <c r="DF43" s="649"/>
      <c r="DG43" s="649"/>
      <c r="DH43" s="649"/>
      <c r="DI43" s="649"/>
      <c r="DJ43" s="649"/>
      <c r="DK43" s="650"/>
      <c r="DL43" s="618"/>
      <c r="DM43" s="619"/>
      <c r="DN43" s="619"/>
      <c r="DO43" s="619"/>
      <c r="DP43" s="619"/>
      <c r="DQ43" s="619"/>
      <c r="DR43" s="619"/>
      <c r="DS43" s="619"/>
      <c r="DT43" s="619"/>
      <c r="DU43" s="619"/>
      <c r="DV43" s="620"/>
      <c r="DW43" s="615"/>
      <c r="DX43" s="616"/>
      <c r="DY43" s="616"/>
      <c r="DZ43" s="616"/>
      <c r="EA43" s="616"/>
      <c r="EB43" s="616"/>
      <c r="EC43" s="617"/>
    </row>
    <row r="44" spans="2:133" ht="11.25" customHeight="1" x14ac:dyDescent="0.15">
      <c r="B44" s="647" t="s">
        <v>364</v>
      </c>
      <c r="C44" s="647"/>
      <c r="D44" s="647"/>
      <c r="E44" s="647"/>
      <c r="F44" s="647"/>
      <c r="G44" s="647"/>
      <c r="H44" s="647"/>
      <c r="I44" s="647"/>
      <c r="J44" s="647"/>
      <c r="K44" s="647"/>
      <c r="L44" s="647"/>
      <c r="M44" s="647"/>
      <c r="N44" s="647"/>
      <c r="O44" s="647"/>
      <c r="P44" s="647"/>
      <c r="Q44" s="647"/>
      <c r="R44" s="647"/>
      <c r="S44" s="647"/>
      <c r="T44" s="647"/>
      <c r="U44" s="647"/>
      <c r="V44" s="647"/>
      <c r="W44" s="647"/>
      <c r="X44" s="647"/>
      <c r="Y44" s="647"/>
      <c r="Z44" s="647"/>
      <c r="AA44" s="647"/>
      <c r="AB44" s="647"/>
      <c r="AC44" s="647"/>
      <c r="AD44" s="647"/>
      <c r="AE44" s="647"/>
      <c r="AF44" s="647"/>
      <c r="AG44" s="647"/>
      <c r="AH44" s="647"/>
      <c r="AI44" s="647"/>
      <c r="AJ44" s="647"/>
      <c r="AK44" s="647"/>
      <c r="AL44" s="647"/>
      <c r="AM44" s="647"/>
      <c r="AN44" s="647"/>
      <c r="AO44" s="647"/>
      <c r="AP44" s="647"/>
      <c r="AQ44" s="647"/>
      <c r="AR44" s="647"/>
      <c r="AS44" s="647"/>
      <c r="AT44" s="647"/>
      <c r="AU44" s="647"/>
      <c r="AV44" s="647"/>
      <c r="AW44" s="647"/>
      <c r="AX44" s="647"/>
      <c r="AY44" s="647"/>
      <c r="AZ44" s="647"/>
      <c r="BA44" s="647"/>
      <c r="BB44" s="647"/>
      <c r="BC44" s="647"/>
      <c r="BD44" s="647"/>
      <c r="BE44" s="647"/>
      <c r="BF44" s="647"/>
      <c r="BG44" s="647"/>
      <c r="BH44" s="647"/>
      <c r="BI44" s="647"/>
      <c r="BJ44" s="647"/>
      <c r="BK44" s="647"/>
      <c r="BL44" s="647"/>
      <c r="BM44" s="647"/>
      <c r="BN44" s="647"/>
      <c r="BO44" s="647"/>
      <c r="BP44" s="647"/>
      <c r="BQ44" s="647"/>
      <c r="BR44" s="647"/>
      <c r="BS44" s="647"/>
      <c r="BT44" s="647"/>
      <c r="BU44" s="647"/>
      <c r="BV44" s="647"/>
      <c r="BW44" s="647"/>
      <c r="BX44" s="647"/>
      <c r="BY44" s="647"/>
      <c r="BZ44" s="647"/>
      <c r="CA44" s="647"/>
      <c r="CB44" s="647"/>
      <c r="CC44" s="648"/>
      <c r="CD44" s="653" t="s">
        <v>311</v>
      </c>
      <c r="CE44" s="654"/>
      <c r="CF44" s="637" t="s">
        <v>365</v>
      </c>
      <c r="CG44" s="638"/>
      <c r="CH44" s="638"/>
      <c r="CI44" s="638"/>
      <c r="CJ44" s="638"/>
      <c r="CK44" s="638"/>
      <c r="CL44" s="638"/>
      <c r="CM44" s="638"/>
      <c r="CN44" s="638"/>
      <c r="CO44" s="638"/>
      <c r="CP44" s="638"/>
      <c r="CQ44" s="639"/>
      <c r="CR44" s="640">
        <v>717442</v>
      </c>
      <c r="CS44" s="641"/>
      <c r="CT44" s="641"/>
      <c r="CU44" s="641"/>
      <c r="CV44" s="641"/>
      <c r="CW44" s="641"/>
      <c r="CX44" s="641"/>
      <c r="CY44" s="642"/>
      <c r="CZ44" s="643">
        <v>29.7</v>
      </c>
      <c r="DA44" s="644"/>
      <c r="DB44" s="644"/>
      <c r="DC44" s="645"/>
      <c r="DD44" s="646">
        <v>37316</v>
      </c>
      <c r="DE44" s="641"/>
      <c r="DF44" s="641"/>
      <c r="DG44" s="641"/>
      <c r="DH44" s="641"/>
      <c r="DI44" s="641"/>
      <c r="DJ44" s="641"/>
      <c r="DK44" s="642"/>
      <c r="DL44" s="618"/>
      <c r="DM44" s="619"/>
      <c r="DN44" s="619"/>
      <c r="DO44" s="619"/>
      <c r="DP44" s="619"/>
      <c r="DQ44" s="619"/>
      <c r="DR44" s="619"/>
      <c r="DS44" s="619"/>
      <c r="DT44" s="619"/>
      <c r="DU44" s="619"/>
      <c r="DV44" s="620"/>
      <c r="DW44" s="615"/>
      <c r="DX44" s="616"/>
      <c r="DY44" s="616"/>
      <c r="DZ44" s="616"/>
      <c r="EA44" s="616"/>
      <c r="EB44" s="616"/>
      <c r="EC44" s="617"/>
    </row>
    <row r="45" spans="2:133" ht="11.25" customHeight="1" x14ac:dyDescent="0.15">
      <c r="B45" s="647" t="s">
        <v>366</v>
      </c>
      <c r="C45" s="647"/>
      <c r="D45" s="647"/>
      <c r="E45" s="647"/>
      <c r="F45" s="647"/>
      <c r="G45" s="647"/>
      <c r="H45" s="647"/>
      <c r="I45" s="647"/>
      <c r="J45" s="647"/>
      <c r="K45" s="647"/>
      <c r="L45" s="647"/>
      <c r="M45" s="647"/>
      <c r="N45" s="647"/>
      <c r="O45" s="647"/>
      <c r="P45" s="647"/>
      <c r="Q45" s="647"/>
      <c r="R45" s="647"/>
      <c r="S45" s="647"/>
      <c r="T45" s="647"/>
      <c r="U45" s="647"/>
      <c r="V45" s="647"/>
      <c r="W45" s="647"/>
      <c r="X45" s="647"/>
      <c r="Y45" s="647"/>
      <c r="Z45" s="647"/>
      <c r="AA45" s="647"/>
      <c r="AB45" s="647"/>
      <c r="AC45" s="647"/>
      <c r="AD45" s="647"/>
      <c r="AE45" s="647"/>
      <c r="AF45" s="647"/>
      <c r="AG45" s="647"/>
      <c r="AH45" s="647"/>
      <c r="AI45" s="647"/>
      <c r="AJ45" s="647"/>
      <c r="AK45" s="647"/>
      <c r="AL45" s="647"/>
      <c r="AM45" s="647"/>
      <c r="AN45" s="647"/>
      <c r="AO45" s="647"/>
      <c r="AP45" s="647"/>
      <c r="AQ45" s="647"/>
      <c r="AR45" s="647"/>
      <c r="AS45" s="647"/>
      <c r="AT45" s="647"/>
      <c r="AU45" s="647"/>
      <c r="AV45" s="647"/>
      <c r="AW45" s="647"/>
      <c r="AX45" s="647"/>
      <c r="AY45" s="647"/>
      <c r="AZ45" s="647"/>
      <c r="BA45" s="647"/>
      <c r="BB45" s="647"/>
      <c r="BC45" s="647"/>
      <c r="BD45" s="647"/>
      <c r="BE45" s="647"/>
      <c r="BF45" s="647"/>
      <c r="BG45" s="647"/>
      <c r="BH45" s="647"/>
      <c r="BI45" s="647"/>
      <c r="BJ45" s="647"/>
      <c r="BK45" s="647"/>
      <c r="BL45" s="647"/>
      <c r="BM45" s="647"/>
      <c r="BN45" s="647"/>
      <c r="BO45" s="647"/>
      <c r="BP45" s="647"/>
      <c r="BQ45" s="647"/>
      <c r="BR45" s="647"/>
      <c r="BS45" s="647"/>
      <c r="BT45" s="647"/>
      <c r="BU45" s="647"/>
      <c r="BV45" s="647"/>
      <c r="BW45" s="647"/>
      <c r="BX45" s="647"/>
      <c r="BY45" s="647"/>
      <c r="BZ45" s="647"/>
      <c r="CA45" s="647"/>
      <c r="CB45" s="647"/>
      <c r="CC45" s="648"/>
      <c r="CD45" s="655"/>
      <c r="CE45" s="656"/>
      <c r="CF45" s="637" t="s">
        <v>367</v>
      </c>
      <c r="CG45" s="638"/>
      <c r="CH45" s="638"/>
      <c r="CI45" s="638"/>
      <c r="CJ45" s="638"/>
      <c r="CK45" s="638"/>
      <c r="CL45" s="638"/>
      <c r="CM45" s="638"/>
      <c r="CN45" s="638"/>
      <c r="CO45" s="638"/>
      <c r="CP45" s="638"/>
      <c r="CQ45" s="639"/>
      <c r="CR45" s="640">
        <v>696299</v>
      </c>
      <c r="CS45" s="649"/>
      <c r="CT45" s="649"/>
      <c r="CU45" s="649"/>
      <c r="CV45" s="649"/>
      <c r="CW45" s="649"/>
      <c r="CX45" s="649"/>
      <c r="CY45" s="650"/>
      <c r="CZ45" s="643">
        <v>28.9</v>
      </c>
      <c r="DA45" s="651"/>
      <c r="DB45" s="651"/>
      <c r="DC45" s="652"/>
      <c r="DD45" s="646">
        <v>16173</v>
      </c>
      <c r="DE45" s="649"/>
      <c r="DF45" s="649"/>
      <c r="DG45" s="649"/>
      <c r="DH45" s="649"/>
      <c r="DI45" s="649"/>
      <c r="DJ45" s="649"/>
      <c r="DK45" s="650"/>
      <c r="DL45" s="618"/>
      <c r="DM45" s="619"/>
      <c r="DN45" s="619"/>
      <c r="DO45" s="619"/>
      <c r="DP45" s="619"/>
      <c r="DQ45" s="619"/>
      <c r="DR45" s="619"/>
      <c r="DS45" s="619"/>
      <c r="DT45" s="619"/>
      <c r="DU45" s="619"/>
      <c r="DV45" s="620"/>
      <c r="DW45" s="615"/>
      <c r="DX45" s="616"/>
      <c r="DY45" s="616"/>
      <c r="DZ45" s="616"/>
      <c r="EA45" s="616"/>
      <c r="EB45" s="616"/>
      <c r="EC45" s="617"/>
    </row>
    <row r="46" spans="2:133" ht="11.25" customHeight="1" x14ac:dyDescent="0.15">
      <c r="B46" s="219"/>
      <c r="CD46" s="655"/>
      <c r="CE46" s="656"/>
      <c r="CF46" s="637" t="s">
        <v>368</v>
      </c>
      <c r="CG46" s="638"/>
      <c r="CH46" s="638"/>
      <c r="CI46" s="638"/>
      <c r="CJ46" s="638"/>
      <c r="CK46" s="638"/>
      <c r="CL46" s="638"/>
      <c r="CM46" s="638"/>
      <c r="CN46" s="638"/>
      <c r="CO46" s="638"/>
      <c r="CP46" s="638"/>
      <c r="CQ46" s="639"/>
      <c r="CR46" s="640">
        <v>21143</v>
      </c>
      <c r="CS46" s="641"/>
      <c r="CT46" s="641"/>
      <c r="CU46" s="641"/>
      <c r="CV46" s="641"/>
      <c r="CW46" s="641"/>
      <c r="CX46" s="641"/>
      <c r="CY46" s="642"/>
      <c r="CZ46" s="643">
        <v>0.9</v>
      </c>
      <c r="DA46" s="644"/>
      <c r="DB46" s="644"/>
      <c r="DC46" s="645"/>
      <c r="DD46" s="646">
        <v>21143</v>
      </c>
      <c r="DE46" s="641"/>
      <c r="DF46" s="641"/>
      <c r="DG46" s="641"/>
      <c r="DH46" s="641"/>
      <c r="DI46" s="641"/>
      <c r="DJ46" s="641"/>
      <c r="DK46" s="642"/>
      <c r="DL46" s="618"/>
      <c r="DM46" s="619"/>
      <c r="DN46" s="619"/>
      <c r="DO46" s="619"/>
      <c r="DP46" s="619"/>
      <c r="DQ46" s="619"/>
      <c r="DR46" s="619"/>
      <c r="DS46" s="619"/>
      <c r="DT46" s="619"/>
      <c r="DU46" s="619"/>
      <c r="DV46" s="620"/>
      <c r="DW46" s="615"/>
      <c r="DX46" s="616"/>
      <c r="DY46" s="616"/>
      <c r="DZ46" s="616"/>
      <c r="EA46" s="616"/>
      <c r="EB46" s="616"/>
      <c r="EC46" s="617"/>
    </row>
    <row r="47" spans="2:133" ht="11.25" customHeight="1" x14ac:dyDescent="0.15">
      <c r="B47" s="219"/>
      <c r="CD47" s="655"/>
      <c r="CE47" s="656"/>
      <c r="CF47" s="637" t="s">
        <v>369</v>
      </c>
      <c r="CG47" s="638"/>
      <c r="CH47" s="638"/>
      <c r="CI47" s="638"/>
      <c r="CJ47" s="638"/>
      <c r="CK47" s="638"/>
      <c r="CL47" s="638"/>
      <c r="CM47" s="638"/>
      <c r="CN47" s="638"/>
      <c r="CO47" s="638"/>
      <c r="CP47" s="638"/>
      <c r="CQ47" s="639"/>
      <c r="CR47" s="640">
        <v>6876</v>
      </c>
      <c r="CS47" s="649"/>
      <c r="CT47" s="649"/>
      <c r="CU47" s="649"/>
      <c r="CV47" s="649"/>
      <c r="CW47" s="649"/>
      <c r="CX47" s="649"/>
      <c r="CY47" s="650"/>
      <c r="CZ47" s="643">
        <v>0.3</v>
      </c>
      <c r="DA47" s="651"/>
      <c r="DB47" s="651"/>
      <c r="DC47" s="652"/>
      <c r="DD47" s="646">
        <v>6876</v>
      </c>
      <c r="DE47" s="649"/>
      <c r="DF47" s="649"/>
      <c r="DG47" s="649"/>
      <c r="DH47" s="649"/>
      <c r="DI47" s="649"/>
      <c r="DJ47" s="649"/>
      <c r="DK47" s="650"/>
      <c r="DL47" s="618"/>
      <c r="DM47" s="619"/>
      <c r="DN47" s="619"/>
      <c r="DO47" s="619"/>
      <c r="DP47" s="619"/>
      <c r="DQ47" s="619"/>
      <c r="DR47" s="619"/>
      <c r="DS47" s="619"/>
      <c r="DT47" s="619"/>
      <c r="DU47" s="619"/>
      <c r="DV47" s="620"/>
      <c r="DW47" s="615"/>
      <c r="DX47" s="616"/>
      <c r="DY47" s="616"/>
      <c r="DZ47" s="616"/>
      <c r="EA47" s="616"/>
      <c r="EB47" s="616"/>
      <c r="EC47" s="617"/>
    </row>
    <row r="48" spans="2:133" x14ac:dyDescent="0.15">
      <c r="B48" s="219"/>
      <c r="CD48" s="657"/>
      <c r="CE48" s="658"/>
      <c r="CF48" s="637" t="s">
        <v>370</v>
      </c>
      <c r="CG48" s="638"/>
      <c r="CH48" s="638"/>
      <c r="CI48" s="638"/>
      <c r="CJ48" s="638"/>
      <c r="CK48" s="638"/>
      <c r="CL48" s="638"/>
      <c r="CM48" s="638"/>
      <c r="CN48" s="638"/>
      <c r="CO48" s="638"/>
      <c r="CP48" s="638"/>
      <c r="CQ48" s="639"/>
      <c r="CR48" s="640" t="s">
        <v>131</v>
      </c>
      <c r="CS48" s="641"/>
      <c r="CT48" s="641"/>
      <c r="CU48" s="641"/>
      <c r="CV48" s="641"/>
      <c r="CW48" s="641"/>
      <c r="CX48" s="641"/>
      <c r="CY48" s="642"/>
      <c r="CZ48" s="643" t="s">
        <v>131</v>
      </c>
      <c r="DA48" s="644"/>
      <c r="DB48" s="644"/>
      <c r="DC48" s="645"/>
      <c r="DD48" s="646" t="s">
        <v>242</v>
      </c>
      <c r="DE48" s="641"/>
      <c r="DF48" s="641"/>
      <c r="DG48" s="641"/>
      <c r="DH48" s="641"/>
      <c r="DI48" s="641"/>
      <c r="DJ48" s="641"/>
      <c r="DK48" s="642"/>
      <c r="DL48" s="618"/>
      <c r="DM48" s="619"/>
      <c r="DN48" s="619"/>
      <c r="DO48" s="619"/>
      <c r="DP48" s="619"/>
      <c r="DQ48" s="619"/>
      <c r="DR48" s="619"/>
      <c r="DS48" s="619"/>
      <c r="DT48" s="619"/>
      <c r="DU48" s="619"/>
      <c r="DV48" s="620"/>
      <c r="DW48" s="615"/>
      <c r="DX48" s="616"/>
      <c r="DY48" s="616"/>
      <c r="DZ48" s="616"/>
      <c r="EA48" s="616"/>
      <c r="EB48" s="616"/>
      <c r="EC48" s="617"/>
    </row>
    <row r="49" spans="2:133" ht="11.25" customHeight="1" x14ac:dyDescent="0.15">
      <c r="B49" s="219"/>
      <c r="CD49" s="621" t="s">
        <v>371</v>
      </c>
      <c r="CE49" s="622"/>
      <c r="CF49" s="622"/>
      <c r="CG49" s="622"/>
      <c r="CH49" s="622"/>
      <c r="CI49" s="622"/>
      <c r="CJ49" s="622"/>
      <c r="CK49" s="622"/>
      <c r="CL49" s="622"/>
      <c r="CM49" s="622"/>
      <c r="CN49" s="622"/>
      <c r="CO49" s="622"/>
      <c r="CP49" s="622"/>
      <c r="CQ49" s="623"/>
      <c r="CR49" s="624">
        <v>2413192</v>
      </c>
      <c r="CS49" s="625"/>
      <c r="CT49" s="625"/>
      <c r="CU49" s="625"/>
      <c r="CV49" s="625"/>
      <c r="CW49" s="625"/>
      <c r="CX49" s="625"/>
      <c r="CY49" s="626"/>
      <c r="CZ49" s="627">
        <v>100</v>
      </c>
      <c r="DA49" s="628"/>
      <c r="DB49" s="628"/>
      <c r="DC49" s="629"/>
      <c r="DD49" s="630">
        <v>1404446</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Yo1UfUTIEeuyPvubsHZxnvdkDvGwjVrWKwYGEKRl4kcNjryOSDnfBXF602nxGCcWEHHRFE4zsJN0O9fQPtmrQQ==" saltValue="jv3uuGNpqr/vfPviJdMIe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CR12" sqref="CR12:CV12"/>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19" t="s">
        <v>372</v>
      </c>
      <c r="B2" s="1119"/>
      <c r="C2" s="1119"/>
      <c r="D2" s="1119"/>
      <c r="E2" s="1119"/>
      <c r="F2" s="1119"/>
      <c r="G2" s="1119"/>
      <c r="H2" s="1119"/>
      <c r="I2" s="1119"/>
      <c r="J2" s="1119"/>
      <c r="K2" s="1119"/>
      <c r="L2" s="1119"/>
      <c r="M2" s="1119"/>
      <c r="N2" s="1119"/>
      <c r="O2" s="1119"/>
      <c r="P2" s="1119"/>
      <c r="Q2" s="1119"/>
      <c r="R2" s="1119"/>
      <c r="S2" s="1119"/>
      <c r="T2" s="1119"/>
      <c r="U2" s="1119"/>
      <c r="V2" s="1119"/>
      <c r="W2" s="1119"/>
      <c r="X2" s="1119"/>
      <c r="Y2" s="1119"/>
      <c r="Z2" s="1119"/>
      <c r="AA2" s="1119"/>
      <c r="AB2" s="1119"/>
      <c r="AC2" s="1119"/>
      <c r="AD2" s="1119"/>
      <c r="AE2" s="1119"/>
      <c r="AF2" s="1119"/>
      <c r="AG2" s="1119"/>
      <c r="AH2" s="1119"/>
      <c r="AI2" s="1119"/>
      <c r="AJ2" s="1119"/>
      <c r="AK2" s="1119"/>
      <c r="AL2" s="1119"/>
      <c r="AM2" s="1119"/>
      <c r="AN2" s="1119"/>
      <c r="AO2" s="1119"/>
      <c r="AP2" s="1119"/>
      <c r="AQ2" s="1119"/>
      <c r="AR2" s="1119"/>
      <c r="AS2" s="1119"/>
      <c r="AT2" s="1119"/>
      <c r="AU2" s="1119"/>
      <c r="AV2" s="1119"/>
      <c r="AW2" s="1119"/>
      <c r="AX2" s="1119"/>
      <c r="AY2" s="1119"/>
      <c r="AZ2" s="1119"/>
      <c r="BA2" s="1119"/>
      <c r="BB2" s="1119"/>
      <c r="BC2" s="1119"/>
      <c r="BD2" s="1119"/>
      <c r="BE2" s="1119"/>
      <c r="BF2" s="1119"/>
      <c r="BG2" s="1119"/>
      <c r="BH2" s="1119"/>
      <c r="BI2" s="1119"/>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20" t="s">
        <v>373</v>
      </c>
      <c r="DK2" s="1121"/>
      <c r="DL2" s="1121"/>
      <c r="DM2" s="1121"/>
      <c r="DN2" s="1121"/>
      <c r="DO2" s="1122"/>
      <c r="DP2" s="222"/>
      <c r="DQ2" s="1120" t="s">
        <v>374</v>
      </c>
      <c r="DR2" s="1121"/>
      <c r="DS2" s="1121"/>
      <c r="DT2" s="1121"/>
      <c r="DU2" s="1121"/>
      <c r="DV2" s="1121"/>
      <c r="DW2" s="1121"/>
      <c r="DX2" s="1121"/>
      <c r="DY2" s="1121"/>
      <c r="DZ2" s="1122"/>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72" t="s">
        <v>375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376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15">
      <c r="A5" s="1008" t="s">
        <v>377</v>
      </c>
      <c r="B5" s="1009"/>
      <c r="C5" s="1009"/>
      <c r="D5" s="1009"/>
      <c r="E5" s="1009"/>
      <c r="F5" s="1009"/>
      <c r="G5" s="1009"/>
      <c r="H5" s="1009"/>
      <c r="I5" s="1009"/>
      <c r="J5" s="1009"/>
      <c r="K5" s="1009"/>
      <c r="L5" s="1009"/>
      <c r="M5" s="1009"/>
      <c r="N5" s="1009"/>
      <c r="O5" s="1009"/>
      <c r="P5" s="1010"/>
      <c r="Q5" s="1014" t="s">
        <v>378</v>
      </c>
      <c r="R5" s="1015"/>
      <c r="S5" s="1015"/>
      <c r="T5" s="1015"/>
      <c r="U5" s="1016"/>
      <c r="V5" s="1014" t="s">
        <v>379</v>
      </c>
      <c r="W5" s="1015"/>
      <c r="X5" s="1015"/>
      <c r="Y5" s="1015"/>
      <c r="Z5" s="1016"/>
      <c r="AA5" s="1014" t="s">
        <v>380</v>
      </c>
      <c r="AB5" s="1015"/>
      <c r="AC5" s="1015"/>
      <c r="AD5" s="1015"/>
      <c r="AE5" s="1015"/>
      <c r="AF5" s="1123" t="s">
        <v>381</v>
      </c>
      <c r="AG5" s="1015"/>
      <c r="AH5" s="1015"/>
      <c r="AI5" s="1015"/>
      <c r="AJ5" s="1028"/>
      <c r="AK5" s="1015" t="s">
        <v>382</v>
      </c>
      <c r="AL5" s="1015"/>
      <c r="AM5" s="1015"/>
      <c r="AN5" s="1015"/>
      <c r="AO5" s="1016"/>
      <c r="AP5" s="1014" t="s">
        <v>383</v>
      </c>
      <c r="AQ5" s="1015"/>
      <c r="AR5" s="1015"/>
      <c r="AS5" s="1015"/>
      <c r="AT5" s="1016"/>
      <c r="AU5" s="1014" t="s">
        <v>384</v>
      </c>
      <c r="AV5" s="1015"/>
      <c r="AW5" s="1015"/>
      <c r="AX5" s="1015"/>
      <c r="AY5" s="1028"/>
      <c r="AZ5" s="226"/>
      <c r="BA5" s="226"/>
      <c r="BB5" s="226"/>
      <c r="BC5" s="226"/>
      <c r="BD5" s="226"/>
      <c r="BE5" s="227"/>
      <c r="BF5" s="227"/>
      <c r="BG5" s="227"/>
      <c r="BH5" s="227"/>
      <c r="BI5" s="227"/>
      <c r="BJ5" s="227"/>
      <c r="BK5" s="227"/>
      <c r="BL5" s="227"/>
      <c r="BM5" s="227"/>
      <c r="BN5" s="227"/>
      <c r="BO5" s="227"/>
      <c r="BP5" s="227"/>
      <c r="BQ5" s="1008" t="s">
        <v>385</v>
      </c>
      <c r="BR5" s="1009"/>
      <c r="BS5" s="1009"/>
      <c r="BT5" s="1009"/>
      <c r="BU5" s="1009"/>
      <c r="BV5" s="1009"/>
      <c r="BW5" s="1009"/>
      <c r="BX5" s="1009"/>
      <c r="BY5" s="1009"/>
      <c r="BZ5" s="1009"/>
      <c r="CA5" s="1009"/>
      <c r="CB5" s="1009"/>
      <c r="CC5" s="1009"/>
      <c r="CD5" s="1009"/>
      <c r="CE5" s="1009"/>
      <c r="CF5" s="1009"/>
      <c r="CG5" s="1010"/>
      <c r="CH5" s="1014" t="s">
        <v>386</v>
      </c>
      <c r="CI5" s="1015"/>
      <c r="CJ5" s="1015"/>
      <c r="CK5" s="1015"/>
      <c r="CL5" s="1016"/>
      <c r="CM5" s="1014" t="s">
        <v>387</v>
      </c>
      <c r="CN5" s="1015"/>
      <c r="CO5" s="1015"/>
      <c r="CP5" s="1015"/>
      <c r="CQ5" s="1016"/>
      <c r="CR5" s="1014" t="s">
        <v>388</v>
      </c>
      <c r="CS5" s="1015"/>
      <c r="CT5" s="1015"/>
      <c r="CU5" s="1015"/>
      <c r="CV5" s="1016"/>
      <c r="CW5" s="1014" t="s">
        <v>389</v>
      </c>
      <c r="CX5" s="1015"/>
      <c r="CY5" s="1015"/>
      <c r="CZ5" s="1015"/>
      <c r="DA5" s="1016"/>
      <c r="DB5" s="1014" t="s">
        <v>390</v>
      </c>
      <c r="DC5" s="1015"/>
      <c r="DD5" s="1015"/>
      <c r="DE5" s="1015"/>
      <c r="DF5" s="1016"/>
      <c r="DG5" s="1113" t="s">
        <v>391</v>
      </c>
      <c r="DH5" s="1114"/>
      <c r="DI5" s="1114"/>
      <c r="DJ5" s="1114"/>
      <c r="DK5" s="1115"/>
      <c r="DL5" s="1113" t="s">
        <v>392</v>
      </c>
      <c r="DM5" s="1114"/>
      <c r="DN5" s="1114"/>
      <c r="DO5" s="1114"/>
      <c r="DP5" s="1115"/>
      <c r="DQ5" s="1014" t="s">
        <v>393</v>
      </c>
      <c r="DR5" s="1015"/>
      <c r="DS5" s="1015"/>
      <c r="DT5" s="1015"/>
      <c r="DU5" s="1016"/>
      <c r="DV5" s="1014" t="s">
        <v>384</v>
      </c>
      <c r="DW5" s="1015"/>
      <c r="DX5" s="1015"/>
      <c r="DY5" s="1015"/>
      <c r="DZ5" s="1028"/>
      <c r="EA5" s="229"/>
    </row>
    <row r="6" spans="1:131" s="230"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24"/>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16"/>
      <c r="DH6" s="1117"/>
      <c r="DI6" s="1117"/>
      <c r="DJ6" s="1117"/>
      <c r="DK6" s="1118"/>
      <c r="DL6" s="1116"/>
      <c r="DM6" s="1117"/>
      <c r="DN6" s="1117"/>
      <c r="DO6" s="1117"/>
      <c r="DP6" s="1118"/>
      <c r="DQ6" s="1017"/>
      <c r="DR6" s="1018"/>
      <c r="DS6" s="1018"/>
      <c r="DT6" s="1018"/>
      <c r="DU6" s="1019"/>
      <c r="DV6" s="1017"/>
      <c r="DW6" s="1018"/>
      <c r="DX6" s="1018"/>
      <c r="DY6" s="1018"/>
      <c r="DZ6" s="1029"/>
      <c r="EA6" s="229"/>
    </row>
    <row r="7" spans="1:131" s="230" customFormat="1" ht="26.25" customHeight="1" thickTop="1" x14ac:dyDescent="0.15">
      <c r="A7" s="231">
        <v>1</v>
      </c>
      <c r="B7" s="1060" t="s">
        <v>394</v>
      </c>
      <c r="C7" s="1061"/>
      <c r="D7" s="1061"/>
      <c r="E7" s="1061"/>
      <c r="F7" s="1061"/>
      <c r="G7" s="1061"/>
      <c r="H7" s="1061"/>
      <c r="I7" s="1061"/>
      <c r="J7" s="1061"/>
      <c r="K7" s="1061"/>
      <c r="L7" s="1061"/>
      <c r="M7" s="1061"/>
      <c r="N7" s="1061"/>
      <c r="O7" s="1061"/>
      <c r="P7" s="1062"/>
      <c r="Q7" s="1100">
        <v>2597</v>
      </c>
      <c r="R7" s="1101"/>
      <c r="S7" s="1101"/>
      <c r="T7" s="1101"/>
      <c r="U7" s="1101"/>
      <c r="V7" s="1101">
        <v>2413</v>
      </c>
      <c r="W7" s="1101"/>
      <c r="X7" s="1101"/>
      <c r="Y7" s="1101"/>
      <c r="Z7" s="1101"/>
      <c r="AA7" s="1101">
        <v>184</v>
      </c>
      <c r="AB7" s="1101"/>
      <c r="AC7" s="1101"/>
      <c r="AD7" s="1101"/>
      <c r="AE7" s="1102"/>
      <c r="AF7" s="1103">
        <v>153</v>
      </c>
      <c r="AG7" s="1104"/>
      <c r="AH7" s="1104"/>
      <c r="AI7" s="1104"/>
      <c r="AJ7" s="1105"/>
      <c r="AK7" s="1106">
        <v>0</v>
      </c>
      <c r="AL7" s="1107"/>
      <c r="AM7" s="1107"/>
      <c r="AN7" s="1107"/>
      <c r="AO7" s="1107"/>
      <c r="AP7" s="1107">
        <v>1481</v>
      </c>
      <c r="AQ7" s="1107"/>
      <c r="AR7" s="1107"/>
      <c r="AS7" s="1107"/>
      <c r="AT7" s="1107"/>
      <c r="AU7" s="1108"/>
      <c r="AV7" s="1108"/>
      <c r="AW7" s="1108"/>
      <c r="AX7" s="1108"/>
      <c r="AY7" s="1109"/>
      <c r="AZ7" s="226"/>
      <c r="BA7" s="226"/>
      <c r="BB7" s="226"/>
      <c r="BC7" s="226"/>
      <c r="BD7" s="226"/>
      <c r="BE7" s="227"/>
      <c r="BF7" s="227"/>
      <c r="BG7" s="227"/>
      <c r="BH7" s="227"/>
      <c r="BI7" s="227"/>
      <c r="BJ7" s="227"/>
      <c r="BK7" s="227"/>
      <c r="BL7" s="227"/>
      <c r="BM7" s="227"/>
      <c r="BN7" s="227"/>
      <c r="BO7" s="227"/>
      <c r="BP7" s="227"/>
      <c r="BQ7" s="231">
        <v>1</v>
      </c>
      <c r="BR7" s="232"/>
      <c r="BS7" s="1110"/>
      <c r="BT7" s="1111"/>
      <c r="BU7" s="1111"/>
      <c r="BV7" s="1111"/>
      <c r="BW7" s="1111"/>
      <c r="BX7" s="1111"/>
      <c r="BY7" s="1111"/>
      <c r="BZ7" s="1111"/>
      <c r="CA7" s="1111"/>
      <c r="CB7" s="1111"/>
      <c r="CC7" s="1111"/>
      <c r="CD7" s="1111"/>
      <c r="CE7" s="1111"/>
      <c r="CF7" s="1111"/>
      <c r="CG7" s="1112"/>
      <c r="CH7" s="1097"/>
      <c r="CI7" s="1098"/>
      <c r="CJ7" s="1098"/>
      <c r="CK7" s="1098"/>
      <c r="CL7" s="1099"/>
      <c r="CM7" s="1097"/>
      <c r="CN7" s="1098"/>
      <c r="CO7" s="1098"/>
      <c r="CP7" s="1098"/>
      <c r="CQ7" s="1099"/>
      <c r="CR7" s="1097"/>
      <c r="CS7" s="1098"/>
      <c r="CT7" s="1098"/>
      <c r="CU7" s="1098"/>
      <c r="CV7" s="1099"/>
      <c r="CW7" s="1097"/>
      <c r="CX7" s="1098"/>
      <c r="CY7" s="1098"/>
      <c r="CZ7" s="1098"/>
      <c r="DA7" s="1099"/>
      <c r="DB7" s="1097"/>
      <c r="DC7" s="1098"/>
      <c r="DD7" s="1098"/>
      <c r="DE7" s="1098"/>
      <c r="DF7" s="1099"/>
      <c r="DG7" s="1097"/>
      <c r="DH7" s="1098"/>
      <c r="DI7" s="1098"/>
      <c r="DJ7" s="1098"/>
      <c r="DK7" s="1099"/>
      <c r="DL7" s="1097"/>
      <c r="DM7" s="1098"/>
      <c r="DN7" s="1098"/>
      <c r="DO7" s="1098"/>
      <c r="DP7" s="1099"/>
      <c r="DQ7" s="1097"/>
      <c r="DR7" s="1098"/>
      <c r="DS7" s="1098"/>
      <c r="DT7" s="1098"/>
      <c r="DU7" s="1099"/>
      <c r="DV7" s="1110"/>
      <c r="DW7" s="1111"/>
      <c r="DX7" s="1111"/>
      <c r="DY7" s="1111"/>
      <c r="DZ7" s="1125"/>
      <c r="EA7" s="229"/>
    </row>
    <row r="8" spans="1:131" s="230" customFormat="1" ht="26.25" customHeight="1" x14ac:dyDescent="0.15">
      <c r="A8" s="233">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9"/>
    </row>
    <row r="9" spans="1:131" s="230" customFormat="1" ht="26.25" customHeight="1" x14ac:dyDescent="0.15">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9"/>
    </row>
    <row r="10" spans="1:131" s="230" customFormat="1" ht="26.25" customHeight="1" x14ac:dyDescent="0.15">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x14ac:dyDescent="0.15">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15">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15">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15">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15">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15">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15">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15">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15">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15">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15">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395</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
      <c r="A23" s="235" t="s">
        <v>396</v>
      </c>
      <c r="B23" s="950" t="s">
        <v>397</v>
      </c>
      <c r="C23" s="951"/>
      <c r="D23" s="951"/>
      <c r="E23" s="951"/>
      <c r="F23" s="951"/>
      <c r="G23" s="951"/>
      <c r="H23" s="951"/>
      <c r="I23" s="951"/>
      <c r="J23" s="951"/>
      <c r="K23" s="951"/>
      <c r="L23" s="951"/>
      <c r="M23" s="951"/>
      <c r="N23" s="951"/>
      <c r="O23" s="951"/>
      <c r="P23" s="961"/>
      <c r="Q23" s="1080"/>
      <c r="R23" s="1074"/>
      <c r="S23" s="1074"/>
      <c r="T23" s="1074"/>
      <c r="U23" s="1074"/>
      <c r="V23" s="1074"/>
      <c r="W23" s="1074"/>
      <c r="X23" s="1074"/>
      <c r="Y23" s="1074"/>
      <c r="Z23" s="1074"/>
      <c r="AA23" s="1074"/>
      <c r="AB23" s="1074"/>
      <c r="AC23" s="1074"/>
      <c r="AD23" s="1074"/>
      <c r="AE23" s="1081"/>
      <c r="AF23" s="1082">
        <v>153</v>
      </c>
      <c r="AG23" s="1074"/>
      <c r="AH23" s="1074"/>
      <c r="AI23" s="1074"/>
      <c r="AJ23" s="1083"/>
      <c r="AK23" s="1084"/>
      <c r="AL23" s="1085"/>
      <c r="AM23" s="1085"/>
      <c r="AN23" s="1085"/>
      <c r="AO23" s="1085"/>
      <c r="AP23" s="1074"/>
      <c r="AQ23" s="1074"/>
      <c r="AR23" s="1074"/>
      <c r="AS23" s="1074"/>
      <c r="AT23" s="1074"/>
      <c r="AU23" s="1075"/>
      <c r="AV23" s="1075"/>
      <c r="AW23" s="1075"/>
      <c r="AX23" s="1075"/>
      <c r="AY23" s="1076"/>
      <c r="AZ23" s="1077" t="s">
        <v>131</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15">
      <c r="A24" s="1073" t="s">
        <v>398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
      <c r="A25" s="1072" t="s">
        <v>399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377</v>
      </c>
      <c r="B26" s="1009"/>
      <c r="C26" s="1009"/>
      <c r="D26" s="1009"/>
      <c r="E26" s="1009"/>
      <c r="F26" s="1009"/>
      <c r="G26" s="1009"/>
      <c r="H26" s="1009"/>
      <c r="I26" s="1009"/>
      <c r="J26" s="1009"/>
      <c r="K26" s="1009"/>
      <c r="L26" s="1009"/>
      <c r="M26" s="1009"/>
      <c r="N26" s="1009"/>
      <c r="O26" s="1009"/>
      <c r="P26" s="1010"/>
      <c r="Q26" s="1014" t="s">
        <v>400</v>
      </c>
      <c r="R26" s="1015"/>
      <c r="S26" s="1015"/>
      <c r="T26" s="1015"/>
      <c r="U26" s="1016"/>
      <c r="V26" s="1014" t="s">
        <v>401</v>
      </c>
      <c r="W26" s="1015"/>
      <c r="X26" s="1015"/>
      <c r="Y26" s="1015"/>
      <c r="Z26" s="1016"/>
      <c r="AA26" s="1014" t="s">
        <v>402</v>
      </c>
      <c r="AB26" s="1015"/>
      <c r="AC26" s="1015"/>
      <c r="AD26" s="1015"/>
      <c r="AE26" s="1015"/>
      <c r="AF26" s="1068" t="s">
        <v>403</v>
      </c>
      <c r="AG26" s="1021"/>
      <c r="AH26" s="1021"/>
      <c r="AI26" s="1021"/>
      <c r="AJ26" s="1069"/>
      <c r="AK26" s="1015" t="s">
        <v>404</v>
      </c>
      <c r="AL26" s="1015"/>
      <c r="AM26" s="1015"/>
      <c r="AN26" s="1015"/>
      <c r="AO26" s="1016"/>
      <c r="AP26" s="1014" t="s">
        <v>405</v>
      </c>
      <c r="AQ26" s="1015"/>
      <c r="AR26" s="1015"/>
      <c r="AS26" s="1015"/>
      <c r="AT26" s="1016"/>
      <c r="AU26" s="1014" t="s">
        <v>406</v>
      </c>
      <c r="AV26" s="1015"/>
      <c r="AW26" s="1015"/>
      <c r="AX26" s="1015"/>
      <c r="AY26" s="1016"/>
      <c r="AZ26" s="1014" t="s">
        <v>407</v>
      </c>
      <c r="BA26" s="1015"/>
      <c r="BB26" s="1015"/>
      <c r="BC26" s="1015"/>
      <c r="BD26" s="1016"/>
      <c r="BE26" s="1014" t="s">
        <v>384</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7">
        <v>1</v>
      </c>
      <c r="B28" s="1060" t="s">
        <v>408</v>
      </c>
      <c r="C28" s="1061"/>
      <c r="D28" s="1061"/>
      <c r="E28" s="1061"/>
      <c r="F28" s="1061"/>
      <c r="G28" s="1061"/>
      <c r="H28" s="1061"/>
      <c r="I28" s="1061"/>
      <c r="J28" s="1061"/>
      <c r="K28" s="1061"/>
      <c r="L28" s="1061"/>
      <c r="M28" s="1061"/>
      <c r="N28" s="1061"/>
      <c r="O28" s="1061"/>
      <c r="P28" s="1062"/>
      <c r="Q28" s="1063">
        <v>244</v>
      </c>
      <c r="R28" s="1064"/>
      <c r="S28" s="1064"/>
      <c r="T28" s="1064"/>
      <c r="U28" s="1064"/>
      <c r="V28" s="1064">
        <v>217</v>
      </c>
      <c r="W28" s="1064"/>
      <c r="X28" s="1064"/>
      <c r="Y28" s="1064"/>
      <c r="Z28" s="1064"/>
      <c r="AA28" s="1064">
        <v>27</v>
      </c>
      <c r="AB28" s="1064"/>
      <c r="AC28" s="1064"/>
      <c r="AD28" s="1064"/>
      <c r="AE28" s="1065"/>
      <c r="AF28" s="1066">
        <v>27</v>
      </c>
      <c r="AG28" s="1064"/>
      <c r="AH28" s="1064"/>
      <c r="AI28" s="1064"/>
      <c r="AJ28" s="1067"/>
      <c r="AK28" s="1055">
        <v>24</v>
      </c>
      <c r="AL28" s="1056"/>
      <c r="AM28" s="1056"/>
      <c r="AN28" s="1056"/>
      <c r="AO28" s="1056"/>
      <c r="AP28" s="1056">
        <v>0</v>
      </c>
      <c r="AQ28" s="1056"/>
      <c r="AR28" s="1056"/>
      <c r="AS28" s="1056"/>
      <c r="AT28" s="1056"/>
      <c r="AU28" s="1056">
        <v>0</v>
      </c>
      <c r="AV28" s="1056"/>
      <c r="AW28" s="1056"/>
      <c r="AX28" s="1056"/>
      <c r="AY28" s="1056"/>
      <c r="AZ28" s="1057"/>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7">
        <v>2</v>
      </c>
      <c r="B29" s="1043" t="s">
        <v>409</v>
      </c>
      <c r="C29" s="1044"/>
      <c r="D29" s="1044"/>
      <c r="E29" s="1044"/>
      <c r="F29" s="1044"/>
      <c r="G29" s="1044"/>
      <c r="H29" s="1044"/>
      <c r="I29" s="1044"/>
      <c r="J29" s="1044"/>
      <c r="K29" s="1044"/>
      <c r="L29" s="1044"/>
      <c r="M29" s="1044"/>
      <c r="N29" s="1044"/>
      <c r="O29" s="1044"/>
      <c r="P29" s="1045"/>
      <c r="Q29" s="1051">
        <v>10</v>
      </c>
      <c r="R29" s="1052"/>
      <c r="S29" s="1052"/>
      <c r="T29" s="1052"/>
      <c r="U29" s="1052"/>
      <c r="V29" s="1052">
        <v>6</v>
      </c>
      <c r="W29" s="1052"/>
      <c r="X29" s="1052"/>
      <c r="Y29" s="1052"/>
      <c r="Z29" s="1052"/>
      <c r="AA29" s="1052">
        <v>4</v>
      </c>
      <c r="AB29" s="1052"/>
      <c r="AC29" s="1052"/>
      <c r="AD29" s="1052"/>
      <c r="AE29" s="1053"/>
      <c r="AF29" s="1048">
        <v>4</v>
      </c>
      <c r="AG29" s="1049"/>
      <c r="AH29" s="1049"/>
      <c r="AI29" s="1049"/>
      <c r="AJ29" s="1050"/>
      <c r="AK29" s="993">
        <v>2</v>
      </c>
      <c r="AL29" s="984"/>
      <c r="AM29" s="984"/>
      <c r="AN29" s="984"/>
      <c r="AO29" s="984"/>
      <c r="AP29" s="984">
        <v>0</v>
      </c>
      <c r="AQ29" s="984"/>
      <c r="AR29" s="984"/>
      <c r="AS29" s="984"/>
      <c r="AT29" s="984"/>
      <c r="AU29" s="984">
        <v>0</v>
      </c>
      <c r="AV29" s="984"/>
      <c r="AW29" s="984"/>
      <c r="AX29" s="984"/>
      <c r="AY29" s="984"/>
      <c r="AZ29" s="1054"/>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7">
        <v>3</v>
      </c>
      <c r="B30" s="1043" t="s">
        <v>410</v>
      </c>
      <c r="C30" s="1044"/>
      <c r="D30" s="1044"/>
      <c r="E30" s="1044"/>
      <c r="F30" s="1044"/>
      <c r="G30" s="1044"/>
      <c r="H30" s="1044"/>
      <c r="I30" s="1044"/>
      <c r="J30" s="1044"/>
      <c r="K30" s="1044"/>
      <c r="L30" s="1044"/>
      <c r="M30" s="1044"/>
      <c r="N30" s="1044"/>
      <c r="O30" s="1044"/>
      <c r="P30" s="1045"/>
      <c r="Q30" s="1051">
        <v>202</v>
      </c>
      <c r="R30" s="1052"/>
      <c r="S30" s="1052"/>
      <c r="T30" s="1052"/>
      <c r="U30" s="1052"/>
      <c r="V30" s="1052">
        <v>196</v>
      </c>
      <c r="W30" s="1052"/>
      <c r="X30" s="1052"/>
      <c r="Y30" s="1052"/>
      <c r="Z30" s="1052"/>
      <c r="AA30" s="1052">
        <v>6</v>
      </c>
      <c r="AB30" s="1052"/>
      <c r="AC30" s="1052"/>
      <c r="AD30" s="1052"/>
      <c r="AE30" s="1053"/>
      <c r="AF30" s="1048">
        <v>6</v>
      </c>
      <c r="AG30" s="1049"/>
      <c r="AH30" s="1049"/>
      <c r="AI30" s="1049"/>
      <c r="AJ30" s="1050"/>
      <c r="AK30" s="993">
        <v>67</v>
      </c>
      <c r="AL30" s="984"/>
      <c r="AM30" s="984"/>
      <c r="AN30" s="984"/>
      <c r="AO30" s="984"/>
      <c r="AP30" s="984">
        <v>341</v>
      </c>
      <c r="AQ30" s="984"/>
      <c r="AR30" s="984"/>
      <c r="AS30" s="984"/>
      <c r="AT30" s="984"/>
      <c r="AU30" s="984">
        <v>341</v>
      </c>
      <c r="AV30" s="984"/>
      <c r="AW30" s="984"/>
      <c r="AX30" s="984"/>
      <c r="AY30" s="984"/>
      <c r="AZ30" s="1054"/>
      <c r="BA30" s="1054"/>
      <c r="BB30" s="1054"/>
      <c r="BC30" s="1054"/>
      <c r="BD30" s="1054"/>
      <c r="BE30" s="985" t="s">
        <v>411</v>
      </c>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7">
        <v>4</v>
      </c>
      <c r="B31" s="1043" t="s">
        <v>412</v>
      </c>
      <c r="C31" s="1044"/>
      <c r="D31" s="1044"/>
      <c r="E31" s="1044"/>
      <c r="F31" s="1044"/>
      <c r="G31" s="1044"/>
      <c r="H31" s="1044"/>
      <c r="I31" s="1044"/>
      <c r="J31" s="1044"/>
      <c r="K31" s="1044"/>
      <c r="L31" s="1044"/>
      <c r="M31" s="1044"/>
      <c r="N31" s="1044"/>
      <c r="O31" s="1044"/>
      <c r="P31" s="1045"/>
      <c r="Q31" s="1051">
        <v>114</v>
      </c>
      <c r="R31" s="1052"/>
      <c r="S31" s="1052"/>
      <c r="T31" s="1052"/>
      <c r="U31" s="1052"/>
      <c r="V31" s="1052">
        <v>112</v>
      </c>
      <c r="W31" s="1052"/>
      <c r="X31" s="1052"/>
      <c r="Y31" s="1052"/>
      <c r="Z31" s="1052"/>
      <c r="AA31" s="1052">
        <v>2</v>
      </c>
      <c r="AB31" s="1052"/>
      <c r="AC31" s="1052"/>
      <c r="AD31" s="1052"/>
      <c r="AE31" s="1053"/>
      <c r="AF31" s="1048">
        <v>2</v>
      </c>
      <c r="AG31" s="1049"/>
      <c r="AH31" s="1049"/>
      <c r="AI31" s="1049"/>
      <c r="AJ31" s="1050"/>
      <c r="AK31" s="993">
        <v>29</v>
      </c>
      <c r="AL31" s="984"/>
      <c r="AM31" s="984"/>
      <c r="AN31" s="984"/>
      <c r="AO31" s="984"/>
      <c r="AP31" s="984">
        <v>214</v>
      </c>
      <c r="AQ31" s="984"/>
      <c r="AR31" s="984"/>
      <c r="AS31" s="984"/>
      <c r="AT31" s="984"/>
      <c r="AU31" s="984">
        <v>214</v>
      </c>
      <c r="AV31" s="984"/>
      <c r="AW31" s="984"/>
      <c r="AX31" s="984"/>
      <c r="AY31" s="984"/>
      <c r="AZ31" s="1054"/>
      <c r="BA31" s="1054"/>
      <c r="BB31" s="1054"/>
      <c r="BC31" s="1054"/>
      <c r="BD31" s="1054"/>
      <c r="BE31" s="985" t="s">
        <v>411</v>
      </c>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7">
        <v>5</v>
      </c>
      <c r="B32" s="1043" t="s">
        <v>413</v>
      </c>
      <c r="C32" s="1044"/>
      <c r="D32" s="1044"/>
      <c r="E32" s="1044"/>
      <c r="F32" s="1044"/>
      <c r="G32" s="1044"/>
      <c r="H32" s="1044"/>
      <c r="I32" s="1044"/>
      <c r="J32" s="1044"/>
      <c r="K32" s="1044"/>
      <c r="L32" s="1044"/>
      <c r="M32" s="1044"/>
      <c r="N32" s="1044"/>
      <c r="O32" s="1044"/>
      <c r="P32" s="1045"/>
      <c r="Q32" s="1051">
        <v>44</v>
      </c>
      <c r="R32" s="1052"/>
      <c r="S32" s="1052"/>
      <c r="T32" s="1052"/>
      <c r="U32" s="1052"/>
      <c r="V32" s="1052">
        <v>43</v>
      </c>
      <c r="W32" s="1052"/>
      <c r="X32" s="1052"/>
      <c r="Y32" s="1052"/>
      <c r="Z32" s="1052"/>
      <c r="AA32" s="1052">
        <v>1</v>
      </c>
      <c r="AB32" s="1052"/>
      <c r="AC32" s="1052"/>
      <c r="AD32" s="1052"/>
      <c r="AE32" s="1053"/>
      <c r="AF32" s="1048">
        <v>1</v>
      </c>
      <c r="AG32" s="1049"/>
      <c r="AH32" s="1049"/>
      <c r="AI32" s="1049"/>
      <c r="AJ32" s="1050"/>
      <c r="AK32" s="993">
        <v>9</v>
      </c>
      <c r="AL32" s="984"/>
      <c r="AM32" s="984"/>
      <c r="AN32" s="984"/>
      <c r="AO32" s="984"/>
      <c r="AP32" s="984">
        <v>63</v>
      </c>
      <c r="AQ32" s="984"/>
      <c r="AR32" s="984"/>
      <c r="AS32" s="984"/>
      <c r="AT32" s="984"/>
      <c r="AU32" s="984">
        <v>63</v>
      </c>
      <c r="AV32" s="984"/>
      <c r="AW32" s="984"/>
      <c r="AX32" s="984"/>
      <c r="AY32" s="984"/>
      <c r="AZ32" s="1054"/>
      <c r="BA32" s="1054"/>
      <c r="BB32" s="1054"/>
      <c r="BC32" s="1054"/>
      <c r="BD32" s="1054"/>
      <c r="BE32" s="985" t="s">
        <v>411</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7">
        <v>6</v>
      </c>
      <c r="B33" s="1043" t="s">
        <v>414</v>
      </c>
      <c r="C33" s="1044"/>
      <c r="D33" s="1044"/>
      <c r="E33" s="1044"/>
      <c r="F33" s="1044"/>
      <c r="G33" s="1044"/>
      <c r="H33" s="1044"/>
      <c r="I33" s="1044"/>
      <c r="J33" s="1044"/>
      <c r="K33" s="1044"/>
      <c r="L33" s="1044"/>
      <c r="M33" s="1044"/>
      <c r="N33" s="1044"/>
      <c r="O33" s="1044"/>
      <c r="P33" s="1045"/>
      <c r="Q33" s="1051">
        <v>9</v>
      </c>
      <c r="R33" s="1052"/>
      <c r="S33" s="1052"/>
      <c r="T33" s="1052"/>
      <c r="U33" s="1052"/>
      <c r="V33" s="1052">
        <v>9</v>
      </c>
      <c r="W33" s="1052"/>
      <c r="X33" s="1052"/>
      <c r="Y33" s="1052"/>
      <c r="Z33" s="1052"/>
      <c r="AA33" s="1052">
        <v>0</v>
      </c>
      <c r="AB33" s="1052"/>
      <c r="AC33" s="1052"/>
      <c r="AD33" s="1052"/>
      <c r="AE33" s="1053"/>
      <c r="AF33" s="1048">
        <v>0</v>
      </c>
      <c r="AG33" s="1049"/>
      <c r="AH33" s="1049"/>
      <c r="AI33" s="1049"/>
      <c r="AJ33" s="1050"/>
      <c r="AK33" s="993">
        <v>2</v>
      </c>
      <c r="AL33" s="984"/>
      <c r="AM33" s="984"/>
      <c r="AN33" s="984"/>
      <c r="AO33" s="984"/>
      <c r="AP33" s="984">
        <v>11</v>
      </c>
      <c r="AQ33" s="984"/>
      <c r="AR33" s="984"/>
      <c r="AS33" s="984"/>
      <c r="AT33" s="984"/>
      <c r="AU33" s="984">
        <v>11</v>
      </c>
      <c r="AV33" s="984"/>
      <c r="AW33" s="984"/>
      <c r="AX33" s="984"/>
      <c r="AY33" s="984"/>
      <c r="AZ33" s="1054"/>
      <c r="BA33" s="1054"/>
      <c r="BB33" s="1054"/>
      <c r="BC33" s="1054"/>
      <c r="BD33" s="1054"/>
      <c r="BE33" s="985" t="s">
        <v>411</v>
      </c>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7">
        <v>7</v>
      </c>
      <c r="B34" s="1043" t="s">
        <v>415</v>
      </c>
      <c r="C34" s="1044"/>
      <c r="D34" s="1044"/>
      <c r="E34" s="1044"/>
      <c r="F34" s="1044"/>
      <c r="G34" s="1044"/>
      <c r="H34" s="1044"/>
      <c r="I34" s="1044"/>
      <c r="J34" s="1044"/>
      <c r="K34" s="1044"/>
      <c r="L34" s="1044"/>
      <c r="M34" s="1044"/>
      <c r="N34" s="1044"/>
      <c r="O34" s="1044"/>
      <c r="P34" s="1045"/>
      <c r="Q34" s="1051">
        <v>1933</v>
      </c>
      <c r="R34" s="1052"/>
      <c r="S34" s="1052"/>
      <c r="T34" s="1052"/>
      <c r="U34" s="1052"/>
      <c r="V34" s="1052">
        <v>1884</v>
      </c>
      <c r="W34" s="1052"/>
      <c r="X34" s="1052"/>
      <c r="Y34" s="1052"/>
      <c r="Z34" s="1052"/>
      <c r="AA34" s="1052">
        <v>49</v>
      </c>
      <c r="AB34" s="1052"/>
      <c r="AC34" s="1052"/>
      <c r="AD34" s="1052"/>
      <c r="AE34" s="1053"/>
      <c r="AF34" s="1048" t="s">
        <v>514</v>
      </c>
      <c r="AG34" s="1049"/>
      <c r="AH34" s="1049"/>
      <c r="AI34" s="1049"/>
      <c r="AJ34" s="1050"/>
      <c r="AK34" s="993">
        <v>50</v>
      </c>
      <c r="AL34" s="984"/>
      <c r="AM34" s="984"/>
      <c r="AN34" s="984"/>
      <c r="AO34" s="984"/>
      <c r="AP34" s="984">
        <v>697</v>
      </c>
      <c r="AQ34" s="984"/>
      <c r="AR34" s="984"/>
      <c r="AS34" s="984"/>
      <c r="AT34" s="984"/>
      <c r="AU34" s="984">
        <v>0</v>
      </c>
      <c r="AV34" s="984"/>
      <c r="AW34" s="984"/>
      <c r="AX34" s="984"/>
      <c r="AY34" s="984"/>
      <c r="AZ34" s="1054"/>
      <c r="BA34" s="1054"/>
      <c r="BB34" s="1054"/>
      <c r="BC34" s="1054"/>
      <c r="BD34" s="1054"/>
      <c r="BE34" s="985" t="s">
        <v>411</v>
      </c>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416</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5" t="s">
        <v>396</v>
      </c>
      <c r="B63" s="950" t="s">
        <v>417</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40</v>
      </c>
      <c r="AG63" s="972"/>
      <c r="AH63" s="972"/>
      <c r="AI63" s="972"/>
      <c r="AJ63" s="1035"/>
      <c r="AK63" s="1036"/>
      <c r="AL63" s="976"/>
      <c r="AM63" s="976"/>
      <c r="AN63" s="976"/>
      <c r="AO63" s="976"/>
      <c r="AP63" s="972"/>
      <c r="AQ63" s="972"/>
      <c r="AR63" s="972"/>
      <c r="AS63" s="972"/>
      <c r="AT63" s="972"/>
      <c r="AU63" s="972"/>
      <c r="AV63" s="972"/>
      <c r="AW63" s="972"/>
      <c r="AX63" s="972"/>
      <c r="AY63" s="972"/>
      <c r="AZ63" s="1030"/>
      <c r="BA63" s="1030"/>
      <c r="BB63" s="1030"/>
      <c r="BC63" s="1030"/>
      <c r="BD63" s="1030"/>
      <c r="BE63" s="973"/>
      <c r="BF63" s="973"/>
      <c r="BG63" s="973"/>
      <c r="BH63" s="973"/>
      <c r="BI63" s="974"/>
      <c r="BJ63" s="1031" t="s">
        <v>418</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419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420</v>
      </c>
      <c r="B66" s="1009"/>
      <c r="C66" s="1009"/>
      <c r="D66" s="1009"/>
      <c r="E66" s="1009"/>
      <c r="F66" s="1009"/>
      <c r="G66" s="1009"/>
      <c r="H66" s="1009"/>
      <c r="I66" s="1009"/>
      <c r="J66" s="1009"/>
      <c r="K66" s="1009"/>
      <c r="L66" s="1009"/>
      <c r="M66" s="1009"/>
      <c r="N66" s="1009"/>
      <c r="O66" s="1009"/>
      <c r="P66" s="1010"/>
      <c r="Q66" s="1014" t="s">
        <v>421</v>
      </c>
      <c r="R66" s="1015"/>
      <c r="S66" s="1015"/>
      <c r="T66" s="1015"/>
      <c r="U66" s="1016"/>
      <c r="V66" s="1014" t="s">
        <v>422</v>
      </c>
      <c r="W66" s="1015"/>
      <c r="X66" s="1015"/>
      <c r="Y66" s="1015"/>
      <c r="Z66" s="1016"/>
      <c r="AA66" s="1014" t="s">
        <v>423</v>
      </c>
      <c r="AB66" s="1015"/>
      <c r="AC66" s="1015"/>
      <c r="AD66" s="1015"/>
      <c r="AE66" s="1016"/>
      <c r="AF66" s="1020" t="s">
        <v>424</v>
      </c>
      <c r="AG66" s="1021"/>
      <c r="AH66" s="1021"/>
      <c r="AI66" s="1021"/>
      <c r="AJ66" s="1022"/>
      <c r="AK66" s="1014" t="s">
        <v>425</v>
      </c>
      <c r="AL66" s="1009"/>
      <c r="AM66" s="1009"/>
      <c r="AN66" s="1009"/>
      <c r="AO66" s="1010"/>
      <c r="AP66" s="1014" t="s">
        <v>426</v>
      </c>
      <c r="AQ66" s="1015"/>
      <c r="AR66" s="1015"/>
      <c r="AS66" s="1015"/>
      <c r="AT66" s="1016"/>
      <c r="AU66" s="1014" t="s">
        <v>427</v>
      </c>
      <c r="AV66" s="1015"/>
      <c r="AW66" s="1015"/>
      <c r="AX66" s="1015"/>
      <c r="AY66" s="1016"/>
      <c r="AZ66" s="1014" t="s">
        <v>384</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1">
        <v>1</v>
      </c>
      <c r="B68" s="998" t="s">
        <v>580</v>
      </c>
      <c r="C68" s="999"/>
      <c r="D68" s="999"/>
      <c r="E68" s="999"/>
      <c r="F68" s="999"/>
      <c r="G68" s="999"/>
      <c r="H68" s="999"/>
      <c r="I68" s="999"/>
      <c r="J68" s="999"/>
      <c r="K68" s="999"/>
      <c r="L68" s="999"/>
      <c r="M68" s="999"/>
      <c r="N68" s="999"/>
      <c r="O68" s="999"/>
      <c r="P68" s="1000"/>
      <c r="Q68" s="1001">
        <v>7916</v>
      </c>
      <c r="R68" s="995"/>
      <c r="S68" s="995"/>
      <c r="T68" s="995"/>
      <c r="U68" s="995"/>
      <c r="V68" s="995">
        <v>7507</v>
      </c>
      <c r="W68" s="995"/>
      <c r="X68" s="995"/>
      <c r="Y68" s="995"/>
      <c r="Z68" s="995"/>
      <c r="AA68" s="995">
        <v>409</v>
      </c>
      <c r="AB68" s="995"/>
      <c r="AC68" s="995"/>
      <c r="AD68" s="995"/>
      <c r="AE68" s="995"/>
      <c r="AF68" s="995">
        <v>409</v>
      </c>
      <c r="AG68" s="995"/>
      <c r="AH68" s="995"/>
      <c r="AI68" s="995"/>
      <c r="AJ68" s="995"/>
      <c r="AK68" s="995"/>
      <c r="AL68" s="995"/>
      <c r="AM68" s="995"/>
      <c r="AN68" s="995"/>
      <c r="AO68" s="995"/>
      <c r="AP68" s="995"/>
      <c r="AQ68" s="995"/>
      <c r="AR68" s="995"/>
      <c r="AS68" s="995"/>
      <c r="AT68" s="995"/>
      <c r="AU68" s="995"/>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3">
        <v>2</v>
      </c>
      <c r="B69" s="987" t="s">
        <v>581</v>
      </c>
      <c r="C69" s="988"/>
      <c r="D69" s="988"/>
      <c r="E69" s="988"/>
      <c r="F69" s="988"/>
      <c r="G69" s="988"/>
      <c r="H69" s="988"/>
      <c r="I69" s="988"/>
      <c r="J69" s="988"/>
      <c r="K69" s="988"/>
      <c r="L69" s="988"/>
      <c r="M69" s="988"/>
      <c r="N69" s="988"/>
      <c r="O69" s="988"/>
      <c r="P69" s="989"/>
      <c r="Q69" s="990">
        <v>1682</v>
      </c>
      <c r="R69" s="984"/>
      <c r="S69" s="984"/>
      <c r="T69" s="984"/>
      <c r="U69" s="984"/>
      <c r="V69" s="984">
        <v>1626</v>
      </c>
      <c r="W69" s="984"/>
      <c r="X69" s="984"/>
      <c r="Y69" s="984"/>
      <c r="Z69" s="984"/>
      <c r="AA69" s="984">
        <v>56</v>
      </c>
      <c r="AB69" s="984"/>
      <c r="AC69" s="984"/>
      <c r="AD69" s="984"/>
      <c r="AE69" s="984"/>
      <c r="AF69" s="984">
        <v>56</v>
      </c>
      <c r="AG69" s="984"/>
      <c r="AH69" s="984"/>
      <c r="AI69" s="984"/>
      <c r="AJ69" s="984"/>
      <c r="AK69" s="984">
        <v>30</v>
      </c>
      <c r="AL69" s="984"/>
      <c r="AM69" s="984"/>
      <c r="AN69" s="984"/>
      <c r="AO69" s="984"/>
      <c r="AP69" s="984">
        <v>0</v>
      </c>
      <c r="AQ69" s="984"/>
      <c r="AR69" s="984"/>
      <c r="AS69" s="984"/>
      <c r="AT69" s="984"/>
      <c r="AU69" s="984">
        <v>0</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3">
        <v>3</v>
      </c>
      <c r="B70" s="987" t="s">
        <v>582</v>
      </c>
      <c r="C70" s="988"/>
      <c r="D70" s="988"/>
      <c r="E70" s="988"/>
      <c r="F70" s="988"/>
      <c r="G70" s="988"/>
      <c r="H70" s="988"/>
      <c r="I70" s="988"/>
      <c r="J70" s="988"/>
      <c r="K70" s="988"/>
      <c r="L70" s="988"/>
      <c r="M70" s="988"/>
      <c r="N70" s="988"/>
      <c r="O70" s="988"/>
      <c r="P70" s="989"/>
      <c r="Q70" s="990">
        <v>37762</v>
      </c>
      <c r="R70" s="984"/>
      <c r="S70" s="984"/>
      <c r="T70" s="984"/>
      <c r="U70" s="984"/>
      <c r="V70" s="984">
        <v>35999</v>
      </c>
      <c r="W70" s="984"/>
      <c r="X70" s="984"/>
      <c r="Y70" s="984"/>
      <c r="Z70" s="984"/>
      <c r="AA70" s="984">
        <v>1763</v>
      </c>
      <c r="AB70" s="984"/>
      <c r="AC70" s="984"/>
      <c r="AD70" s="984"/>
      <c r="AE70" s="984"/>
      <c r="AF70" s="984">
        <v>1763</v>
      </c>
      <c r="AG70" s="984"/>
      <c r="AH70" s="984"/>
      <c r="AI70" s="984"/>
      <c r="AJ70" s="984"/>
      <c r="AK70" s="984">
        <v>995</v>
      </c>
      <c r="AL70" s="984"/>
      <c r="AM70" s="984"/>
      <c r="AN70" s="984"/>
      <c r="AO70" s="984"/>
      <c r="AP70" s="984">
        <v>0</v>
      </c>
      <c r="AQ70" s="984"/>
      <c r="AR70" s="984"/>
      <c r="AS70" s="984"/>
      <c r="AT70" s="984"/>
      <c r="AU70" s="984">
        <v>0</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3">
        <v>4</v>
      </c>
      <c r="B71" s="987" t="s">
        <v>583</v>
      </c>
      <c r="C71" s="988"/>
      <c r="D71" s="988"/>
      <c r="E71" s="988"/>
      <c r="F71" s="988"/>
      <c r="G71" s="988"/>
      <c r="H71" s="988"/>
      <c r="I71" s="988"/>
      <c r="J71" s="988"/>
      <c r="K71" s="988"/>
      <c r="L71" s="988"/>
      <c r="M71" s="988"/>
      <c r="N71" s="988"/>
      <c r="O71" s="988"/>
      <c r="P71" s="989"/>
      <c r="Q71" s="990">
        <v>184</v>
      </c>
      <c r="R71" s="984"/>
      <c r="S71" s="984"/>
      <c r="T71" s="984"/>
      <c r="U71" s="984"/>
      <c r="V71" s="984">
        <v>167</v>
      </c>
      <c r="W71" s="984"/>
      <c r="X71" s="984"/>
      <c r="Y71" s="984"/>
      <c r="Z71" s="984"/>
      <c r="AA71" s="984">
        <v>17</v>
      </c>
      <c r="AB71" s="984"/>
      <c r="AC71" s="984"/>
      <c r="AD71" s="984"/>
      <c r="AE71" s="984"/>
      <c r="AF71" s="984">
        <v>17</v>
      </c>
      <c r="AG71" s="984"/>
      <c r="AH71" s="984"/>
      <c r="AI71" s="984"/>
      <c r="AJ71" s="984"/>
      <c r="AK71" s="984"/>
      <c r="AL71" s="984"/>
      <c r="AM71" s="984"/>
      <c r="AN71" s="984"/>
      <c r="AO71" s="984"/>
      <c r="AP71" s="984"/>
      <c r="AQ71" s="984"/>
      <c r="AR71" s="984"/>
      <c r="AS71" s="984"/>
      <c r="AT71" s="984"/>
      <c r="AU71" s="984"/>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3">
        <v>5</v>
      </c>
      <c r="B72" s="987" t="s">
        <v>584</v>
      </c>
      <c r="C72" s="988"/>
      <c r="D72" s="988"/>
      <c r="E72" s="988"/>
      <c r="F72" s="988"/>
      <c r="G72" s="988"/>
      <c r="H72" s="988"/>
      <c r="I72" s="988"/>
      <c r="J72" s="988"/>
      <c r="K72" s="988"/>
      <c r="L72" s="988"/>
      <c r="M72" s="988"/>
      <c r="N72" s="988"/>
      <c r="O72" s="988"/>
      <c r="P72" s="989"/>
      <c r="Q72" s="990">
        <v>1547</v>
      </c>
      <c r="R72" s="984"/>
      <c r="S72" s="984"/>
      <c r="T72" s="984"/>
      <c r="U72" s="984"/>
      <c r="V72" s="984">
        <v>1329</v>
      </c>
      <c r="W72" s="984"/>
      <c r="X72" s="984"/>
      <c r="Y72" s="984"/>
      <c r="Z72" s="984"/>
      <c r="AA72" s="984">
        <v>218</v>
      </c>
      <c r="AB72" s="984"/>
      <c r="AC72" s="984"/>
      <c r="AD72" s="984"/>
      <c r="AE72" s="984"/>
      <c r="AF72" s="984">
        <v>218</v>
      </c>
      <c r="AG72" s="984"/>
      <c r="AH72" s="984"/>
      <c r="AI72" s="984"/>
      <c r="AJ72" s="984"/>
      <c r="AK72" s="984">
        <v>21</v>
      </c>
      <c r="AL72" s="984"/>
      <c r="AM72" s="984"/>
      <c r="AN72" s="984"/>
      <c r="AO72" s="984"/>
      <c r="AP72" s="984">
        <v>1095</v>
      </c>
      <c r="AQ72" s="984"/>
      <c r="AR72" s="984"/>
      <c r="AS72" s="984"/>
      <c r="AT72" s="984"/>
      <c r="AU72" s="984"/>
      <c r="AV72" s="984"/>
      <c r="AW72" s="984"/>
      <c r="AX72" s="984"/>
      <c r="AY72" s="984"/>
      <c r="AZ72" s="985" t="s">
        <v>579</v>
      </c>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3">
        <v>6</v>
      </c>
      <c r="B73" s="987" t="s">
        <v>585</v>
      </c>
      <c r="C73" s="988"/>
      <c r="D73" s="988"/>
      <c r="E73" s="988"/>
      <c r="F73" s="988"/>
      <c r="G73" s="988"/>
      <c r="H73" s="988"/>
      <c r="I73" s="988"/>
      <c r="J73" s="988"/>
      <c r="K73" s="988"/>
      <c r="L73" s="988"/>
      <c r="M73" s="988"/>
      <c r="N73" s="988"/>
      <c r="O73" s="988"/>
      <c r="P73" s="989"/>
      <c r="Q73" s="990">
        <v>0</v>
      </c>
      <c r="R73" s="984"/>
      <c r="S73" s="984"/>
      <c r="T73" s="984"/>
      <c r="U73" s="984"/>
      <c r="V73" s="984">
        <v>18</v>
      </c>
      <c r="W73" s="984"/>
      <c r="X73" s="984"/>
      <c r="Y73" s="984"/>
      <c r="Z73" s="984"/>
      <c r="AA73" s="984">
        <v>-18</v>
      </c>
      <c r="AB73" s="984"/>
      <c r="AC73" s="984"/>
      <c r="AD73" s="984"/>
      <c r="AE73" s="984"/>
      <c r="AF73" s="984">
        <v>-18</v>
      </c>
      <c r="AG73" s="984"/>
      <c r="AH73" s="984"/>
      <c r="AI73" s="984"/>
      <c r="AJ73" s="984"/>
      <c r="AK73" s="984"/>
      <c r="AL73" s="984"/>
      <c r="AM73" s="984"/>
      <c r="AN73" s="984"/>
      <c r="AO73" s="984"/>
      <c r="AP73" s="984">
        <v>18</v>
      </c>
      <c r="AQ73" s="984"/>
      <c r="AR73" s="984"/>
      <c r="AS73" s="984"/>
      <c r="AT73" s="984"/>
      <c r="AU73" s="984"/>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3">
        <v>7</v>
      </c>
      <c r="B74" s="987" t="s">
        <v>586</v>
      </c>
      <c r="C74" s="988"/>
      <c r="D74" s="988"/>
      <c r="E74" s="988"/>
      <c r="F74" s="988"/>
      <c r="G74" s="988"/>
      <c r="H74" s="988"/>
      <c r="I74" s="988"/>
      <c r="J74" s="988"/>
      <c r="K74" s="988"/>
      <c r="L74" s="988"/>
      <c r="M74" s="988"/>
      <c r="N74" s="988"/>
      <c r="O74" s="988"/>
      <c r="P74" s="989"/>
      <c r="Q74" s="990">
        <v>307</v>
      </c>
      <c r="R74" s="984"/>
      <c r="S74" s="984"/>
      <c r="T74" s="984"/>
      <c r="U74" s="984"/>
      <c r="V74" s="984">
        <v>287</v>
      </c>
      <c r="W74" s="984"/>
      <c r="X74" s="984"/>
      <c r="Y74" s="984"/>
      <c r="Z74" s="984"/>
      <c r="AA74" s="984">
        <v>20</v>
      </c>
      <c r="AB74" s="984"/>
      <c r="AC74" s="984"/>
      <c r="AD74" s="984"/>
      <c r="AE74" s="984"/>
      <c r="AF74" s="984">
        <v>20</v>
      </c>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3">
        <v>8</v>
      </c>
      <c r="B75" s="987" t="s">
        <v>587</v>
      </c>
      <c r="C75" s="988"/>
      <c r="D75" s="988"/>
      <c r="E75" s="988"/>
      <c r="F75" s="988"/>
      <c r="G75" s="988"/>
      <c r="H75" s="988"/>
      <c r="I75" s="988"/>
      <c r="J75" s="988"/>
      <c r="K75" s="988"/>
      <c r="L75" s="988"/>
      <c r="M75" s="988"/>
      <c r="N75" s="988"/>
      <c r="O75" s="988"/>
      <c r="P75" s="989"/>
      <c r="Q75" s="991">
        <v>147909</v>
      </c>
      <c r="R75" s="992"/>
      <c r="S75" s="992"/>
      <c r="T75" s="992"/>
      <c r="U75" s="993"/>
      <c r="V75" s="994">
        <v>147390</v>
      </c>
      <c r="W75" s="992"/>
      <c r="X75" s="992"/>
      <c r="Y75" s="992"/>
      <c r="Z75" s="993"/>
      <c r="AA75" s="994">
        <v>518</v>
      </c>
      <c r="AB75" s="992"/>
      <c r="AC75" s="992"/>
      <c r="AD75" s="992"/>
      <c r="AE75" s="993"/>
      <c r="AF75" s="994">
        <v>518</v>
      </c>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3">
        <v>9</v>
      </c>
      <c r="B76" s="987" t="s">
        <v>588</v>
      </c>
      <c r="C76" s="988"/>
      <c r="D76" s="988"/>
      <c r="E76" s="988"/>
      <c r="F76" s="988"/>
      <c r="G76" s="988"/>
      <c r="H76" s="988"/>
      <c r="I76" s="988"/>
      <c r="J76" s="988"/>
      <c r="K76" s="988"/>
      <c r="L76" s="988"/>
      <c r="M76" s="988"/>
      <c r="N76" s="988"/>
      <c r="O76" s="988"/>
      <c r="P76" s="989"/>
      <c r="Q76" s="991">
        <v>95</v>
      </c>
      <c r="R76" s="992"/>
      <c r="S76" s="992"/>
      <c r="T76" s="992"/>
      <c r="U76" s="993"/>
      <c r="V76" s="994">
        <v>91</v>
      </c>
      <c r="W76" s="992"/>
      <c r="X76" s="992"/>
      <c r="Y76" s="992"/>
      <c r="Z76" s="993"/>
      <c r="AA76" s="994">
        <v>4</v>
      </c>
      <c r="AB76" s="992"/>
      <c r="AC76" s="992"/>
      <c r="AD76" s="992"/>
      <c r="AE76" s="993"/>
      <c r="AF76" s="994">
        <v>4</v>
      </c>
      <c r="AG76" s="992"/>
      <c r="AH76" s="992"/>
      <c r="AI76" s="992"/>
      <c r="AJ76" s="993"/>
      <c r="AK76" s="994">
        <v>2</v>
      </c>
      <c r="AL76" s="992"/>
      <c r="AM76" s="992"/>
      <c r="AN76" s="992"/>
      <c r="AO76" s="993"/>
      <c r="AP76" s="994"/>
      <c r="AQ76" s="992"/>
      <c r="AR76" s="992"/>
      <c r="AS76" s="992"/>
      <c r="AT76" s="993"/>
      <c r="AU76" s="994"/>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3">
        <v>10</v>
      </c>
      <c r="B77" s="987" t="s">
        <v>589</v>
      </c>
      <c r="C77" s="988"/>
      <c r="D77" s="988"/>
      <c r="E77" s="988"/>
      <c r="F77" s="988"/>
      <c r="G77" s="988"/>
      <c r="H77" s="988"/>
      <c r="I77" s="988"/>
      <c r="J77" s="988"/>
      <c r="K77" s="988"/>
      <c r="L77" s="988"/>
      <c r="M77" s="988"/>
      <c r="N77" s="988"/>
      <c r="O77" s="988"/>
      <c r="P77" s="989"/>
      <c r="Q77" s="991">
        <v>198</v>
      </c>
      <c r="R77" s="992"/>
      <c r="S77" s="992"/>
      <c r="T77" s="992"/>
      <c r="U77" s="993"/>
      <c r="V77" s="994">
        <v>162</v>
      </c>
      <c r="W77" s="992"/>
      <c r="X77" s="992"/>
      <c r="Y77" s="992"/>
      <c r="Z77" s="993"/>
      <c r="AA77" s="994">
        <v>36</v>
      </c>
      <c r="AB77" s="992"/>
      <c r="AC77" s="992"/>
      <c r="AD77" s="992"/>
      <c r="AE77" s="993"/>
      <c r="AF77" s="994">
        <v>36</v>
      </c>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3">
        <v>11</v>
      </c>
      <c r="B78" s="987" t="s">
        <v>590</v>
      </c>
      <c r="C78" s="988"/>
      <c r="D78" s="988"/>
      <c r="E78" s="988"/>
      <c r="F78" s="988"/>
      <c r="G78" s="988"/>
      <c r="H78" s="988"/>
      <c r="I78" s="988"/>
      <c r="J78" s="988"/>
      <c r="K78" s="988"/>
      <c r="L78" s="988"/>
      <c r="M78" s="988"/>
      <c r="N78" s="988"/>
      <c r="O78" s="988"/>
      <c r="P78" s="989"/>
      <c r="Q78" s="990">
        <v>341</v>
      </c>
      <c r="R78" s="984"/>
      <c r="S78" s="984"/>
      <c r="T78" s="984"/>
      <c r="U78" s="984"/>
      <c r="V78" s="984">
        <v>318</v>
      </c>
      <c r="W78" s="984"/>
      <c r="X78" s="984"/>
      <c r="Y78" s="984"/>
      <c r="Z78" s="984"/>
      <c r="AA78" s="984">
        <v>23</v>
      </c>
      <c r="AB78" s="984"/>
      <c r="AC78" s="984"/>
      <c r="AD78" s="984"/>
      <c r="AE78" s="984"/>
      <c r="AF78" s="984">
        <v>17</v>
      </c>
      <c r="AG78" s="984"/>
      <c r="AH78" s="984"/>
      <c r="AI78" s="984"/>
      <c r="AJ78" s="984"/>
      <c r="AK78" s="984">
        <v>58</v>
      </c>
      <c r="AL78" s="984"/>
      <c r="AM78" s="984"/>
      <c r="AN78" s="984"/>
      <c r="AO78" s="984"/>
      <c r="AP78" s="984">
        <v>633</v>
      </c>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5" t="s">
        <v>396</v>
      </c>
      <c r="B88" s="950" t="s">
        <v>428</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c r="AG88" s="972"/>
      <c r="AH88" s="972"/>
      <c r="AI88" s="972"/>
      <c r="AJ88" s="972"/>
      <c r="AK88" s="976"/>
      <c r="AL88" s="976"/>
      <c r="AM88" s="976"/>
      <c r="AN88" s="976"/>
      <c r="AO88" s="976"/>
      <c r="AP88" s="972"/>
      <c r="AQ88" s="972"/>
      <c r="AR88" s="972"/>
      <c r="AS88" s="972"/>
      <c r="AT88" s="972"/>
      <c r="AU88" s="972"/>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396</v>
      </c>
      <c r="BR102" s="950" t="s">
        <v>429</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430</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431</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432</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433</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434</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435</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436</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437</v>
      </c>
      <c r="AB109" s="909"/>
      <c r="AC109" s="909"/>
      <c r="AD109" s="909"/>
      <c r="AE109" s="910"/>
      <c r="AF109" s="911" t="s">
        <v>438</v>
      </c>
      <c r="AG109" s="909"/>
      <c r="AH109" s="909"/>
      <c r="AI109" s="909"/>
      <c r="AJ109" s="910"/>
      <c r="AK109" s="911" t="s">
        <v>314</v>
      </c>
      <c r="AL109" s="909"/>
      <c r="AM109" s="909"/>
      <c r="AN109" s="909"/>
      <c r="AO109" s="910"/>
      <c r="AP109" s="911" t="s">
        <v>439</v>
      </c>
      <c r="AQ109" s="909"/>
      <c r="AR109" s="909"/>
      <c r="AS109" s="909"/>
      <c r="AT109" s="942"/>
      <c r="AU109" s="908" t="s">
        <v>436</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437</v>
      </c>
      <c r="BR109" s="909"/>
      <c r="BS109" s="909"/>
      <c r="BT109" s="909"/>
      <c r="BU109" s="910"/>
      <c r="BV109" s="911" t="s">
        <v>438</v>
      </c>
      <c r="BW109" s="909"/>
      <c r="BX109" s="909"/>
      <c r="BY109" s="909"/>
      <c r="BZ109" s="910"/>
      <c r="CA109" s="911" t="s">
        <v>314</v>
      </c>
      <c r="CB109" s="909"/>
      <c r="CC109" s="909"/>
      <c r="CD109" s="909"/>
      <c r="CE109" s="910"/>
      <c r="CF109" s="949" t="s">
        <v>439</v>
      </c>
      <c r="CG109" s="949"/>
      <c r="CH109" s="949"/>
      <c r="CI109" s="949"/>
      <c r="CJ109" s="949"/>
      <c r="CK109" s="911" t="s">
        <v>440</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437</v>
      </c>
      <c r="DH109" s="909"/>
      <c r="DI109" s="909"/>
      <c r="DJ109" s="909"/>
      <c r="DK109" s="910"/>
      <c r="DL109" s="911" t="s">
        <v>438</v>
      </c>
      <c r="DM109" s="909"/>
      <c r="DN109" s="909"/>
      <c r="DO109" s="909"/>
      <c r="DP109" s="910"/>
      <c r="DQ109" s="911" t="s">
        <v>314</v>
      </c>
      <c r="DR109" s="909"/>
      <c r="DS109" s="909"/>
      <c r="DT109" s="909"/>
      <c r="DU109" s="910"/>
      <c r="DV109" s="911" t="s">
        <v>439</v>
      </c>
      <c r="DW109" s="909"/>
      <c r="DX109" s="909"/>
      <c r="DY109" s="909"/>
      <c r="DZ109" s="942"/>
    </row>
    <row r="110" spans="1:131" s="224" customFormat="1" ht="26.25" customHeight="1" x14ac:dyDescent="0.15">
      <c r="A110" s="822" t="s">
        <v>441</v>
      </c>
      <c r="B110" s="823"/>
      <c r="C110" s="823"/>
      <c r="D110" s="823"/>
      <c r="E110" s="823"/>
      <c r="F110" s="823"/>
      <c r="G110" s="823"/>
      <c r="H110" s="823"/>
      <c r="I110" s="823"/>
      <c r="J110" s="823"/>
      <c r="K110" s="823"/>
      <c r="L110" s="823"/>
      <c r="M110" s="823"/>
      <c r="N110" s="823"/>
      <c r="O110" s="823"/>
      <c r="P110" s="823"/>
      <c r="Q110" s="823"/>
      <c r="R110" s="823"/>
      <c r="S110" s="823"/>
      <c r="T110" s="823"/>
      <c r="U110" s="823"/>
      <c r="V110" s="823"/>
      <c r="W110" s="823"/>
      <c r="X110" s="823"/>
      <c r="Y110" s="823"/>
      <c r="Z110" s="824"/>
      <c r="AA110" s="901">
        <v>124002</v>
      </c>
      <c r="AB110" s="902"/>
      <c r="AC110" s="902"/>
      <c r="AD110" s="902"/>
      <c r="AE110" s="903"/>
      <c r="AF110" s="904">
        <v>123908</v>
      </c>
      <c r="AG110" s="902"/>
      <c r="AH110" s="902"/>
      <c r="AI110" s="902"/>
      <c r="AJ110" s="903"/>
      <c r="AK110" s="904">
        <v>127570</v>
      </c>
      <c r="AL110" s="902"/>
      <c r="AM110" s="902"/>
      <c r="AN110" s="902"/>
      <c r="AO110" s="903"/>
      <c r="AP110" s="905">
        <v>14.9</v>
      </c>
      <c r="AQ110" s="906"/>
      <c r="AR110" s="906"/>
      <c r="AS110" s="906"/>
      <c r="AT110" s="907"/>
      <c r="AU110" s="943" t="s">
        <v>75</v>
      </c>
      <c r="AV110" s="944"/>
      <c r="AW110" s="944"/>
      <c r="AX110" s="944"/>
      <c r="AY110" s="944"/>
      <c r="AZ110" s="873" t="s">
        <v>442</v>
      </c>
      <c r="BA110" s="823"/>
      <c r="BB110" s="823"/>
      <c r="BC110" s="823"/>
      <c r="BD110" s="823"/>
      <c r="BE110" s="823"/>
      <c r="BF110" s="823"/>
      <c r="BG110" s="823"/>
      <c r="BH110" s="823"/>
      <c r="BI110" s="823"/>
      <c r="BJ110" s="823"/>
      <c r="BK110" s="823"/>
      <c r="BL110" s="823"/>
      <c r="BM110" s="823"/>
      <c r="BN110" s="823"/>
      <c r="BO110" s="823"/>
      <c r="BP110" s="824"/>
      <c r="BQ110" s="874">
        <v>1258364</v>
      </c>
      <c r="BR110" s="855"/>
      <c r="BS110" s="855"/>
      <c r="BT110" s="855"/>
      <c r="BU110" s="855"/>
      <c r="BV110" s="855">
        <v>1210797</v>
      </c>
      <c r="BW110" s="855"/>
      <c r="BX110" s="855"/>
      <c r="BY110" s="855"/>
      <c r="BZ110" s="855"/>
      <c r="CA110" s="855">
        <v>1481825</v>
      </c>
      <c r="CB110" s="855"/>
      <c r="CC110" s="855"/>
      <c r="CD110" s="855"/>
      <c r="CE110" s="855"/>
      <c r="CF110" s="879">
        <v>173.5</v>
      </c>
      <c r="CG110" s="880"/>
      <c r="CH110" s="880"/>
      <c r="CI110" s="880"/>
      <c r="CJ110" s="880"/>
      <c r="CK110" s="939" t="s">
        <v>443</v>
      </c>
      <c r="CL110" s="832"/>
      <c r="CM110" s="873" t="s">
        <v>444</v>
      </c>
      <c r="CN110" s="823"/>
      <c r="CO110" s="823"/>
      <c r="CP110" s="823"/>
      <c r="CQ110" s="823"/>
      <c r="CR110" s="823"/>
      <c r="CS110" s="823"/>
      <c r="CT110" s="823"/>
      <c r="CU110" s="823"/>
      <c r="CV110" s="823"/>
      <c r="CW110" s="823"/>
      <c r="CX110" s="823"/>
      <c r="CY110" s="823"/>
      <c r="CZ110" s="823"/>
      <c r="DA110" s="823"/>
      <c r="DB110" s="823"/>
      <c r="DC110" s="823"/>
      <c r="DD110" s="823"/>
      <c r="DE110" s="823"/>
      <c r="DF110" s="824"/>
      <c r="DG110" s="874">
        <v>684513</v>
      </c>
      <c r="DH110" s="855"/>
      <c r="DI110" s="855"/>
      <c r="DJ110" s="855"/>
      <c r="DK110" s="855"/>
      <c r="DL110" s="855">
        <v>626237</v>
      </c>
      <c r="DM110" s="855"/>
      <c r="DN110" s="855"/>
      <c r="DO110" s="855"/>
      <c r="DP110" s="855"/>
      <c r="DQ110" s="855">
        <v>627707</v>
      </c>
      <c r="DR110" s="855"/>
      <c r="DS110" s="855"/>
      <c r="DT110" s="855"/>
      <c r="DU110" s="855"/>
      <c r="DV110" s="856">
        <v>73.5</v>
      </c>
      <c r="DW110" s="856"/>
      <c r="DX110" s="856"/>
      <c r="DY110" s="856"/>
      <c r="DZ110" s="857"/>
    </row>
    <row r="111" spans="1:131" s="224" customFormat="1" ht="26.25" customHeight="1" x14ac:dyDescent="0.15">
      <c r="A111" s="787" t="s">
        <v>445</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131</v>
      </c>
      <c r="AB111" s="932"/>
      <c r="AC111" s="932"/>
      <c r="AD111" s="932"/>
      <c r="AE111" s="933"/>
      <c r="AF111" s="934" t="s">
        <v>131</v>
      </c>
      <c r="AG111" s="932"/>
      <c r="AH111" s="932"/>
      <c r="AI111" s="932"/>
      <c r="AJ111" s="933"/>
      <c r="AK111" s="934" t="s">
        <v>131</v>
      </c>
      <c r="AL111" s="932"/>
      <c r="AM111" s="932"/>
      <c r="AN111" s="932"/>
      <c r="AO111" s="933"/>
      <c r="AP111" s="935" t="s">
        <v>131</v>
      </c>
      <c r="AQ111" s="936"/>
      <c r="AR111" s="936"/>
      <c r="AS111" s="936"/>
      <c r="AT111" s="937"/>
      <c r="AU111" s="945"/>
      <c r="AV111" s="946"/>
      <c r="AW111" s="946"/>
      <c r="AX111" s="946"/>
      <c r="AY111" s="946"/>
      <c r="AZ111" s="830" t="s">
        <v>446</v>
      </c>
      <c r="BA111" s="765"/>
      <c r="BB111" s="765"/>
      <c r="BC111" s="765"/>
      <c r="BD111" s="765"/>
      <c r="BE111" s="765"/>
      <c r="BF111" s="765"/>
      <c r="BG111" s="765"/>
      <c r="BH111" s="765"/>
      <c r="BI111" s="765"/>
      <c r="BJ111" s="765"/>
      <c r="BK111" s="765"/>
      <c r="BL111" s="765"/>
      <c r="BM111" s="765"/>
      <c r="BN111" s="765"/>
      <c r="BO111" s="765"/>
      <c r="BP111" s="766"/>
      <c r="BQ111" s="802">
        <v>684513</v>
      </c>
      <c r="BR111" s="803"/>
      <c r="BS111" s="803"/>
      <c r="BT111" s="803"/>
      <c r="BU111" s="803"/>
      <c r="BV111" s="803">
        <v>626237</v>
      </c>
      <c r="BW111" s="803"/>
      <c r="BX111" s="803"/>
      <c r="BY111" s="803"/>
      <c r="BZ111" s="803"/>
      <c r="CA111" s="803">
        <v>627707</v>
      </c>
      <c r="CB111" s="803"/>
      <c r="CC111" s="803"/>
      <c r="CD111" s="803"/>
      <c r="CE111" s="803"/>
      <c r="CF111" s="888">
        <v>73.5</v>
      </c>
      <c r="CG111" s="889"/>
      <c r="CH111" s="889"/>
      <c r="CI111" s="889"/>
      <c r="CJ111" s="889"/>
      <c r="CK111" s="940"/>
      <c r="CL111" s="834"/>
      <c r="CM111" s="830" t="s">
        <v>447</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02" t="s">
        <v>131</v>
      </c>
      <c r="DH111" s="803"/>
      <c r="DI111" s="803"/>
      <c r="DJ111" s="803"/>
      <c r="DK111" s="803"/>
      <c r="DL111" s="803" t="s">
        <v>131</v>
      </c>
      <c r="DM111" s="803"/>
      <c r="DN111" s="803"/>
      <c r="DO111" s="803"/>
      <c r="DP111" s="803"/>
      <c r="DQ111" s="803" t="s">
        <v>131</v>
      </c>
      <c r="DR111" s="803"/>
      <c r="DS111" s="803"/>
      <c r="DT111" s="803"/>
      <c r="DU111" s="803"/>
      <c r="DV111" s="809" t="s">
        <v>131</v>
      </c>
      <c r="DW111" s="809"/>
      <c r="DX111" s="809"/>
      <c r="DY111" s="809"/>
      <c r="DZ111" s="810"/>
    </row>
    <row r="112" spans="1:131" s="224" customFormat="1" ht="26.25" customHeight="1" x14ac:dyDescent="0.15">
      <c r="A112" s="925" t="s">
        <v>448</v>
      </c>
      <c r="B112" s="926"/>
      <c r="C112" s="765" t="s">
        <v>449</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131</v>
      </c>
      <c r="AB112" s="793"/>
      <c r="AC112" s="793"/>
      <c r="AD112" s="793"/>
      <c r="AE112" s="794"/>
      <c r="AF112" s="795" t="s">
        <v>131</v>
      </c>
      <c r="AG112" s="793"/>
      <c r="AH112" s="793"/>
      <c r="AI112" s="793"/>
      <c r="AJ112" s="794"/>
      <c r="AK112" s="795" t="s">
        <v>131</v>
      </c>
      <c r="AL112" s="793"/>
      <c r="AM112" s="793"/>
      <c r="AN112" s="793"/>
      <c r="AO112" s="794"/>
      <c r="AP112" s="837" t="s">
        <v>131</v>
      </c>
      <c r="AQ112" s="838"/>
      <c r="AR112" s="838"/>
      <c r="AS112" s="838"/>
      <c r="AT112" s="839"/>
      <c r="AU112" s="945"/>
      <c r="AV112" s="946"/>
      <c r="AW112" s="946"/>
      <c r="AX112" s="946"/>
      <c r="AY112" s="946"/>
      <c r="AZ112" s="830" t="s">
        <v>450</v>
      </c>
      <c r="BA112" s="765"/>
      <c r="BB112" s="765"/>
      <c r="BC112" s="765"/>
      <c r="BD112" s="765"/>
      <c r="BE112" s="765"/>
      <c r="BF112" s="765"/>
      <c r="BG112" s="765"/>
      <c r="BH112" s="765"/>
      <c r="BI112" s="765"/>
      <c r="BJ112" s="765"/>
      <c r="BK112" s="765"/>
      <c r="BL112" s="765"/>
      <c r="BM112" s="765"/>
      <c r="BN112" s="765"/>
      <c r="BO112" s="765"/>
      <c r="BP112" s="766"/>
      <c r="BQ112" s="802">
        <v>557625</v>
      </c>
      <c r="BR112" s="803"/>
      <c r="BS112" s="803"/>
      <c r="BT112" s="803"/>
      <c r="BU112" s="803"/>
      <c r="BV112" s="803">
        <v>499440</v>
      </c>
      <c r="BW112" s="803"/>
      <c r="BX112" s="803"/>
      <c r="BY112" s="803"/>
      <c r="BZ112" s="803"/>
      <c r="CA112" s="803">
        <v>388423</v>
      </c>
      <c r="CB112" s="803"/>
      <c r="CC112" s="803"/>
      <c r="CD112" s="803"/>
      <c r="CE112" s="803"/>
      <c r="CF112" s="888">
        <v>45.5</v>
      </c>
      <c r="CG112" s="889"/>
      <c r="CH112" s="889"/>
      <c r="CI112" s="889"/>
      <c r="CJ112" s="889"/>
      <c r="CK112" s="940"/>
      <c r="CL112" s="834"/>
      <c r="CM112" s="830" t="s">
        <v>451</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02" t="s">
        <v>131</v>
      </c>
      <c r="DH112" s="803"/>
      <c r="DI112" s="803"/>
      <c r="DJ112" s="803"/>
      <c r="DK112" s="803"/>
      <c r="DL112" s="803" t="s">
        <v>131</v>
      </c>
      <c r="DM112" s="803"/>
      <c r="DN112" s="803"/>
      <c r="DO112" s="803"/>
      <c r="DP112" s="803"/>
      <c r="DQ112" s="803" t="s">
        <v>131</v>
      </c>
      <c r="DR112" s="803"/>
      <c r="DS112" s="803"/>
      <c r="DT112" s="803"/>
      <c r="DU112" s="803"/>
      <c r="DV112" s="809" t="s">
        <v>131</v>
      </c>
      <c r="DW112" s="809"/>
      <c r="DX112" s="809"/>
      <c r="DY112" s="809"/>
      <c r="DZ112" s="810"/>
    </row>
    <row r="113" spans="1:130" s="224" customFormat="1" ht="26.25" customHeight="1" x14ac:dyDescent="0.15">
      <c r="A113" s="927"/>
      <c r="B113" s="928"/>
      <c r="C113" s="765" t="s">
        <v>452</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62113</v>
      </c>
      <c r="AB113" s="932"/>
      <c r="AC113" s="932"/>
      <c r="AD113" s="932"/>
      <c r="AE113" s="933"/>
      <c r="AF113" s="934">
        <v>65053</v>
      </c>
      <c r="AG113" s="932"/>
      <c r="AH113" s="932"/>
      <c r="AI113" s="932"/>
      <c r="AJ113" s="933"/>
      <c r="AK113" s="934">
        <v>67543</v>
      </c>
      <c r="AL113" s="932"/>
      <c r="AM113" s="932"/>
      <c r="AN113" s="932"/>
      <c r="AO113" s="933"/>
      <c r="AP113" s="935">
        <v>7.9</v>
      </c>
      <c r="AQ113" s="936"/>
      <c r="AR113" s="936"/>
      <c r="AS113" s="936"/>
      <c r="AT113" s="937"/>
      <c r="AU113" s="945"/>
      <c r="AV113" s="946"/>
      <c r="AW113" s="946"/>
      <c r="AX113" s="946"/>
      <c r="AY113" s="946"/>
      <c r="AZ113" s="830" t="s">
        <v>453</v>
      </c>
      <c r="BA113" s="765"/>
      <c r="BB113" s="765"/>
      <c r="BC113" s="765"/>
      <c r="BD113" s="765"/>
      <c r="BE113" s="765"/>
      <c r="BF113" s="765"/>
      <c r="BG113" s="765"/>
      <c r="BH113" s="765"/>
      <c r="BI113" s="765"/>
      <c r="BJ113" s="765"/>
      <c r="BK113" s="765"/>
      <c r="BL113" s="765"/>
      <c r="BM113" s="765"/>
      <c r="BN113" s="765"/>
      <c r="BO113" s="765"/>
      <c r="BP113" s="766"/>
      <c r="BQ113" s="802" t="s">
        <v>131</v>
      </c>
      <c r="BR113" s="803"/>
      <c r="BS113" s="803"/>
      <c r="BT113" s="803"/>
      <c r="BU113" s="803"/>
      <c r="BV113" s="803" t="s">
        <v>131</v>
      </c>
      <c r="BW113" s="803"/>
      <c r="BX113" s="803"/>
      <c r="BY113" s="803"/>
      <c r="BZ113" s="803"/>
      <c r="CA113" s="803" t="s">
        <v>131</v>
      </c>
      <c r="CB113" s="803"/>
      <c r="CC113" s="803"/>
      <c r="CD113" s="803"/>
      <c r="CE113" s="803"/>
      <c r="CF113" s="888" t="s">
        <v>131</v>
      </c>
      <c r="CG113" s="889"/>
      <c r="CH113" s="889"/>
      <c r="CI113" s="889"/>
      <c r="CJ113" s="889"/>
      <c r="CK113" s="940"/>
      <c r="CL113" s="834"/>
      <c r="CM113" s="830" t="s">
        <v>454</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131</v>
      </c>
      <c r="DH113" s="793"/>
      <c r="DI113" s="793"/>
      <c r="DJ113" s="793"/>
      <c r="DK113" s="794"/>
      <c r="DL113" s="795" t="s">
        <v>131</v>
      </c>
      <c r="DM113" s="793"/>
      <c r="DN113" s="793"/>
      <c r="DO113" s="793"/>
      <c r="DP113" s="794"/>
      <c r="DQ113" s="795" t="s">
        <v>131</v>
      </c>
      <c r="DR113" s="793"/>
      <c r="DS113" s="793"/>
      <c r="DT113" s="793"/>
      <c r="DU113" s="794"/>
      <c r="DV113" s="837" t="s">
        <v>131</v>
      </c>
      <c r="DW113" s="838"/>
      <c r="DX113" s="838"/>
      <c r="DY113" s="838"/>
      <c r="DZ113" s="839"/>
    </row>
    <row r="114" spans="1:130" s="224" customFormat="1" ht="26.25" customHeight="1" x14ac:dyDescent="0.15">
      <c r="A114" s="927"/>
      <c r="B114" s="928"/>
      <c r="C114" s="765" t="s">
        <v>455</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494</v>
      </c>
      <c r="AB114" s="793"/>
      <c r="AC114" s="793"/>
      <c r="AD114" s="793"/>
      <c r="AE114" s="794"/>
      <c r="AF114" s="795">
        <v>524</v>
      </c>
      <c r="AG114" s="793"/>
      <c r="AH114" s="793"/>
      <c r="AI114" s="793"/>
      <c r="AJ114" s="794"/>
      <c r="AK114" s="795">
        <v>445</v>
      </c>
      <c r="AL114" s="793"/>
      <c r="AM114" s="793"/>
      <c r="AN114" s="793"/>
      <c r="AO114" s="794"/>
      <c r="AP114" s="837">
        <v>0.1</v>
      </c>
      <c r="AQ114" s="838"/>
      <c r="AR114" s="838"/>
      <c r="AS114" s="838"/>
      <c r="AT114" s="839"/>
      <c r="AU114" s="945"/>
      <c r="AV114" s="946"/>
      <c r="AW114" s="946"/>
      <c r="AX114" s="946"/>
      <c r="AY114" s="946"/>
      <c r="AZ114" s="830" t="s">
        <v>456</v>
      </c>
      <c r="BA114" s="765"/>
      <c r="BB114" s="765"/>
      <c r="BC114" s="765"/>
      <c r="BD114" s="765"/>
      <c r="BE114" s="765"/>
      <c r="BF114" s="765"/>
      <c r="BG114" s="765"/>
      <c r="BH114" s="765"/>
      <c r="BI114" s="765"/>
      <c r="BJ114" s="765"/>
      <c r="BK114" s="765"/>
      <c r="BL114" s="765"/>
      <c r="BM114" s="765"/>
      <c r="BN114" s="765"/>
      <c r="BO114" s="765"/>
      <c r="BP114" s="766"/>
      <c r="BQ114" s="802" t="s">
        <v>131</v>
      </c>
      <c r="BR114" s="803"/>
      <c r="BS114" s="803"/>
      <c r="BT114" s="803"/>
      <c r="BU114" s="803"/>
      <c r="BV114" s="803" t="s">
        <v>131</v>
      </c>
      <c r="BW114" s="803"/>
      <c r="BX114" s="803"/>
      <c r="BY114" s="803"/>
      <c r="BZ114" s="803"/>
      <c r="CA114" s="803" t="s">
        <v>131</v>
      </c>
      <c r="CB114" s="803"/>
      <c r="CC114" s="803"/>
      <c r="CD114" s="803"/>
      <c r="CE114" s="803"/>
      <c r="CF114" s="888" t="s">
        <v>131</v>
      </c>
      <c r="CG114" s="889"/>
      <c r="CH114" s="889"/>
      <c r="CI114" s="889"/>
      <c r="CJ114" s="889"/>
      <c r="CK114" s="940"/>
      <c r="CL114" s="834"/>
      <c r="CM114" s="830" t="s">
        <v>457</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131</v>
      </c>
      <c r="DH114" s="793"/>
      <c r="DI114" s="793"/>
      <c r="DJ114" s="793"/>
      <c r="DK114" s="794"/>
      <c r="DL114" s="795" t="s">
        <v>131</v>
      </c>
      <c r="DM114" s="793"/>
      <c r="DN114" s="793"/>
      <c r="DO114" s="793"/>
      <c r="DP114" s="794"/>
      <c r="DQ114" s="795" t="s">
        <v>131</v>
      </c>
      <c r="DR114" s="793"/>
      <c r="DS114" s="793"/>
      <c r="DT114" s="793"/>
      <c r="DU114" s="794"/>
      <c r="DV114" s="837" t="s">
        <v>131</v>
      </c>
      <c r="DW114" s="838"/>
      <c r="DX114" s="838"/>
      <c r="DY114" s="838"/>
      <c r="DZ114" s="839"/>
    </row>
    <row r="115" spans="1:130" s="224" customFormat="1" ht="26.25" customHeight="1" x14ac:dyDescent="0.15">
      <c r="A115" s="927"/>
      <c r="B115" s="928"/>
      <c r="C115" s="765" t="s">
        <v>458</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51938</v>
      </c>
      <c r="AB115" s="932"/>
      <c r="AC115" s="932"/>
      <c r="AD115" s="932"/>
      <c r="AE115" s="933"/>
      <c r="AF115" s="934">
        <v>51448</v>
      </c>
      <c r="AG115" s="932"/>
      <c r="AH115" s="932"/>
      <c r="AI115" s="932"/>
      <c r="AJ115" s="933"/>
      <c r="AK115" s="934">
        <v>51475</v>
      </c>
      <c r="AL115" s="932"/>
      <c r="AM115" s="932"/>
      <c r="AN115" s="932"/>
      <c r="AO115" s="933"/>
      <c r="AP115" s="935">
        <v>6</v>
      </c>
      <c r="AQ115" s="936"/>
      <c r="AR115" s="936"/>
      <c r="AS115" s="936"/>
      <c r="AT115" s="937"/>
      <c r="AU115" s="945"/>
      <c r="AV115" s="946"/>
      <c r="AW115" s="946"/>
      <c r="AX115" s="946"/>
      <c r="AY115" s="946"/>
      <c r="AZ115" s="830" t="s">
        <v>459</v>
      </c>
      <c r="BA115" s="765"/>
      <c r="BB115" s="765"/>
      <c r="BC115" s="765"/>
      <c r="BD115" s="765"/>
      <c r="BE115" s="765"/>
      <c r="BF115" s="765"/>
      <c r="BG115" s="765"/>
      <c r="BH115" s="765"/>
      <c r="BI115" s="765"/>
      <c r="BJ115" s="765"/>
      <c r="BK115" s="765"/>
      <c r="BL115" s="765"/>
      <c r="BM115" s="765"/>
      <c r="BN115" s="765"/>
      <c r="BO115" s="765"/>
      <c r="BP115" s="766"/>
      <c r="BQ115" s="802" t="s">
        <v>131</v>
      </c>
      <c r="BR115" s="803"/>
      <c r="BS115" s="803"/>
      <c r="BT115" s="803"/>
      <c r="BU115" s="803"/>
      <c r="BV115" s="803" t="s">
        <v>131</v>
      </c>
      <c r="BW115" s="803"/>
      <c r="BX115" s="803"/>
      <c r="BY115" s="803"/>
      <c r="BZ115" s="803"/>
      <c r="CA115" s="803" t="s">
        <v>131</v>
      </c>
      <c r="CB115" s="803"/>
      <c r="CC115" s="803"/>
      <c r="CD115" s="803"/>
      <c r="CE115" s="803"/>
      <c r="CF115" s="888" t="s">
        <v>131</v>
      </c>
      <c r="CG115" s="889"/>
      <c r="CH115" s="889"/>
      <c r="CI115" s="889"/>
      <c r="CJ115" s="889"/>
      <c r="CK115" s="940"/>
      <c r="CL115" s="834"/>
      <c r="CM115" s="830" t="s">
        <v>460</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131</v>
      </c>
      <c r="DH115" s="793"/>
      <c r="DI115" s="793"/>
      <c r="DJ115" s="793"/>
      <c r="DK115" s="794"/>
      <c r="DL115" s="795" t="s">
        <v>131</v>
      </c>
      <c r="DM115" s="793"/>
      <c r="DN115" s="793"/>
      <c r="DO115" s="793"/>
      <c r="DP115" s="794"/>
      <c r="DQ115" s="795" t="s">
        <v>131</v>
      </c>
      <c r="DR115" s="793"/>
      <c r="DS115" s="793"/>
      <c r="DT115" s="793"/>
      <c r="DU115" s="794"/>
      <c r="DV115" s="837" t="s">
        <v>131</v>
      </c>
      <c r="DW115" s="838"/>
      <c r="DX115" s="838"/>
      <c r="DY115" s="838"/>
      <c r="DZ115" s="839"/>
    </row>
    <row r="116" spans="1:130" s="224" customFormat="1" ht="26.25" customHeight="1" x14ac:dyDescent="0.15">
      <c r="A116" s="929"/>
      <c r="B116" s="930"/>
      <c r="C116" s="852" t="s">
        <v>461</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131</v>
      </c>
      <c r="AB116" s="793"/>
      <c r="AC116" s="793"/>
      <c r="AD116" s="793"/>
      <c r="AE116" s="794"/>
      <c r="AF116" s="795" t="s">
        <v>131</v>
      </c>
      <c r="AG116" s="793"/>
      <c r="AH116" s="793"/>
      <c r="AI116" s="793"/>
      <c r="AJ116" s="794"/>
      <c r="AK116" s="795" t="s">
        <v>131</v>
      </c>
      <c r="AL116" s="793"/>
      <c r="AM116" s="793"/>
      <c r="AN116" s="793"/>
      <c r="AO116" s="794"/>
      <c r="AP116" s="837" t="s">
        <v>131</v>
      </c>
      <c r="AQ116" s="838"/>
      <c r="AR116" s="838"/>
      <c r="AS116" s="838"/>
      <c r="AT116" s="839"/>
      <c r="AU116" s="945"/>
      <c r="AV116" s="946"/>
      <c r="AW116" s="946"/>
      <c r="AX116" s="946"/>
      <c r="AY116" s="946"/>
      <c r="AZ116" s="922" t="s">
        <v>462</v>
      </c>
      <c r="BA116" s="923"/>
      <c r="BB116" s="923"/>
      <c r="BC116" s="923"/>
      <c r="BD116" s="923"/>
      <c r="BE116" s="923"/>
      <c r="BF116" s="923"/>
      <c r="BG116" s="923"/>
      <c r="BH116" s="923"/>
      <c r="BI116" s="923"/>
      <c r="BJ116" s="923"/>
      <c r="BK116" s="923"/>
      <c r="BL116" s="923"/>
      <c r="BM116" s="923"/>
      <c r="BN116" s="923"/>
      <c r="BO116" s="923"/>
      <c r="BP116" s="924"/>
      <c r="BQ116" s="802" t="s">
        <v>131</v>
      </c>
      <c r="BR116" s="803"/>
      <c r="BS116" s="803"/>
      <c r="BT116" s="803"/>
      <c r="BU116" s="803"/>
      <c r="BV116" s="803" t="s">
        <v>131</v>
      </c>
      <c r="BW116" s="803"/>
      <c r="BX116" s="803"/>
      <c r="BY116" s="803"/>
      <c r="BZ116" s="803"/>
      <c r="CA116" s="803" t="s">
        <v>131</v>
      </c>
      <c r="CB116" s="803"/>
      <c r="CC116" s="803"/>
      <c r="CD116" s="803"/>
      <c r="CE116" s="803"/>
      <c r="CF116" s="888" t="s">
        <v>131</v>
      </c>
      <c r="CG116" s="889"/>
      <c r="CH116" s="889"/>
      <c r="CI116" s="889"/>
      <c r="CJ116" s="889"/>
      <c r="CK116" s="940"/>
      <c r="CL116" s="834"/>
      <c r="CM116" s="830" t="s">
        <v>463</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131</v>
      </c>
      <c r="DH116" s="793"/>
      <c r="DI116" s="793"/>
      <c r="DJ116" s="793"/>
      <c r="DK116" s="794"/>
      <c r="DL116" s="795" t="s">
        <v>131</v>
      </c>
      <c r="DM116" s="793"/>
      <c r="DN116" s="793"/>
      <c r="DO116" s="793"/>
      <c r="DP116" s="794"/>
      <c r="DQ116" s="795" t="s">
        <v>131</v>
      </c>
      <c r="DR116" s="793"/>
      <c r="DS116" s="793"/>
      <c r="DT116" s="793"/>
      <c r="DU116" s="794"/>
      <c r="DV116" s="837" t="s">
        <v>131</v>
      </c>
      <c r="DW116" s="838"/>
      <c r="DX116" s="838"/>
      <c r="DY116" s="838"/>
      <c r="DZ116" s="839"/>
    </row>
    <row r="117" spans="1:130" s="224" customFormat="1" ht="26.25" customHeight="1" x14ac:dyDescent="0.15">
      <c r="A117" s="908" t="s">
        <v>191</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464</v>
      </c>
      <c r="Z117" s="910"/>
      <c r="AA117" s="915">
        <v>238547</v>
      </c>
      <c r="AB117" s="916"/>
      <c r="AC117" s="916"/>
      <c r="AD117" s="916"/>
      <c r="AE117" s="917"/>
      <c r="AF117" s="918">
        <v>240933</v>
      </c>
      <c r="AG117" s="916"/>
      <c r="AH117" s="916"/>
      <c r="AI117" s="916"/>
      <c r="AJ117" s="917"/>
      <c r="AK117" s="918">
        <v>247033</v>
      </c>
      <c r="AL117" s="916"/>
      <c r="AM117" s="916"/>
      <c r="AN117" s="916"/>
      <c r="AO117" s="917"/>
      <c r="AP117" s="919"/>
      <c r="AQ117" s="920"/>
      <c r="AR117" s="920"/>
      <c r="AS117" s="920"/>
      <c r="AT117" s="921"/>
      <c r="AU117" s="945"/>
      <c r="AV117" s="946"/>
      <c r="AW117" s="946"/>
      <c r="AX117" s="946"/>
      <c r="AY117" s="946"/>
      <c r="AZ117" s="876" t="s">
        <v>465</v>
      </c>
      <c r="BA117" s="877"/>
      <c r="BB117" s="877"/>
      <c r="BC117" s="877"/>
      <c r="BD117" s="877"/>
      <c r="BE117" s="877"/>
      <c r="BF117" s="877"/>
      <c r="BG117" s="877"/>
      <c r="BH117" s="877"/>
      <c r="BI117" s="877"/>
      <c r="BJ117" s="877"/>
      <c r="BK117" s="877"/>
      <c r="BL117" s="877"/>
      <c r="BM117" s="877"/>
      <c r="BN117" s="877"/>
      <c r="BO117" s="877"/>
      <c r="BP117" s="878"/>
      <c r="BQ117" s="802" t="s">
        <v>131</v>
      </c>
      <c r="BR117" s="803"/>
      <c r="BS117" s="803"/>
      <c r="BT117" s="803"/>
      <c r="BU117" s="803"/>
      <c r="BV117" s="803" t="s">
        <v>131</v>
      </c>
      <c r="BW117" s="803"/>
      <c r="BX117" s="803"/>
      <c r="BY117" s="803"/>
      <c r="BZ117" s="803"/>
      <c r="CA117" s="803" t="s">
        <v>131</v>
      </c>
      <c r="CB117" s="803"/>
      <c r="CC117" s="803"/>
      <c r="CD117" s="803"/>
      <c r="CE117" s="803"/>
      <c r="CF117" s="888" t="s">
        <v>131</v>
      </c>
      <c r="CG117" s="889"/>
      <c r="CH117" s="889"/>
      <c r="CI117" s="889"/>
      <c r="CJ117" s="889"/>
      <c r="CK117" s="940"/>
      <c r="CL117" s="834"/>
      <c r="CM117" s="830" t="s">
        <v>466</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131</v>
      </c>
      <c r="DH117" s="793"/>
      <c r="DI117" s="793"/>
      <c r="DJ117" s="793"/>
      <c r="DK117" s="794"/>
      <c r="DL117" s="795" t="s">
        <v>131</v>
      </c>
      <c r="DM117" s="793"/>
      <c r="DN117" s="793"/>
      <c r="DO117" s="793"/>
      <c r="DP117" s="794"/>
      <c r="DQ117" s="795" t="s">
        <v>131</v>
      </c>
      <c r="DR117" s="793"/>
      <c r="DS117" s="793"/>
      <c r="DT117" s="793"/>
      <c r="DU117" s="794"/>
      <c r="DV117" s="837" t="s">
        <v>131</v>
      </c>
      <c r="DW117" s="838"/>
      <c r="DX117" s="838"/>
      <c r="DY117" s="838"/>
      <c r="DZ117" s="839"/>
    </row>
    <row r="118" spans="1:130" s="224" customFormat="1" ht="26.25" customHeight="1" x14ac:dyDescent="0.15">
      <c r="A118" s="908" t="s">
        <v>440</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437</v>
      </c>
      <c r="AB118" s="909"/>
      <c r="AC118" s="909"/>
      <c r="AD118" s="909"/>
      <c r="AE118" s="910"/>
      <c r="AF118" s="911" t="s">
        <v>438</v>
      </c>
      <c r="AG118" s="909"/>
      <c r="AH118" s="909"/>
      <c r="AI118" s="909"/>
      <c r="AJ118" s="910"/>
      <c r="AK118" s="911" t="s">
        <v>314</v>
      </c>
      <c r="AL118" s="909"/>
      <c r="AM118" s="909"/>
      <c r="AN118" s="909"/>
      <c r="AO118" s="910"/>
      <c r="AP118" s="912" t="s">
        <v>439</v>
      </c>
      <c r="AQ118" s="913"/>
      <c r="AR118" s="913"/>
      <c r="AS118" s="913"/>
      <c r="AT118" s="914"/>
      <c r="AU118" s="945"/>
      <c r="AV118" s="946"/>
      <c r="AW118" s="946"/>
      <c r="AX118" s="946"/>
      <c r="AY118" s="946"/>
      <c r="AZ118" s="851" t="s">
        <v>467</v>
      </c>
      <c r="BA118" s="852"/>
      <c r="BB118" s="852"/>
      <c r="BC118" s="852"/>
      <c r="BD118" s="852"/>
      <c r="BE118" s="852"/>
      <c r="BF118" s="852"/>
      <c r="BG118" s="852"/>
      <c r="BH118" s="852"/>
      <c r="BI118" s="852"/>
      <c r="BJ118" s="852"/>
      <c r="BK118" s="852"/>
      <c r="BL118" s="852"/>
      <c r="BM118" s="852"/>
      <c r="BN118" s="852"/>
      <c r="BO118" s="852"/>
      <c r="BP118" s="853"/>
      <c r="BQ118" s="892" t="s">
        <v>131</v>
      </c>
      <c r="BR118" s="858"/>
      <c r="BS118" s="858"/>
      <c r="BT118" s="858"/>
      <c r="BU118" s="858"/>
      <c r="BV118" s="858" t="s">
        <v>131</v>
      </c>
      <c r="BW118" s="858"/>
      <c r="BX118" s="858"/>
      <c r="BY118" s="858"/>
      <c r="BZ118" s="858"/>
      <c r="CA118" s="858" t="s">
        <v>131</v>
      </c>
      <c r="CB118" s="858"/>
      <c r="CC118" s="858"/>
      <c r="CD118" s="858"/>
      <c r="CE118" s="858"/>
      <c r="CF118" s="888" t="s">
        <v>131</v>
      </c>
      <c r="CG118" s="889"/>
      <c r="CH118" s="889"/>
      <c r="CI118" s="889"/>
      <c r="CJ118" s="889"/>
      <c r="CK118" s="940"/>
      <c r="CL118" s="834"/>
      <c r="CM118" s="830" t="s">
        <v>468</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131</v>
      </c>
      <c r="DH118" s="793"/>
      <c r="DI118" s="793"/>
      <c r="DJ118" s="793"/>
      <c r="DK118" s="794"/>
      <c r="DL118" s="795" t="s">
        <v>131</v>
      </c>
      <c r="DM118" s="793"/>
      <c r="DN118" s="793"/>
      <c r="DO118" s="793"/>
      <c r="DP118" s="794"/>
      <c r="DQ118" s="795" t="s">
        <v>131</v>
      </c>
      <c r="DR118" s="793"/>
      <c r="DS118" s="793"/>
      <c r="DT118" s="793"/>
      <c r="DU118" s="794"/>
      <c r="DV118" s="837" t="s">
        <v>131</v>
      </c>
      <c r="DW118" s="838"/>
      <c r="DX118" s="838"/>
      <c r="DY118" s="838"/>
      <c r="DZ118" s="839"/>
    </row>
    <row r="119" spans="1:130" s="224" customFormat="1" ht="26.25" customHeight="1" x14ac:dyDescent="0.15">
      <c r="A119" s="831" t="s">
        <v>443</v>
      </c>
      <c r="B119" s="832"/>
      <c r="C119" s="873" t="s">
        <v>444</v>
      </c>
      <c r="D119" s="823"/>
      <c r="E119" s="823"/>
      <c r="F119" s="823"/>
      <c r="G119" s="823"/>
      <c r="H119" s="823"/>
      <c r="I119" s="823"/>
      <c r="J119" s="823"/>
      <c r="K119" s="823"/>
      <c r="L119" s="823"/>
      <c r="M119" s="823"/>
      <c r="N119" s="823"/>
      <c r="O119" s="823"/>
      <c r="P119" s="823"/>
      <c r="Q119" s="823"/>
      <c r="R119" s="823"/>
      <c r="S119" s="823"/>
      <c r="T119" s="823"/>
      <c r="U119" s="823"/>
      <c r="V119" s="823"/>
      <c r="W119" s="823"/>
      <c r="X119" s="823"/>
      <c r="Y119" s="823"/>
      <c r="Z119" s="824"/>
      <c r="AA119" s="901">
        <v>51938</v>
      </c>
      <c r="AB119" s="902"/>
      <c r="AC119" s="902"/>
      <c r="AD119" s="902"/>
      <c r="AE119" s="903"/>
      <c r="AF119" s="904">
        <v>51448</v>
      </c>
      <c r="AG119" s="902"/>
      <c r="AH119" s="902"/>
      <c r="AI119" s="902"/>
      <c r="AJ119" s="903"/>
      <c r="AK119" s="904">
        <v>51475</v>
      </c>
      <c r="AL119" s="902"/>
      <c r="AM119" s="902"/>
      <c r="AN119" s="902"/>
      <c r="AO119" s="903"/>
      <c r="AP119" s="905">
        <v>6</v>
      </c>
      <c r="AQ119" s="906"/>
      <c r="AR119" s="906"/>
      <c r="AS119" s="906"/>
      <c r="AT119" s="907"/>
      <c r="AU119" s="947"/>
      <c r="AV119" s="948"/>
      <c r="AW119" s="948"/>
      <c r="AX119" s="948"/>
      <c r="AY119" s="948"/>
      <c r="AZ119" s="247" t="s">
        <v>191</v>
      </c>
      <c r="BA119" s="247"/>
      <c r="BB119" s="247"/>
      <c r="BC119" s="247"/>
      <c r="BD119" s="247"/>
      <c r="BE119" s="247"/>
      <c r="BF119" s="247"/>
      <c r="BG119" s="247"/>
      <c r="BH119" s="247"/>
      <c r="BI119" s="247"/>
      <c r="BJ119" s="247"/>
      <c r="BK119" s="247"/>
      <c r="BL119" s="247"/>
      <c r="BM119" s="247"/>
      <c r="BN119" s="247"/>
      <c r="BO119" s="890" t="s">
        <v>469</v>
      </c>
      <c r="BP119" s="891"/>
      <c r="BQ119" s="892">
        <v>2500502</v>
      </c>
      <c r="BR119" s="858"/>
      <c r="BS119" s="858"/>
      <c r="BT119" s="858"/>
      <c r="BU119" s="858"/>
      <c r="BV119" s="858">
        <v>2336474</v>
      </c>
      <c r="BW119" s="858"/>
      <c r="BX119" s="858"/>
      <c r="BY119" s="858"/>
      <c r="BZ119" s="858"/>
      <c r="CA119" s="858">
        <v>2497955</v>
      </c>
      <c r="CB119" s="858"/>
      <c r="CC119" s="858"/>
      <c r="CD119" s="858"/>
      <c r="CE119" s="858"/>
      <c r="CF119" s="761"/>
      <c r="CG119" s="762"/>
      <c r="CH119" s="762"/>
      <c r="CI119" s="762"/>
      <c r="CJ119" s="847"/>
      <c r="CK119" s="941"/>
      <c r="CL119" s="836"/>
      <c r="CM119" s="851" t="s">
        <v>470</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131</v>
      </c>
      <c r="DH119" s="777"/>
      <c r="DI119" s="777"/>
      <c r="DJ119" s="777"/>
      <c r="DK119" s="778"/>
      <c r="DL119" s="779" t="s">
        <v>131</v>
      </c>
      <c r="DM119" s="777"/>
      <c r="DN119" s="777"/>
      <c r="DO119" s="777"/>
      <c r="DP119" s="778"/>
      <c r="DQ119" s="779" t="s">
        <v>131</v>
      </c>
      <c r="DR119" s="777"/>
      <c r="DS119" s="777"/>
      <c r="DT119" s="777"/>
      <c r="DU119" s="778"/>
      <c r="DV119" s="861" t="s">
        <v>131</v>
      </c>
      <c r="DW119" s="862"/>
      <c r="DX119" s="862"/>
      <c r="DY119" s="862"/>
      <c r="DZ119" s="863"/>
    </row>
    <row r="120" spans="1:130" s="224" customFormat="1" ht="26.25" customHeight="1" x14ac:dyDescent="0.15">
      <c r="A120" s="833"/>
      <c r="B120" s="834"/>
      <c r="C120" s="830" t="s">
        <v>447</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131</v>
      </c>
      <c r="AB120" s="793"/>
      <c r="AC120" s="793"/>
      <c r="AD120" s="793"/>
      <c r="AE120" s="794"/>
      <c r="AF120" s="795" t="s">
        <v>131</v>
      </c>
      <c r="AG120" s="793"/>
      <c r="AH120" s="793"/>
      <c r="AI120" s="793"/>
      <c r="AJ120" s="794"/>
      <c r="AK120" s="795" t="s">
        <v>131</v>
      </c>
      <c r="AL120" s="793"/>
      <c r="AM120" s="793"/>
      <c r="AN120" s="793"/>
      <c r="AO120" s="794"/>
      <c r="AP120" s="837" t="s">
        <v>131</v>
      </c>
      <c r="AQ120" s="838"/>
      <c r="AR120" s="838"/>
      <c r="AS120" s="838"/>
      <c r="AT120" s="839"/>
      <c r="AU120" s="893" t="s">
        <v>471</v>
      </c>
      <c r="AV120" s="894"/>
      <c r="AW120" s="894"/>
      <c r="AX120" s="894"/>
      <c r="AY120" s="895"/>
      <c r="AZ120" s="873" t="s">
        <v>472</v>
      </c>
      <c r="BA120" s="823"/>
      <c r="BB120" s="823"/>
      <c r="BC120" s="823"/>
      <c r="BD120" s="823"/>
      <c r="BE120" s="823"/>
      <c r="BF120" s="823"/>
      <c r="BG120" s="823"/>
      <c r="BH120" s="823"/>
      <c r="BI120" s="823"/>
      <c r="BJ120" s="823"/>
      <c r="BK120" s="823"/>
      <c r="BL120" s="823"/>
      <c r="BM120" s="823"/>
      <c r="BN120" s="823"/>
      <c r="BO120" s="823"/>
      <c r="BP120" s="824"/>
      <c r="BQ120" s="874">
        <v>294392</v>
      </c>
      <c r="BR120" s="855"/>
      <c r="BS120" s="855"/>
      <c r="BT120" s="855"/>
      <c r="BU120" s="855"/>
      <c r="BV120" s="855">
        <v>389755</v>
      </c>
      <c r="BW120" s="855"/>
      <c r="BX120" s="855"/>
      <c r="BY120" s="855"/>
      <c r="BZ120" s="855"/>
      <c r="CA120" s="855">
        <v>564217</v>
      </c>
      <c r="CB120" s="855"/>
      <c r="CC120" s="855"/>
      <c r="CD120" s="855"/>
      <c r="CE120" s="855"/>
      <c r="CF120" s="879">
        <v>66.099999999999994</v>
      </c>
      <c r="CG120" s="880"/>
      <c r="CH120" s="880"/>
      <c r="CI120" s="880"/>
      <c r="CJ120" s="880"/>
      <c r="CK120" s="881" t="s">
        <v>473</v>
      </c>
      <c r="CL120" s="865"/>
      <c r="CM120" s="865"/>
      <c r="CN120" s="865"/>
      <c r="CO120" s="866"/>
      <c r="CP120" s="885" t="s">
        <v>410</v>
      </c>
      <c r="CQ120" s="886"/>
      <c r="CR120" s="886"/>
      <c r="CS120" s="886"/>
      <c r="CT120" s="886"/>
      <c r="CU120" s="886"/>
      <c r="CV120" s="886"/>
      <c r="CW120" s="886"/>
      <c r="CX120" s="886"/>
      <c r="CY120" s="886"/>
      <c r="CZ120" s="886"/>
      <c r="DA120" s="886"/>
      <c r="DB120" s="886"/>
      <c r="DC120" s="886"/>
      <c r="DD120" s="886"/>
      <c r="DE120" s="886"/>
      <c r="DF120" s="887"/>
      <c r="DG120" s="874">
        <v>297119</v>
      </c>
      <c r="DH120" s="855"/>
      <c r="DI120" s="855"/>
      <c r="DJ120" s="855"/>
      <c r="DK120" s="855"/>
      <c r="DL120" s="855">
        <v>254434</v>
      </c>
      <c r="DM120" s="855"/>
      <c r="DN120" s="855"/>
      <c r="DO120" s="855"/>
      <c r="DP120" s="855"/>
      <c r="DQ120" s="855">
        <v>220228</v>
      </c>
      <c r="DR120" s="855"/>
      <c r="DS120" s="855"/>
      <c r="DT120" s="855"/>
      <c r="DU120" s="855"/>
      <c r="DV120" s="856">
        <v>25.8</v>
      </c>
      <c r="DW120" s="856"/>
      <c r="DX120" s="856"/>
      <c r="DY120" s="856"/>
      <c r="DZ120" s="857"/>
    </row>
    <row r="121" spans="1:130" s="224" customFormat="1" ht="26.25" customHeight="1" x14ac:dyDescent="0.15">
      <c r="A121" s="833"/>
      <c r="B121" s="834"/>
      <c r="C121" s="876" t="s">
        <v>474</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131</v>
      </c>
      <c r="AB121" s="793"/>
      <c r="AC121" s="793"/>
      <c r="AD121" s="793"/>
      <c r="AE121" s="794"/>
      <c r="AF121" s="795" t="s">
        <v>131</v>
      </c>
      <c r="AG121" s="793"/>
      <c r="AH121" s="793"/>
      <c r="AI121" s="793"/>
      <c r="AJ121" s="794"/>
      <c r="AK121" s="795" t="s">
        <v>131</v>
      </c>
      <c r="AL121" s="793"/>
      <c r="AM121" s="793"/>
      <c r="AN121" s="793"/>
      <c r="AO121" s="794"/>
      <c r="AP121" s="837" t="s">
        <v>131</v>
      </c>
      <c r="AQ121" s="838"/>
      <c r="AR121" s="838"/>
      <c r="AS121" s="838"/>
      <c r="AT121" s="839"/>
      <c r="AU121" s="896"/>
      <c r="AV121" s="897"/>
      <c r="AW121" s="897"/>
      <c r="AX121" s="897"/>
      <c r="AY121" s="898"/>
      <c r="AZ121" s="830" t="s">
        <v>475</v>
      </c>
      <c r="BA121" s="765"/>
      <c r="BB121" s="765"/>
      <c r="BC121" s="765"/>
      <c r="BD121" s="765"/>
      <c r="BE121" s="765"/>
      <c r="BF121" s="765"/>
      <c r="BG121" s="765"/>
      <c r="BH121" s="765"/>
      <c r="BI121" s="765"/>
      <c r="BJ121" s="765"/>
      <c r="BK121" s="765"/>
      <c r="BL121" s="765"/>
      <c r="BM121" s="765"/>
      <c r="BN121" s="765"/>
      <c r="BO121" s="765"/>
      <c r="BP121" s="766"/>
      <c r="BQ121" s="802">
        <v>5284</v>
      </c>
      <c r="BR121" s="803"/>
      <c r="BS121" s="803"/>
      <c r="BT121" s="803"/>
      <c r="BU121" s="803"/>
      <c r="BV121" s="803">
        <v>18037</v>
      </c>
      <c r="BW121" s="803"/>
      <c r="BX121" s="803"/>
      <c r="BY121" s="803"/>
      <c r="BZ121" s="803"/>
      <c r="CA121" s="803">
        <v>16435</v>
      </c>
      <c r="CB121" s="803"/>
      <c r="CC121" s="803"/>
      <c r="CD121" s="803"/>
      <c r="CE121" s="803"/>
      <c r="CF121" s="888">
        <v>1.9</v>
      </c>
      <c r="CG121" s="889"/>
      <c r="CH121" s="889"/>
      <c r="CI121" s="889"/>
      <c r="CJ121" s="889"/>
      <c r="CK121" s="882"/>
      <c r="CL121" s="868"/>
      <c r="CM121" s="868"/>
      <c r="CN121" s="868"/>
      <c r="CO121" s="869"/>
      <c r="CP121" s="848" t="s">
        <v>412</v>
      </c>
      <c r="CQ121" s="849"/>
      <c r="CR121" s="849"/>
      <c r="CS121" s="849"/>
      <c r="CT121" s="849"/>
      <c r="CU121" s="849"/>
      <c r="CV121" s="849"/>
      <c r="CW121" s="849"/>
      <c r="CX121" s="849"/>
      <c r="CY121" s="849"/>
      <c r="CZ121" s="849"/>
      <c r="DA121" s="849"/>
      <c r="DB121" s="849"/>
      <c r="DC121" s="849"/>
      <c r="DD121" s="849"/>
      <c r="DE121" s="849"/>
      <c r="DF121" s="850"/>
      <c r="DG121" s="802">
        <v>214203</v>
      </c>
      <c r="DH121" s="803"/>
      <c r="DI121" s="803"/>
      <c r="DJ121" s="803"/>
      <c r="DK121" s="803"/>
      <c r="DL121" s="803">
        <v>202884</v>
      </c>
      <c r="DM121" s="803"/>
      <c r="DN121" s="803"/>
      <c r="DO121" s="803"/>
      <c r="DP121" s="803"/>
      <c r="DQ121" s="803">
        <v>214078</v>
      </c>
      <c r="DR121" s="803"/>
      <c r="DS121" s="803"/>
      <c r="DT121" s="803"/>
      <c r="DU121" s="803"/>
      <c r="DV121" s="809">
        <v>25.1</v>
      </c>
      <c r="DW121" s="809"/>
      <c r="DX121" s="809"/>
      <c r="DY121" s="809"/>
      <c r="DZ121" s="810"/>
    </row>
    <row r="122" spans="1:130" s="224" customFormat="1" ht="26.25" customHeight="1" x14ac:dyDescent="0.15">
      <c r="A122" s="833"/>
      <c r="B122" s="834"/>
      <c r="C122" s="830" t="s">
        <v>457</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131</v>
      </c>
      <c r="AB122" s="793"/>
      <c r="AC122" s="793"/>
      <c r="AD122" s="793"/>
      <c r="AE122" s="794"/>
      <c r="AF122" s="795" t="s">
        <v>131</v>
      </c>
      <c r="AG122" s="793"/>
      <c r="AH122" s="793"/>
      <c r="AI122" s="793"/>
      <c r="AJ122" s="794"/>
      <c r="AK122" s="795" t="s">
        <v>131</v>
      </c>
      <c r="AL122" s="793"/>
      <c r="AM122" s="793"/>
      <c r="AN122" s="793"/>
      <c r="AO122" s="794"/>
      <c r="AP122" s="837" t="s">
        <v>131</v>
      </c>
      <c r="AQ122" s="838"/>
      <c r="AR122" s="838"/>
      <c r="AS122" s="838"/>
      <c r="AT122" s="839"/>
      <c r="AU122" s="896"/>
      <c r="AV122" s="897"/>
      <c r="AW122" s="897"/>
      <c r="AX122" s="897"/>
      <c r="AY122" s="898"/>
      <c r="AZ122" s="851" t="s">
        <v>476</v>
      </c>
      <c r="BA122" s="852"/>
      <c r="BB122" s="852"/>
      <c r="BC122" s="852"/>
      <c r="BD122" s="852"/>
      <c r="BE122" s="852"/>
      <c r="BF122" s="852"/>
      <c r="BG122" s="852"/>
      <c r="BH122" s="852"/>
      <c r="BI122" s="852"/>
      <c r="BJ122" s="852"/>
      <c r="BK122" s="852"/>
      <c r="BL122" s="852"/>
      <c r="BM122" s="852"/>
      <c r="BN122" s="852"/>
      <c r="BO122" s="852"/>
      <c r="BP122" s="853"/>
      <c r="BQ122" s="892">
        <v>1150641</v>
      </c>
      <c r="BR122" s="858"/>
      <c r="BS122" s="858"/>
      <c r="BT122" s="858"/>
      <c r="BU122" s="858"/>
      <c r="BV122" s="858">
        <v>1094077</v>
      </c>
      <c r="BW122" s="858"/>
      <c r="BX122" s="858"/>
      <c r="BY122" s="858"/>
      <c r="BZ122" s="858"/>
      <c r="CA122" s="858">
        <v>1267366</v>
      </c>
      <c r="CB122" s="858"/>
      <c r="CC122" s="858"/>
      <c r="CD122" s="858"/>
      <c r="CE122" s="858"/>
      <c r="CF122" s="859">
        <v>148.4</v>
      </c>
      <c r="CG122" s="860"/>
      <c r="CH122" s="860"/>
      <c r="CI122" s="860"/>
      <c r="CJ122" s="860"/>
      <c r="CK122" s="882"/>
      <c r="CL122" s="868"/>
      <c r="CM122" s="868"/>
      <c r="CN122" s="868"/>
      <c r="CO122" s="869"/>
      <c r="CP122" s="848" t="s">
        <v>413</v>
      </c>
      <c r="CQ122" s="849"/>
      <c r="CR122" s="849"/>
      <c r="CS122" s="849"/>
      <c r="CT122" s="849"/>
      <c r="CU122" s="849"/>
      <c r="CV122" s="849"/>
      <c r="CW122" s="849"/>
      <c r="CX122" s="849"/>
      <c r="CY122" s="849"/>
      <c r="CZ122" s="849"/>
      <c r="DA122" s="849"/>
      <c r="DB122" s="849"/>
      <c r="DC122" s="849"/>
      <c r="DD122" s="849"/>
      <c r="DE122" s="849"/>
      <c r="DF122" s="850"/>
      <c r="DG122" s="802">
        <v>39377</v>
      </c>
      <c r="DH122" s="803"/>
      <c r="DI122" s="803"/>
      <c r="DJ122" s="803"/>
      <c r="DK122" s="803"/>
      <c r="DL122" s="803">
        <v>35803</v>
      </c>
      <c r="DM122" s="803"/>
      <c r="DN122" s="803"/>
      <c r="DO122" s="803"/>
      <c r="DP122" s="803"/>
      <c r="DQ122" s="803">
        <v>63366</v>
      </c>
      <c r="DR122" s="803"/>
      <c r="DS122" s="803"/>
      <c r="DT122" s="803"/>
      <c r="DU122" s="803"/>
      <c r="DV122" s="809">
        <v>7.4</v>
      </c>
      <c r="DW122" s="809"/>
      <c r="DX122" s="809"/>
      <c r="DY122" s="809"/>
      <c r="DZ122" s="810"/>
    </row>
    <row r="123" spans="1:130" s="224" customFormat="1" ht="26.25" customHeight="1" x14ac:dyDescent="0.15">
      <c r="A123" s="833"/>
      <c r="B123" s="834"/>
      <c r="C123" s="830" t="s">
        <v>463</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131</v>
      </c>
      <c r="AB123" s="793"/>
      <c r="AC123" s="793"/>
      <c r="AD123" s="793"/>
      <c r="AE123" s="794"/>
      <c r="AF123" s="795" t="s">
        <v>131</v>
      </c>
      <c r="AG123" s="793"/>
      <c r="AH123" s="793"/>
      <c r="AI123" s="793"/>
      <c r="AJ123" s="794"/>
      <c r="AK123" s="795" t="s">
        <v>131</v>
      </c>
      <c r="AL123" s="793"/>
      <c r="AM123" s="793"/>
      <c r="AN123" s="793"/>
      <c r="AO123" s="794"/>
      <c r="AP123" s="837" t="s">
        <v>131</v>
      </c>
      <c r="AQ123" s="838"/>
      <c r="AR123" s="838"/>
      <c r="AS123" s="838"/>
      <c r="AT123" s="839"/>
      <c r="AU123" s="899"/>
      <c r="AV123" s="900"/>
      <c r="AW123" s="900"/>
      <c r="AX123" s="900"/>
      <c r="AY123" s="900"/>
      <c r="AZ123" s="247" t="s">
        <v>191</v>
      </c>
      <c r="BA123" s="247"/>
      <c r="BB123" s="247"/>
      <c r="BC123" s="247"/>
      <c r="BD123" s="247"/>
      <c r="BE123" s="247"/>
      <c r="BF123" s="247"/>
      <c r="BG123" s="247"/>
      <c r="BH123" s="247"/>
      <c r="BI123" s="247"/>
      <c r="BJ123" s="247"/>
      <c r="BK123" s="247"/>
      <c r="BL123" s="247"/>
      <c r="BM123" s="247"/>
      <c r="BN123" s="247"/>
      <c r="BO123" s="890" t="s">
        <v>477</v>
      </c>
      <c r="BP123" s="891"/>
      <c r="BQ123" s="845">
        <v>1450317</v>
      </c>
      <c r="BR123" s="846"/>
      <c r="BS123" s="846"/>
      <c r="BT123" s="846"/>
      <c r="BU123" s="846"/>
      <c r="BV123" s="846">
        <v>1501869</v>
      </c>
      <c r="BW123" s="846"/>
      <c r="BX123" s="846"/>
      <c r="BY123" s="846"/>
      <c r="BZ123" s="846"/>
      <c r="CA123" s="846">
        <v>1848018</v>
      </c>
      <c r="CB123" s="846"/>
      <c r="CC123" s="846"/>
      <c r="CD123" s="846"/>
      <c r="CE123" s="846"/>
      <c r="CF123" s="761"/>
      <c r="CG123" s="762"/>
      <c r="CH123" s="762"/>
      <c r="CI123" s="762"/>
      <c r="CJ123" s="847"/>
      <c r="CK123" s="882"/>
      <c r="CL123" s="868"/>
      <c r="CM123" s="868"/>
      <c r="CN123" s="868"/>
      <c r="CO123" s="869"/>
      <c r="CP123" s="848" t="s">
        <v>414</v>
      </c>
      <c r="CQ123" s="849"/>
      <c r="CR123" s="849"/>
      <c r="CS123" s="849"/>
      <c r="CT123" s="849"/>
      <c r="CU123" s="849"/>
      <c r="CV123" s="849"/>
      <c r="CW123" s="849"/>
      <c r="CX123" s="849"/>
      <c r="CY123" s="849"/>
      <c r="CZ123" s="849"/>
      <c r="DA123" s="849"/>
      <c r="DB123" s="849"/>
      <c r="DC123" s="849"/>
      <c r="DD123" s="849"/>
      <c r="DE123" s="849"/>
      <c r="DF123" s="850"/>
      <c r="DG123" s="792">
        <v>6926</v>
      </c>
      <c r="DH123" s="793"/>
      <c r="DI123" s="793"/>
      <c r="DJ123" s="793"/>
      <c r="DK123" s="794"/>
      <c r="DL123" s="795">
        <v>6319</v>
      </c>
      <c r="DM123" s="793"/>
      <c r="DN123" s="793"/>
      <c r="DO123" s="793"/>
      <c r="DP123" s="794"/>
      <c r="DQ123" s="795">
        <v>11512</v>
      </c>
      <c r="DR123" s="793"/>
      <c r="DS123" s="793"/>
      <c r="DT123" s="793"/>
      <c r="DU123" s="794"/>
      <c r="DV123" s="837">
        <v>1.3</v>
      </c>
      <c r="DW123" s="838"/>
      <c r="DX123" s="838"/>
      <c r="DY123" s="838"/>
      <c r="DZ123" s="839"/>
    </row>
    <row r="124" spans="1:130" s="224" customFormat="1" ht="26.25" customHeight="1" thickBot="1" x14ac:dyDescent="0.2">
      <c r="A124" s="833"/>
      <c r="B124" s="834"/>
      <c r="C124" s="830" t="s">
        <v>466</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131</v>
      </c>
      <c r="AB124" s="793"/>
      <c r="AC124" s="793"/>
      <c r="AD124" s="793"/>
      <c r="AE124" s="794"/>
      <c r="AF124" s="795" t="s">
        <v>131</v>
      </c>
      <c r="AG124" s="793"/>
      <c r="AH124" s="793"/>
      <c r="AI124" s="793"/>
      <c r="AJ124" s="794"/>
      <c r="AK124" s="795" t="s">
        <v>131</v>
      </c>
      <c r="AL124" s="793"/>
      <c r="AM124" s="793"/>
      <c r="AN124" s="793"/>
      <c r="AO124" s="794"/>
      <c r="AP124" s="837" t="s">
        <v>131</v>
      </c>
      <c r="AQ124" s="838"/>
      <c r="AR124" s="838"/>
      <c r="AS124" s="838"/>
      <c r="AT124" s="839"/>
      <c r="AU124" s="840" t="s">
        <v>478</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147.9</v>
      </c>
      <c r="BR124" s="844"/>
      <c r="BS124" s="844"/>
      <c r="BT124" s="844"/>
      <c r="BU124" s="844"/>
      <c r="BV124" s="844">
        <v>99</v>
      </c>
      <c r="BW124" s="844"/>
      <c r="BX124" s="844"/>
      <c r="BY124" s="844"/>
      <c r="BZ124" s="844"/>
      <c r="CA124" s="844">
        <v>76</v>
      </c>
      <c r="CB124" s="844"/>
      <c r="CC124" s="844"/>
      <c r="CD124" s="844"/>
      <c r="CE124" s="844"/>
      <c r="CF124" s="739"/>
      <c r="CG124" s="740"/>
      <c r="CH124" s="740"/>
      <c r="CI124" s="740"/>
      <c r="CJ124" s="875"/>
      <c r="CK124" s="883"/>
      <c r="CL124" s="883"/>
      <c r="CM124" s="883"/>
      <c r="CN124" s="883"/>
      <c r="CO124" s="884"/>
      <c r="CP124" s="848" t="s">
        <v>479</v>
      </c>
      <c r="CQ124" s="849"/>
      <c r="CR124" s="849"/>
      <c r="CS124" s="849"/>
      <c r="CT124" s="849"/>
      <c r="CU124" s="849"/>
      <c r="CV124" s="849"/>
      <c r="CW124" s="849"/>
      <c r="CX124" s="849"/>
      <c r="CY124" s="849"/>
      <c r="CZ124" s="849"/>
      <c r="DA124" s="849"/>
      <c r="DB124" s="849"/>
      <c r="DC124" s="849"/>
      <c r="DD124" s="849"/>
      <c r="DE124" s="849"/>
      <c r="DF124" s="850"/>
      <c r="DG124" s="776" t="s">
        <v>131</v>
      </c>
      <c r="DH124" s="777"/>
      <c r="DI124" s="777"/>
      <c r="DJ124" s="777"/>
      <c r="DK124" s="778"/>
      <c r="DL124" s="779" t="s">
        <v>131</v>
      </c>
      <c r="DM124" s="777"/>
      <c r="DN124" s="777"/>
      <c r="DO124" s="777"/>
      <c r="DP124" s="778"/>
      <c r="DQ124" s="779" t="s">
        <v>131</v>
      </c>
      <c r="DR124" s="777"/>
      <c r="DS124" s="777"/>
      <c r="DT124" s="777"/>
      <c r="DU124" s="778"/>
      <c r="DV124" s="861" t="s">
        <v>131</v>
      </c>
      <c r="DW124" s="862"/>
      <c r="DX124" s="862"/>
      <c r="DY124" s="862"/>
      <c r="DZ124" s="863"/>
    </row>
    <row r="125" spans="1:130" s="224" customFormat="1" ht="26.25" customHeight="1" x14ac:dyDescent="0.15">
      <c r="A125" s="833"/>
      <c r="B125" s="834"/>
      <c r="C125" s="830" t="s">
        <v>468</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131</v>
      </c>
      <c r="AB125" s="793"/>
      <c r="AC125" s="793"/>
      <c r="AD125" s="793"/>
      <c r="AE125" s="794"/>
      <c r="AF125" s="795" t="s">
        <v>131</v>
      </c>
      <c r="AG125" s="793"/>
      <c r="AH125" s="793"/>
      <c r="AI125" s="793"/>
      <c r="AJ125" s="794"/>
      <c r="AK125" s="795" t="s">
        <v>131</v>
      </c>
      <c r="AL125" s="793"/>
      <c r="AM125" s="793"/>
      <c r="AN125" s="793"/>
      <c r="AO125" s="794"/>
      <c r="AP125" s="837" t="s">
        <v>131</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480</v>
      </c>
      <c r="CL125" s="865"/>
      <c r="CM125" s="865"/>
      <c r="CN125" s="865"/>
      <c r="CO125" s="866"/>
      <c r="CP125" s="873" t="s">
        <v>481</v>
      </c>
      <c r="CQ125" s="823"/>
      <c r="CR125" s="823"/>
      <c r="CS125" s="823"/>
      <c r="CT125" s="823"/>
      <c r="CU125" s="823"/>
      <c r="CV125" s="823"/>
      <c r="CW125" s="823"/>
      <c r="CX125" s="823"/>
      <c r="CY125" s="823"/>
      <c r="CZ125" s="823"/>
      <c r="DA125" s="823"/>
      <c r="DB125" s="823"/>
      <c r="DC125" s="823"/>
      <c r="DD125" s="823"/>
      <c r="DE125" s="823"/>
      <c r="DF125" s="824"/>
      <c r="DG125" s="874" t="s">
        <v>131</v>
      </c>
      <c r="DH125" s="855"/>
      <c r="DI125" s="855"/>
      <c r="DJ125" s="855"/>
      <c r="DK125" s="855"/>
      <c r="DL125" s="855" t="s">
        <v>131</v>
      </c>
      <c r="DM125" s="855"/>
      <c r="DN125" s="855"/>
      <c r="DO125" s="855"/>
      <c r="DP125" s="855"/>
      <c r="DQ125" s="855" t="s">
        <v>131</v>
      </c>
      <c r="DR125" s="855"/>
      <c r="DS125" s="855"/>
      <c r="DT125" s="855"/>
      <c r="DU125" s="855"/>
      <c r="DV125" s="856" t="s">
        <v>131</v>
      </c>
      <c r="DW125" s="856"/>
      <c r="DX125" s="856"/>
      <c r="DY125" s="856"/>
      <c r="DZ125" s="857"/>
    </row>
    <row r="126" spans="1:130" s="224" customFormat="1" ht="26.25" customHeight="1" thickBot="1" x14ac:dyDescent="0.2">
      <c r="A126" s="833"/>
      <c r="B126" s="834"/>
      <c r="C126" s="830" t="s">
        <v>470</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131</v>
      </c>
      <c r="AB126" s="793"/>
      <c r="AC126" s="793"/>
      <c r="AD126" s="793"/>
      <c r="AE126" s="794"/>
      <c r="AF126" s="795" t="s">
        <v>131</v>
      </c>
      <c r="AG126" s="793"/>
      <c r="AH126" s="793"/>
      <c r="AI126" s="793"/>
      <c r="AJ126" s="794"/>
      <c r="AK126" s="795" t="s">
        <v>131</v>
      </c>
      <c r="AL126" s="793"/>
      <c r="AM126" s="793"/>
      <c r="AN126" s="793"/>
      <c r="AO126" s="794"/>
      <c r="AP126" s="837" t="s">
        <v>131</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30" t="s">
        <v>482</v>
      </c>
      <c r="CQ126" s="765"/>
      <c r="CR126" s="765"/>
      <c r="CS126" s="765"/>
      <c r="CT126" s="765"/>
      <c r="CU126" s="765"/>
      <c r="CV126" s="765"/>
      <c r="CW126" s="765"/>
      <c r="CX126" s="765"/>
      <c r="CY126" s="765"/>
      <c r="CZ126" s="765"/>
      <c r="DA126" s="765"/>
      <c r="DB126" s="765"/>
      <c r="DC126" s="765"/>
      <c r="DD126" s="765"/>
      <c r="DE126" s="765"/>
      <c r="DF126" s="766"/>
      <c r="DG126" s="802" t="s">
        <v>131</v>
      </c>
      <c r="DH126" s="803"/>
      <c r="DI126" s="803"/>
      <c r="DJ126" s="803"/>
      <c r="DK126" s="803"/>
      <c r="DL126" s="803" t="s">
        <v>131</v>
      </c>
      <c r="DM126" s="803"/>
      <c r="DN126" s="803"/>
      <c r="DO126" s="803"/>
      <c r="DP126" s="803"/>
      <c r="DQ126" s="803" t="s">
        <v>131</v>
      </c>
      <c r="DR126" s="803"/>
      <c r="DS126" s="803"/>
      <c r="DT126" s="803"/>
      <c r="DU126" s="803"/>
      <c r="DV126" s="809" t="s">
        <v>131</v>
      </c>
      <c r="DW126" s="809"/>
      <c r="DX126" s="809"/>
      <c r="DY126" s="809"/>
      <c r="DZ126" s="810"/>
    </row>
    <row r="127" spans="1:130" s="224" customFormat="1" ht="26.25" customHeight="1" x14ac:dyDescent="0.15">
      <c r="A127" s="835"/>
      <c r="B127" s="836"/>
      <c r="C127" s="851" t="s">
        <v>483</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131</v>
      </c>
      <c r="AB127" s="793"/>
      <c r="AC127" s="793"/>
      <c r="AD127" s="793"/>
      <c r="AE127" s="794"/>
      <c r="AF127" s="795" t="s">
        <v>131</v>
      </c>
      <c r="AG127" s="793"/>
      <c r="AH127" s="793"/>
      <c r="AI127" s="793"/>
      <c r="AJ127" s="794"/>
      <c r="AK127" s="795" t="s">
        <v>131</v>
      </c>
      <c r="AL127" s="793"/>
      <c r="AM127" s="793"/>
      <c r="AN127" s="793"/>
      <c r="AO127" s="794"/>
      <c r="AP127" s="837" t="s">
        <v>131</v>
      </c>
      <c r="AQ127" s="838"/>
      <c r="AR127" s="838"/>
      <c r="AS127" s="838"/>
      <c r="AT127" s="839"/>
      <c r="AU127" s="226"/>
      <c r="AV127" s="226"/>
      <c r="AW127" s="226"/>
      <c r="AX127" s="854" t="s">
        <v>484</v>
      </c>
      <c r="AY127" s="827"/>
      <c r="AZ127" s="827"/>
      <c r="BA127" s="827"/>
      <c r="BB127" s="827"/>
      <c r="BC127" s="827"/>
      <c r="BD127" s="827"/>
      <c r="BE127" s="828"/>
      <c r="BF127" s="826" t="s">
        <v>485</v>
      </c>
      <c r="BG127" s="827"/>
      <c r="BH127" s="827"/>
      <c r="BI127" s="827"/>
      <c r="BJ127" s="827"/>
      <c r="BK127" s="827"/>
      <c r="BL127" s="828"/>
      <c r="BM127" s="826" t="s">
        <v>486</v>
      </c>
      <c r="BN127" s="827"/>
      <c r="BO127" s="827"/>
      <c r="BP127" s="827"/>
      <c r="BQ127" s="827"/>
      <c r="BR127" s="827"/>
      <c r="BS127" s="828"/>
      <c r="BT127" s="826" t="s">
        <v>487</v>
      </c>
      <c r="BU127" s="827"/>
      <c r="BV127" s="827"/>
      <c r="BW127" s="827"/>
      <c r="BX127" s="827"/>
      <c r="BY127" s="827"/>
      <c r="BZ127" s="829"/>
      <c r="CA127" s="226"/>
      <c r="CB127" s="226"/>
      <c r="CC127" s="226"/>
      <c r="CD127" s="249"/>
      <c r="CE127" s="249"/>
      <c r="CF127" s="249"/>
      <c r="CG127" s="226"/>
      <c r="CH127" s="226"/>
      <c r="CI127" s="226"/>
      <c r="CJ127" s="248"/>
      <c r="CK127" s="867"/>
      <c r="CL127" s="868"/>
      <c r="CM127" s="868"/>
      <c r="CN127" s="868"/>
      <c r="CO127" s="869"/>
      <c r="CP127" s="830" t="s">
        <v>488</v>
      </c>
      <c r="CQ127" s="765"/>
      <c r="CR127" s="765"/>
      <c r="CS127" s="765"/>
      <c r="CT127" s="765"/>
      <c r="CU127" s="765"/>
      <c r="CV127" s="765"/>
      <c r="CW127" s="765"/>
      <c r="CX127" s="765"/>
      <c r="CY127" s="765"/>
      <c r="CZ127" s="765"/>
      <c r="DA127" s="765"/>
      <c r="DB127" s="765"/>
      <c r="DC127" s="765"/>
      <c r="DD127" s="765"/>
      <c r="DE127" s="765"/>
      <c r="DF127" s="766"/>
      <c r="DG127" s="802" t="s">
        <v>131</v>
      </c>
      <c r="DH127" s="803"/>
      <c r="DI127" s="803"/>
      <c r="DJ127" s="803"/>
      <c r="DK127" s="803"/>
      <c r="DL127" s="803" t="s">
        <v>131</v>
      </c>
      <c r="DM127" s="803"/>
      <c r="DN127" s="803"/>
      <c r="DO127" s="803"/>
      <c r="DP127" s="803"/>
      <c r="DQ127" s="803" t="s">
        <v>131</v>
      </c>
      <c r="DR127" s="803"/>
      <c r="DS127" s="803"/>
      <c r="DT127" s="803"/>
      <c r="DU127" s="803"/>
      <c r="DV127" s="809" t="s">
        <v>131</v>
      </c>
      <c r="DW127" s="809"/>
      <c r="DX127" s="809"/>
      <c r="DY127" s="809"/>
      <c r="DZ127" s="810"/>
    </row>
    <row r="128" spans="1:130" s="224" customFormat="1" ht="26.25" customHeight="1" thickBot="1" x14ac:dyDescent="0.2">
      <c r="A128" s="811" t="s">
        <v>489</v>
      </c>
      <c r="B128" s="812"/>
      <c r="C128" s="812"/>
      <c r="D128" s="812"/>
      <c r="E128" s="812"/>
      <c r="F128" s="812"/>
      <c r="G128" s="812"/>
      <c r="H128" s="812"/>
      <c r="I128" s="812"/>
      <c r="J128" s="812"/>
      <c r="K128" s="812"/>
      <c r="L128" s="812"/>
      <c r="M128" s="812"/>
      <c r="N128" s="812"/>
      <c r="O128" s="812"/>
      <c r="P128" s="812"/>
      <c r="Q128" s="812"/>
      <c r="R128" s="812"/>
      <c r="S128" s="812"/>
      <c r="T128" s="812"/>
      <c r="U128" s="812"/>
      <c r="V128" s="812"/>
      <c r="W128" s="813" t="s">
        <v>490</v>
      </c>
      <c r="X128" s="813"/>
      <c r="Y128" s="813"/>
      <c r="Z128" s="814"/>
      <c r="AA128" s="815">
        <v>1459</v>
      </c>
      <c r="AB128" s="816"/>
      <c r="AC128" s="816"/>
      <c r="AD128" s="816"/>
      <c r="AE128" s="817"/>
      <c r="AF128" s="818">
        <v>3667</v>
      </c>
      <c r="AG128" s="816"/>
      <c r="AH128" s="816"/>
      <c r="AI128" s="816"/>
      <c r="AJ128" s="817"/>
      <c r="AK128" s="818">
        <v>3221</v>
      </c>
      <c r="AL128" s="816"/>
      <c r="AM128" s="816"/>
      <c r="AN128" s="816"/>
      <c r="AO128" s="817"/>
      <c r="AP128" s="819"/>
      <c r="AQ128" s="820"/>
      <c r="AR128" s="820"/>
      <c r="AS128" s="820"/>
      <c r="AT128" s="821"/>
      <c r="AU128" s="226"/>
      <c r="AV128" s="226"/>
      <c r="AW128" s="226"/>
      <c r="AX128" s="822" t="s">
        <v>491</v>
      </c>
      <c r="AY128" s="823"/>
      <c r="AZ128" s="823"/>
      <c r="BA128" s="823"/>
      <c r="BB128" s="823"/>
      <c r="BC128" s="823"/>
      <c r="BD128" s="823"/>
      <c r="BE128" s="824"/>
      <c r="BF128" s="799" t="s">
        <v>131</v>
      </c>
      <c r="BG128" s="800"/>
      <c r="BH128" s="800"/>
      <c r="BI128" s="800"/>
      <c r="BJ128" s="800"/>
      <c r="BK128" s="800"/>
      <c r="BL128" s="825"/>
      <c r="BM128" s="799">
        <v>15</v>
      </c>
      <c r="BN128" s="800"/>
      <c r="BO128" s="800"/>
      <c r="BP128" s="800"/>
      <c r="BQ128" s="800"/>
      <c r="BR128" s="800"/>
      <c r="BS128" s="825"/>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4" t="s">
        <v>492</v>
      </c>
      <c r="CQ128" s="743"/>
      <c r="CR128" s="743"/>
      <c r="CS128" s="743"/>
      <c r="CT128" s="743"/>
      <c r="CU128" s="743"/>
      <c r="CV128" s="743"/>
      <c r="CW128" s="743"/>
      <c r="CX128" s="743"/>
      <c r="CY128" s="743"/>
      <c r="CZ128" s="743"/>
      <c r="DA128" s="743"/>
      <c r="DB128" s="743"/>
      <c r="DC128" s="743"/>
      <c r="DD128" s="743"/>
      <c r="DE128" s="743"/>
      <c r="DF128" s="744"/>
      <c r="DG128" s="805" t="s">
        <v>131</v>
      </c>
      <c r="DH128" s="806"/>
      <c r="DI128" s="806"/>
      <c r="DJ128" s="806"/>
      <c r="DK128" s="806"/>
      <c r="DL128" s="806" t="s">
        <v>131</v>
      </c>
      <c r="DM128" s="806"/>
      <c r="DN128" s="806"/>
      <c r="DO128" s="806"/>
      <c r="DP128" s="806"/>
      <c r="DQ128" s="806" t="s">
        <v>131</v>
      </c>
      <c r="DR128" s="806"/>
      <c r="DS128" s="806"/>
      <c r="DT128" s="806"/>
      <c r="DU128" s="806"/>
      <c r="DV128" s="807" t="s">
        <v>131</v>
      </c>
      <c r="DW128" s="807"/>
      <c r="DX128" s="807"/>
      <c r="DY128" s="807"/>
      <c r="DZ128" s="808"/>
    </row>
    <row r="129" spans="1:131" s="224" customFormat="1" ht="26.25" customHeight="1" x14ac:dyDescent="0.15">
      <c r="A129" s="787" t="s">
        <v>109</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493</v>
      </c>
      <c r="X129" s="790"/>
      <c r="Y129" s="790"/>
      <c r="Z129" s="791"/>
      <c r="AA129" s="792">
        <v>867385</v>
      </c>
      <c r="AB129" s="793"/>
      <c r="AC129" s="793"/>
      <c r="AD129" s="793"/>
      <c r="AE129" s="794"/>
      <c r="AF129" s="795">
        <v>999277</v>
      </c>
      <c r="AG129" s="793"/>
      <c r="AH129" s="793"/>
      <c r="AI129" s="793"/>
      <c r="AJ129" s="794"/>
      <c r="AK129" s="795">
        <v>1011090</v>
      </c>
      <c r="AL129" s="793"/>
      <c r="AM129" s="793"/>
      <c r="AN129" s="793"/>
      <c r="AO129" s="794"/>
      <c r="AP129" s="796"/>
      <c r="AQ129" s="797"/>
      <c r="AR129" s="797"/>
      <c r="AS129" s="797"/>
      <c r="AT129" s="798"/>
      <c r="AU129" s="227"/>
      <c r="AV129" s="227"/>
      <c r="AW129" s="227"/>
      <c r="AX129" s="764" t="s">
        <v>494</v>
      </c>
      <c r="AY129" s="765"/>
      <c r="AZ129" s="765"/>
      <c r="BA129" s="765"/>
      <c r="BB129" s="765"/>
      <c r="BC129" s="765"/>
      <c r="BD129" s="765"/>
      <c r="BE129" s="766"/>
      <c r="BF129" s="783" t="s">
        <v>131</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495</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496</v>
      </c>
      <c r="X130" s="790"/>
      <c r="Y130" s="790"/>
      <c r="Z130" s="791"/>
      <c r="AA130" s="792">
        <v>157758</v>
      </c>
      <c r="AB130" s="793"/>
      <c r="AC130" s="793"/>
      <c r="AD130" s="793"/>
      <c r="AE130" s="794"/>
      <c r="AF130" s="795">
        <v>156926</v>
      </c>
      <c r="AG130" s="793"/>
      <c r="AH130" s="793"/>
      <c r="AI130" s="793"/>
      <c r="AJ130" s="794"/>
      <c r="AK130" s="795">
        <v>156975</v>
      </c>
      <c r="AL130" s="793"/>
      <c r="AM130" s="793"/>
      <c r="AN130" s="793"/>
      <c r="AO130" s="794"/>
      <c r="AP130" s="796"/>
      <c r="AQ130" s="797"/>
      <c r="AR130" s="797"/>
      <c r="AS130" s="797"/>
      <c r="AT130" s="798"/>
      <c r="AU130" s="227"/>
      <c r="AV130" s="227"/>
      <c r="AW130" s="227"/>
      <c r="AX130" s="764" t="s">
        <v>497</v>
      </c>
      <c r="AY130" s="765"/>
      <c r="AZ130" s="765"/>
      <c r="BA130" s="765"/>
      <c r="BB130" s="765"/>
      <c r="BC130" s="765"/>
      <c r="BD130" s="765"/>
      <c r="BE130" s="766"/>
      <c r="BF130" s="767">
        <v>10.199999999999999</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498</v>
      </c>
      <c r="X131" s="774"/>
      <c r="Y131" s="774"/>
      <c r="Z131" s="775"/>
      <c r="AA131" s="776">
        <v>709627</v>
      </c>
      <c r="AB131" s="777"/>
      <c r="AC131" s="777"/>
      <c r="AD131" s="777"/>
      <c r="AE131" s="778"/>
      <c r="AF131" s="779">
        <v>842351</v>
      </c>
      <c r="AG131" s="777"/>
      <c r="AH131" s="777"/>
      <c r="AI131" s="777"/>
      <c r="AJ131" s="778"/>
      <c r="AK131" s="779">
        <v>854115</v>
      </c>
      <c r="AL131" s="777"/>
      <c r="AM131" s="777"/>
      <c r="AN131" s="777"/>
      <c r="AO131" s="778"/>
      <c r="AP131" s="780"/>
      <c r="AQ131" s="781"/>
      <c r="AR131" s="781"/>
      <c r="AS131" s="781"/>
      <c r="AT131" s="782"/>
      <c r="AU131" s="227"/>
      <c r="AV131" s="227"/>
      <c r="AW131" s="227"/>
      <c r="AX131" s="742" t="s">
        <v>499</v>
      </c>
      <c r="AY131" s="743"/>
      <c r="AZ131" s="743"/>
      <c r="BA131" s="743"/>
      <c r="BB131" s="743"/>
      <c r="BC131" s="743"/>
      <c r="BD131" s="743"/>
      <c r="BE131" s="744"/>
      <c r="BF131" s="745">
        <v>76</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500</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501</v>
      </c>
      <c r="W132" s="755"/>
      <c r="X132" s="755"/>
      <c r="Y132" s="755"/>
      <c r="Z132" s="756"/>
      <c r="AA132" s="757">
        <v>11.17911241</v>
      </c>
      <c r="AB132" s="758"/>
      <c r="AC132" s="758"/>
      <c r="AD132" s="758"/>
      <c r="AE132" s="759"/>
      <c r="AF132" s="760">
        <v>9.5375918110000004</v>
      </c>
      <c r="AG132" s="758"/>
      <c r="AH132" s="758"/>
      <c r="AI132" s="758"/>
      <c r="AJ132" s="759"/>
      <c r="AK132" s="760">
        <v>10.1668979</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502</v>
      </c>
      <c r="W133" s="734"/>
      <c r="X133" s="734"/>
      <c r="Y133" s="734"/>
      <c r="Z133" s="735"/>
      <c r="AA133" s="736">
        <v>12.5</v>
      </c>
      <c r="AB133" s="737"/>
      <c r="AC133" s="737"/>
      <c r="AD133" s="737"/>
      <c r="AE133" s="738"/>
      <c r="AF133" s="736">
        <v>10.7</v>
      </c>
      <c r="AG133" s="737"/>
      <c r="AH133" s="737"/>
      <c r="AI133" s="737"/>
      <c r="AJ133" s="738"/>
      <c r="AK133" s="736">
        <v>10.199999999999999</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bwyZ2GUZpvssTiS2WilytklveEEf8ycraWOabF0V8V9S8xZ0oZ1UnCzLrko//7XwjPtCxeiumnyaR4QLytfaQ==" saltValue="h4RV6jst4U9MhSefzW7Iv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503</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g2UwEONm/NDnnuMTtSDIodYM+gG9rOmepdAytY6X+rHIxya35DETznWs5fQRZ4OBVRCTNVW8aeJEIVTGBCEtsQ==" saltValue="qD6+pe4eCF+63XEEeqqDB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40" zoomScaleNormal="4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ZsKB8O3MX7mrIbKskVDV3G32nkWDYysNMev54woAmfFlZS/LI7mtvSZi3gbWKy3Ky3FI5AXuyFN5oKzt6UEKQ==" saltValue="P+WvIjNbaorW3LXyyIjds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504</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505</v>
      </c>
      <c r="AL6" s="260"/>
      <c r="AM6" s="260"/>
      <c r="AN6" s="260"/>
    </row>
    <row r="7" spans="1:46" ht="13.5" customHeight="1" x14ac:dyDescent="0.15">
      <c r="A7" s="259"/>
      <c r="AK7" s="262"/>
      <c r="AL7" s="263"/>
      <c r="AM7" s="263"/>
      <c r="AN7" s="264"/>
      <c r="AO7" s="1131" t="s">
        <v>506</v>
      </c>
      <c r="AP7" s="265"/>
      <c r="AQ7" s="266" t="s">
        <v>507</v>
      </c>
      <c r="AR7" s="267"/>
    </row>
    <row r="8" spans="1:46" x14ac:dyDescent="0.15">
      <c r="A8" s="259"/>
      <c r="AK8" s="268"/>
      <c r="AL8" s="269"/>
      <c r="AM8" s="269"/>
      <c r="AN8" s="270"/>
      <c r="AO8" s="1132"/>
      <c r="AP8" s="271" t="s">
        <v>508</v>
      </c>
      <c r="AQ8" s="272" t="s">
        <v>509</v>
      </c>
      <c r="AR8" s="273" t="s">
        <v>510</v>
      </c>
    </row>
    <row r="9" spans="1:46" x14ac:dyDescent="0.15">
      <c r="A9" s="259"/>
      <c r="AK9" s="1143" t="s">
        <v>511</v>
      </c>
      <c r="AL9" s="1144"/>
      <c r="AM9" s="1144"/>
      <c r="AN9" s="1145"/>
      <c r="AO9" s="274">
        <v>332841</v>
      </c>
      <c r="AP9" s="274">
        <v>371889</v>
      </c>
      <c r="AQ9" s="275">
        <v>255467</v>
      </c>
      <c r="AR9" s="276">
        <v>45.6</v>
      </c>
    </row>
    <row r="10" spans="1:46" ht="13.5" customHeight="1" x14ac:dyDescent="0.15">
      <c r="A10" s="259"/>
      <c r="AK10" s="1143" t="s">
        <v>512</v>
      </c>
      <c r="AL10" s="1144"/>
      <c r="AM10" s="1144"/>
      <c r="AN10" s="1145"/>
      <c r="AO10" s="277">
        <v>3292</v>
      </c>
      <c r="AP10" s="277">
        <v>3678</v>
      </c>
      <c r="AQ10" s="278">
        <v>29275</v>
      </c>
      <c r="AR10" s="279">
        <v>-87.4</v>
      </c>
    </row>
    <row r="11" spans="1:46" ht="13.5" customHeight="1" x14ac:dyDescent="0.15">
      <c r="A11" s="259"/>
      <c r="AK11" s="1143" t="s">
        <v>513</v>
      </c>
      <c r="AL11" s="1144"/>
      <c r="AM11" s="1144"/>
      <c r="AN11" s="1145"/>
      <c r="AO11" s="277" t="s">
        <v>514</v>
      </c>
      <c r="AP11" s="277" t="s">
        <v>514</v>
      </c>
      <c r="AQ11" s="278">
        <v>3959</v>
      </c>
      <c r="AR11" s="279" t="s">
        <v>514</v>
      </c>
    </row>
    <row r="12" spans="1:46" ht="13.5" customHeight="1" x14ac:dyDescent="0.15">
      <c r="A12" s="259"/>
      <c r="AK12" s="1143" t="s">
        <v>515</v>
      </c>
      <c r="AL12" s="1144"/>
      <c r="AM12" s="1144"/>
      <c r="AN12" s="1145"/>
      <c r="AO12" s="277" t="s">
        <v>514</v>
      </c>
      <c r="AP12" s="277" t="s">
        <v>514</v>
      </c>
      <c r="AQ12" s="278" t="s">
        <v>514</v>
      </c>
      <c r="AR12" s="279" t="s">
        <v>514</v>
      </c>
    </row>
    <row r="13" spans="1:46" ht="13.5" customHeight="1" x14ac:dyDescent="0.15">
      <c r="A13" s="259"/>
      <c r="AK13" s="1143" t="s">
        <v>516</v>
      </c>
      <c r="AL13" s="1144"/>
      <c r="AM13" s="1144"/>
      <c r="AN13" s="1145"/>
      <c r="AO13" s="277">
        <v>15879</v>
      </c>
      <c r="AP13" s="277">
        <v>17742</v>
      </c>
      <c r="AQ13" s="278">
        <v>9349</v>
      </c>
      <c r="AR13" s="279">
        <v>89.8</v>
      </c>
    </row>
    <row r="14" spans="1:46" ht="13.5" customHeight="1" x14ac:dyDescent="0.15">
      <c r="A14" s="259"/>
      <c r="AK14" s="1143" t="s">
        <v>517</v>
      </c>
      <c r="AL14" s="1144"/>
      <c r="AM14" s="1144"/>
      <c r="AN14" s="1145"/>
      <c r="AO14" s="277" t="s">
        <v>514</v>
      </c>
      <c r="AP14" s="277" t="s">
        <v>514</v>
      </c>
      <c r="AQ14" s="278">
        <v>4659</v>
      </c>
      <c r="AR14" s="279" t="s">
        <v>514</v>
      </c>
    </row>
    <row r="15" spans="1:46" ht="13.5" customHeight="1" x14ac:dyDescent="0.15">
      <c r="A15" s="259"/>
      <c r="AK15" s="1146" t="s">
        <v>518</v>
      </c>
      <c r="AL15" s="1147"/>
      <c r="AM15" s="1147"/>
      <c r="AN15" s="1148"/>
      <c r="AO15" s="277">
        <v>-22882</v>
      </c>
      <c r="AP15" s="277">
        <v>-25566</v>
      </c>
      <c r="AQ15" s="278">
        <v>-18111</v>
      </c>
      <c r="AR15" s="279">
        <v>41.2</v>
      </c>
    </row>
    <row r="16" spans="1:46" x14ac:dyDescent="0.15">
      <c r="A16" s="259"/>
      <c r="AK16" s="1146" t="s">
        <v>191</v>
      </c>
      <c r="AL16" s="1147"/>
      <c r="AM16" s="1147"/>
      <c r="AN16" s="1148"/>
      <c r="AO16" s="277">
        <v>329130</v>
      </c>
      <c r="AP16" s="277">
        <v>367743</v>
      </c>
      <c r="AQ16" s="278">
        <v>284598</v>
      </c>
      <c r="AR16" s="279">
        <v>29.2</v>
      </c>
    </row>
    <row r="17" spans="1:46" x14ac:dyDescent="0.15">
      <c r="A17" s="259"/>
    </row>
    <row r="18" spans="1:46" x14ac:dyDescent="0.15">
      <c r="A18" s="259"/>
      <c r="AQ18" s="280"/>
      <c r="AR18" s="280"/>
    </row>
    <row r="19" spans="1:46" x14ac:dyDescent="0.15">
      <c r="A19" s="259"/>
      <c r="AK19" s="255" t="s">
        <v>519</v>
      </c>
    </row>
    <row r="20" spans="1:46" x14ac:dyDescent="0.15">
      <c r="A20" s="259"/>
      <c r="AK20" s="281"/>
      <c r="AL20" s="282"/>
      <c r="AM20" s="282"/>
      <c r="AN20" s="283"/>
      <c r="AO20" s="284" t="s">
        <v>520</v>
      </c>
      <c r="AP20" s="285" t="s">
        <v>521</v>
      </c>
      <c r="AQ20" s="286" t="s">
        <v>522</v>
      </c>
      <c r="AR20" s="287"/>
    </row>
    <row r="21" spans="1:46" s="260" customFormat="1" x14ac:dyDescent="0.15">
      <c r="A21" s="288"/>
      <c r="AK21" s="1149" t="s">
        <v>523</v>
      </c>
      <c r="AL21" s="1150"/>
      <c r="AM21" s="1150"/>
      <c r="AN21" s="1151"/>
      <c r="AO21" s="289">
        <v>29.05</v>
      </c>
      <c r="AP21" s="290">
        <v>25.07</v>
      </c>
      <c r="AQ21" s="291">
        <v>3.98</v>
      </c>
      <c r="AS21" s="292"/>
      <c r="AT21" s="288"/>
    </row>
    <row r="22" spans="1:46" s="260" customFormat="1" x14ac:dyDescent="0.15">
      <c r="A22" s="288"/>
      <c r="AK22" s="1149" t="s">
        <v>524</v>
      </c>
      <c r="AL22" s="1150"/>
      <c r="AM22" s="1150"/>
      <c r="AN22" s="1151"/>
      <c r="AO22" s="293">
        <v>92.3</v>
      </c>
      <c r="AP22" s="294">
        <v>94.5</v>
      </c>
      <c r="AQ22" s="295">
        <v>-2.2000000000000002</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525</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526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527</v>
      </c>
      <c r="AL29" s="260"/>
      <c r="AM29" s="260"/>
      <c r="AN29" s="260"/>
      <c r="AS29" s="302"/>
    </row>
    <row r="30" spans="1:46" ht="13.5" customHeight="1" x14ac:dyDescent="0.15">
      <c r="A30" s="259"/>
      <c r="AK30" s="262"/>
      <c r="AL30" s="263"/>
      <c r="AM30" s="263"/>
      <c r="AN30" s="264"/>
      <c r="AO30" s="1131" t="s">
        <v>506</v>
      </c>
      <c r="AP30" s="265"/>
      <c r="AQ30" s="266" t="s">
        <v>507</v>
      </c>
      <c r="AR30" s="267"/>
    </row>
    <row r="31" spans="1:46" x14ac:dyDescent="0.15">
      <c r="A31" s="259"/>
      <c r="AK31" s="268"/>
      <c r="AL31" s="269"/>
      <c r="AM31" s="269"/>
      <c r="AN31" s="270"/>
      <c r="AO31" s="1132"/>
      <c r="AP31" s="271" t="s">
        <v>508</v>
      </c>
      <c r="AQ31" s="272" t="s">
        <v>509</v>
      </c>
      <c r="AR31" s="273" t="s">
        <v>510</v>
      </c>
    </row>
    <row r="32" spans="1:46" ht="27" customHeight="1" x14ac:dyDescent="0.15">
      <c r="A32" s="259"/>
      <c r="AK32" s="1133" t="s">
        <v>528</v>
      </c>
      <c r="AL32" s="1134"/>
      <c r="AM32" s="1134"/>
      <c r="AN32" s="1135"/>
      <c r="AO32" s="303">
        <v>127570</v>
      </c>
      <c r="AP32" s="303">
        <v>142536</v>
      </c>
      <c r="AQ32" s="304">
        <v>156764</v>
      </c>
      <c r="AR32" s="305">
        <v>-9.1</v>
      </c>
    </row>
    <row r="33" spans="1:46" ht="13.5" customHeight="1" x14ac:dyDescent="0.15">
      <c r="A33" s="259"/>
      <c r="AK33" s="1133" t="s">
        <v>529</v>
      </c>
      <c r="AL33" s="1134"/>
      <c r="AM33" s="1134"/>
      <c r="AN33" s="1135"/>
      <c r="AO33" s="303" t="s">
        <v>514</v>
      </c>
      <c r="AP33" s="303" t="s">
        <v>514</v>
      </c>
      <c r="AQ33" s="304" t="s">
        <v>514</v>
      </c>
      <c r="AR33" s="305" t="s">
        <v>514</v>
      </c>
    </row>
    <row r="34" spans="1:46" ht="27" customHeight="1" x14ac:dyDescent="0.15">
      <c r="A34" s="259"/>
      <c r="AK34" s="1133" t="s">
        <v>530</v>
      </c>
      <c r="AL34" s="1134"/>
      <c r="AM34" s="1134"/>
      <c r="AN34" s="1135"/>
      <c r="AO34" s="303" t="s">
        <v>514</v>
      </c>
      <c r="AP34" s="303" t="s">
        <v>514</v>
      </c>
      <c r="AQ34" s="304" t="s">
        <v>514</v>
      </c>
      <c r="AR34" s="305" t="s">
        <v>514</v>
      </c>
    </row>
    <row r="35" spans="1:46" ht="27" customHeight="1" x14ac:dyDescent="0.15">
      <c r="A35" s="259"/>
      <c r="AK35" s="1133" t="s">
        <v>531</v>
      </c>
      <c r="AL35" s="1134"/>
      <c r="AM35" s="1134"/>
      <c r="AN35" s="1135"/>
      <c r="AO35" s="303">
        <v>67543</v>
      </c>
      <c r="AP35" s="303">
        <v>75467</v>
      </c>
      <c r="AQ35" s="304">
        <v>30923</v>
      </c>
      <c r="AR35" s="305">
        <v>144</v>
      </c>
    </row>
    <row r="36" spans="1:46" ht="27" customHeight="1" x14ac:dyDescent="0.15">
      <c r="A36" s="259"/>
      <c r="AK36" s="1133" t="s">
        <v>532</v>
      </c>
      <c r="AL36" s="1134"/>
      <c r="AM36" s="1134"/>
      <c r="AN36" s="1135"/>
      <c r="AO36" s="303">
        <v>445</v>
      </c>
      <c r="AP36" s="303">
        <v>497</v>
      </c>
      <c r="AQ36" s="304">
        <v>4657</v>
      </c>
      <c r="AR36" s="305">
        <v>-89.3</v>
      </c>
    </row>
    <row r="37" spans="1:46" ht="13.5" customHeight="1" x14ac:dyDescent="0.15">
      <c r="A37" s="259"/>
      <c r="AK37" s="1133" t="s">
        <v>533</v>
      </c>
      <c r="AL37" s="1134"/>
      <c r="AM37" s="1134"/>
      <c r="AN37" s="1135"/>
      <c r="AO37" s="303">
        <v>51475</v>
      </c>
      <c r="AP37" s="303">
        <v>57514</v>
      </c>
      <c r="AQ37" s="304">
        <v>888</v>
      </c>
      <c r="AR37" s="305">
        <v>6376.8</v>
      </c>
    </row>
    <row r="38" spans="1:46" ht="27" customHeight="1" x14ac:dyDescent="0.15">
      <c r="A38" s="259"/>
      <c r="AK38" s="1136" t="s">
        <v>534</v>
      </c>
      <c r="AL38" s="1137"/>
      <c r="AM38" s="1137"/>
      <c r="AN38" s="1138"/>
      <c r="AO38" s="306" t="s">
        <v>514</v>
      </c>
      <c r="AP38" s="306" t="s">
        <v>514</v>
      </c>
      <c r="AQ38" s="307">
        <v>21</v>
      </c>
      <c r="AR38" s="295" t="s">
        <v>514</v>
      </c>
      <c r="AS38" s="302"/>
    </row>
    <row r="39" spans="1:46" x14ac:dyDescent="0.15">
      <c r="A39" s="259"/>
      <c r="AK39" s="1136" t="s">
        <v>535</v>
      </c>
      <c r="AL39" s="1137"/>
      <c r="AM39" s="1137"/>
      <c r="AN39" s="1138"/>
      <c r="AO39" s="303">
        <v>-3221</v>
      </c>
      <c r="AP39" s="303">
        <v>-3599</v>
      </c>
      <c r="AQ39" s="304">
        <v>-6724</v>
      </c>
      <c r="AR39" s="305">
        <v>-46.5</v>
      </c>
      <c r="AS39" s="302"/>
    </row>
    <row r="40" spans="1:46" ht="27" customHeight="1" x14ac:dyDescent="0.15">
      <c r="A40" s="259"/>
      <c r="AK40" s="1133" t="s">
        <v>536</v>
      </c>
      <c r="AL40" s="1134"/>
      <c r="AM40" s="1134"/>
      <c r="AN40" s="1135"/>
      <c r="AO40" s="303">
        <v>-156975</v>
      </c>
      <c r="AP40" s="303">
        <v>-175391</v>
      </c>
      <c r="AQ40" s="304">
        <v>-136123</v>
      </c>
      <c r="AR40" s="305">
        <v>28.8</v>
      </c>
      <c r="AS40" s="302"/>
    </row>
    <row r="41" spans="1:46" x14ac:dyDescent="0.15">
      <c r="A41" s="259"/>
      <c r="AK41" s="1139" t="s">
        <v>306</v>
      </c>
      <c r="AL41" s="1140"/>
      <c r="AM41" s="1140"/>
      <c r="AN41" s="1141"/>
      <c r="AO41" s="303">
        <v>86837</v>
      </c>
      <c r="AP41" s="303">
        <v>97025</v>
      </c>
      <c r="AQ41" s="304">
        <v>50405</v>
      </c>
      <c r="AR41" s="305">
        <v>92.5</v>
      </c>
      <c r="AS41" s="302"/>
    </row>
    <row r="42" spans="1:46" x14ac:dyDescent="0.15">
      <c r="A42" s="259"/>
      <c r="AK42" s="308" t="s">
        <v>537</v>
      </c>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538</v>
      </c>
    </row>
    <row r="48" spans="1:46" x14ac:dyDescent="0.15">
      <c r="A48" s="259"/>
      <c r="AK48" s="313" t="s">
        <v>539</v>
      </c>
      <c r="AL48" s="313"/>
      <c r="AM48" s="313"/>
      <c r="AN48" s="313"/>
      <c r="AO48" s="313"/>
      <c r="AP48" s="313"/>
      <c r="AQ48" s="314"/>
      <c r="AR48" s="313"/>
    </row>
    <row r="49" spans="1:44" ht="13.5" customHeight="1" x14ac:dyDescent="0.15">
      <c r="A49" s="259"/>
      <c r="AK49" s="315"/>
      <c r="AL49" s="316"/>
      <c r="AM49" s="1126" t="s">
        <v>506</v>
      </c>
      <c r="AN49" s="1128" t="s">
        <v>540</v>
      </c>
      <c r="AO49" s="1129"/>
      <c r="AP49" s="1129"/>
      <c r="AQ49" s="1129"/>
      <c r="AR49" s="1130"/>
    </row>
    <row r="50" spans="1:44" x14ac:dyDescent="0.15">
      <c r="A50" s="259"/>
      <c r="AK50" s="317"/>
      <c r="AL50" s="318"/>
      <c r="AM50" s="1127"/>
      <c r="AN50" s="319" t="s">
        <v>541</v>
      </c>
      <c r="AO50" s="320" t="s">
        <v>542</v>
      </c>
      <c r="AP50" s="321" t="s">
        <v>543</v>
      </c>
      <c r="AQ50" s="322" t="s">
        <v>544</v>
      </c>
      <c r="AR50" s="323" t="s">
        <v>545</v>
      </c>
    </row>
    <row r="51" spans="1:44" x14ac:dyDescent="0.15">
      <c r="A51" s="259"/>
      <c r="AK51" s="315" t="s">
        <v>546</v>
      </c>
      <c r="AL51" s="316"/>
      <c r="AM51" s="324">
        <v>546312</v>
      </c>
      <c r="AN51" s="325">
        <v>579949</v>
      </c>
      <c r="AO51" s="326">
        <v>-5.3</v>
      </c>
      <c r="AP51" s="327">
        <v>289738</v>
      </c>
      <c r="AQ51" s="328">
        <v>-8.6999999999999993</v>
      </c>
      <c r="AR51" s="329">
        <v>3.4</v>
      </c>
    </row>
    <row r="52" spans="1:44" x14ac:dyDescent="0.15">
      <c r="A52" s="259"/>
      <c r="AK52" s="330"/>
      <c r="AL52" s="331" t="s">
        <v>547</v>
      </c>
      <c r="AM52" s="332">
        <v>25699</v>
      </c>
      <c r="AN52" s="333">
        <v>27281</v>
      </c>
      <c r="AO52" s="334">
        <v>-89.2</v>
      </c>
      <c r="AP52" s="335">
        <v>156238</v>
      </c>
      <c r="AQ52" s="336">
        <v>-4.9000000000000004</v>
      </c>
      <c r="AR52" s="337">
        <v>-84.3</v>
      </c>
    </row>
    <row r="53" spans="1:44" x14ac:dyDescent="0.15">
      <c r="A53" s="259"/>
      <c r="AK53" s="315" t="s">
        <v>548</v>
      </c>
      <c r="AL53" s="316"/>
      <c r="AM53" s="324">
        <v>802492</v>
      </c>
      <c r="AN53" s="325">
        <v>878000</v>
      </c>
      <c r="AO53" s="326">
        <v>51.4</v>
      </c>
      <c r="AP53" s="327">
        <v>316937</v>
      </c>
      <c r="AQ53" s="328">
        <v>9.4</v>
      </c>
      <c r="AR53" s="329">
        <v>42</v>
      </c>
    </row>
    <row r="54" spans="1:44" x14ac:dyDescent="0.15">
      <c r="A54" s="259"/>
      <c r="AK54" s="330"/>
      <c r="AL54" s="331" t="s">
        <v>547</v>
      </c>
      <c r="AM54" s="332">
        <v>57958</v>
      </c>
      <c r="AN54" s="333">
        <v>63411</v>
      </c>
      <c r="AO54" s="334">
        <v>132.4</v>
      </c>
      <c r="AP54" s="335">
        <v>199150</v>
      </c>
      <c r="AQ54" s="336">
        <v>27.5</v>
      </c>
      <c r="AR54" s="337">
        <v>104.9</v>
      </c>
    </row>
    <row r="55" spans="1:44" x14ac:dyDescent="0.15">
      <c r="A55" s="259"/>
      <c r="AK55" s="315" t="s">
        <v>549</v>
      </c>
      <c r="AL55" s="316"/>
      <c r="AM55" s="324">
        <v>879491</v>
      </c>
      <c r="AN55" s="325">
        <v>961192</v>
      </c>
      <c r="AO55" s="326">
        <v>9.5</v>
      </c>
      <c r="AP55" s="327">
        <v>332350</v>
      </c>
      <c r="AQ55" s="328">
        <v>4.9000000000000004</v>
      </c>
      <c r="AR55" s="329">
        <v>4.5999999999999996</v>
      </c>
    </row>
    <row r="56" spans="1:44" x14ac:dyDescent="0.15">
      <c r="A56" s="259"/>
      <c r="AK56" s="330"/>
      <c r="AL56" s="331" t="s">
        <v>547</v>
      </c>
      <c r="AM56" s="332">
        <v>52728</v>
      </c>
      <c r="AN56" s="333">
        <v>57626</v>
      </c>
      <c r="AO56" s="334">
        <v>-9.1</v>
      </c>
      <c r="AP56" s="335">
        <v>200453</v>
      </c>
      <c r="AQ56" s="336">
        <v>0.7</v>
      </c>
      <c r="AR56" s="337">
        <v>-9.8000000000000007</v>
      </c>
    </row>
    <row r="57" spans="1:44" x14ac:dyDescent="0.15">
      <c r="A57" s="259"/>
      <c r="AK57" s="315" t="s">
        <v>550</v>
      </c>
      <c r="AL57" s="316"/>
      <c r="AM57" s="324">
        <v>261293</v>
      </c>
      <c r="AN57" s="325">
        <v>284014</v>
      </c>
      <c r="AO57" s="326">
        <v>-70.5</v>
      </c>
      <c r="AP57" s="327">
        <v>362690</v>
      </c>
      <c r="AQ57" s="328">
        <v>9.1</v>
      </c>
      <c r="AR57" s="329">
        <v>-79.599999999999994</v>
      </c>
    </row>
    <row r="58" spans="1:44" x14ac:dyDescent="0.15">
      <c r="A58" s="259"/>
      <c r="AK58" s="330"/>
      <c r="AL58" s="331" t="s">
        <v>547</v>
      </c>
      <c r="AM58" s="332">
        <v>5207</v>
      </c>
      <c r="AN58" s="333">
        <v>5660</v>
      </c>
      <c r="AO58" s="334">
        <v>-90.2</v>
      </c>
      <c r="AP58" s="335">
        <v>172580</v>
      </c>
      <c r="AQ58" s="336">
        <v>-13.9</v>
      </c>
      <c r="AR58" s="337">
        <v>-76.3</v>
      </c>
    </row>
    <row r="59" spans="1:44" x14ac:dyDescent="0.15">
      <c r="A59" s="259"/>
      <c r="AK59" s="315" t="s">
        <v>551</v>
      </c>
      <c r="AL59" s="316"/>
      <c r="AM59" s="324">
        <v>717442</v>
      </c>
      <c r="AN59" s="325">
        <v>801611</v>
      </c>
      <c r="AO59" s="326">
        <v>182.2</v>
      </c>
      <c r="AP59" s="327">
        <v>296093</v>
      </c>
      <c r="AQ59" s="328">
        <v>-18.399999999999999</v>
      </c>
      <c r="AR59" s="329">
        <v>200.6</v>
      </c>
    </row>
    <row r="60" spans="1:44" x14ac:dyDescent="0.15">
      <c r="A60" s="259"/>
      <c r="AK60" s="330"/>
      <c r="AL60" s="331" t="s">
        <v>547</v>
      </c>
      <c r="AM60" s="332">
        <v>21143</v>
      </c>
      <c r="AN60" s="333">
        <v>23623</v>
      </c>
      <c r="AO60" s="334">
        <v>317.39999999999998</v>
      </c>
      <c r="AP60" s="335">
        <v>140545</v>
      </c>
      <c r="AQ60" s="336">
        <v>-18.600000000000001</v>
      </c>
      <c r="AR60" s="337">
        <v>336</v>
      </c>
    </row>
    <row r="61" spans="1:44" x14ac:dyDescent="0.15">
      <c r="A61" s="259"/>
      <c r="AK61" s="315" t="s">
        <v>552</v>
      </c>
      <c r="AL61" s="338"/>
      <c r="AM61" s="324">
        <v>641406</v>
      </c>
      <c r="AN61" s="325">
        <v>700953</v>
      </c>
      <c r="AO61" s="326">
        <v>33.5</v>
      </c>
      <c r="AP61" s="327">
        <v>319562</v>
      </c>
      <c r="AQ61" s="339">
        <v>-0.7</v>
      </c>
      <c r="AR61" s="329">
        <v>34.200000000000003</v>
      </c>
    </row>
    <row r="62" spans="1:44" x14ac:dyDescent="0.15">
      <c r="A62" s="259"/>
      <c r="AK62" s="330"/>
      <c r="AL62" s="331" t="s">
        <v>547</v>
      </c>
      <c r="AM62" s="332">
        <v>32547</v>
      </c>
      <c r="AN62" s="333">
        <v>35520</v>
      </c>
      <c r="AO62" s="334">
        <v>52.3</v>
      </c>
      <c r="AP62" s="335">
        <v>173793</v>
      </c>
      <c r="AQ62" s="336">
        <v>-1.8</v>
      </c>
      <c r="AR62" s="337">
        <v>54.1</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0HhOsbAoiSy/sdt0UdN2CbSQC7qnSacGPYDrdBmD7mYDcYp4ROgoBdShNesQUiJDbm8f84edpJmLu9AGGxIkZQ==" saltValue="1CHMu58tHG6MtjJw5eE8C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41" zoomScale="55" zoomScaleNormal="55"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554</v>
      </c>
    </row>
    <row r="121" spans="125:125" ht="13.5" hidden="1" customHeight="1" x14ac:dyDescent="0.15">
      <c r="DU121" s="253"/>
    </row>
  </sheetData>
  <sheetProtection algorithmName="SHA-512" hashValue="hpge+m9jvq5y0Up5qSM1BKO/Itnek4PIE5n26pKmhhvR+J7mu3Vuehlsy9ZVk3YaM8mMqRYRV4Fe/m0Q62AUKQ==" saltValue="6r+imY3crcMw+E286TqOU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13" zoomScale="40" zoomScaleNormal="4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555</v>
      </c>
    </row>
  </sheetData>
  <sheetProtection algorithmName="SHA-512" hashValue="Dm50R+7A53GOG7TXnT/cp13fU8SWylm75VXE17IB5//EmrwgnmA69t8vFO9bUh6XYBIoKUYiS6uB6YgYDjB1pg==" saltValue="d02O9YjX7ScdnJnPcI75P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7"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152" t="s">
        <v>3</v>
      </c>
      <c r="D47" s="1152"/>
      <c r="E47" s="1153"/>
      <c r="F47" s="11">
        <v>35.29</v>
      </c>
      <c r="G47" s="12">
        <v>36.33</v>
      </c>
      <c r="H47" s="12">
        <v>32.729999999999997</v>
      </c>
      <c r="I47" s="12">
        <v>37.61</v>
      </c>
      <c r="J47" s="13">
        <v>54.33</v>
      </c>
    </row>
    <row r="48" spans="2:10" ht="57.75" customHeight="1" x14ac:dyDescent="0.15">
      <c r="B48" s="14"/>
      <c r="C48" s="1154" t="s">
        <v>4</v>
      </c>
      <c r="D48" s="1154"/>
      <c r="E48" s="1155"/>
      <c r="F48" s="15">
        <v>20.58</v>
      </c>
      <c r="G48" s="16">
        <v>0.34</v>
      </c>
      <c r="H48" s="16">
        <v>10.11</v>
      </c>
      <c r="I48" s="16">
        <v>15.18</v>
      </c>
      <c r="J48" s="17">
        <v>15.18</v>
      </c>
    </row>
    <row r="49" spans="2:10" ht="57.75" customHeight="1" thickBot="1" x14ac:dyDescent="0.2">
      <c r="B49" s="18"/>
      <c r="C49" s="1156" t="s">
        <v>5</v>
      </c>
      <c r="D49" s="1156"/>
      <c r="E49" s="1157"/>
      <c r="F49" s="19">
        <v>3.33</v>
      </c>
      <c r="G49" s="20" t="s">
        <v>561</v>
      </c>
      <c r="H49" s="20">
        <v>8.0399999999999991</v>
      </c>
      <c r="I49" s="20">
        <v>15.61</v>
      </c>
      <c r="J49" s="21">
        <v>17.329999999999998</v>
      </c>
    </row>
    <row r="50" spans="2:10" x14ac:dyDescent="0.15"/>
  </sheetData>
  <sheetProtection algorithmName="SHA-512" hashValue="cjZxp02hcPp4uJcNR991qY9JbiCpvEKOb/JA5Rhfp7mHz9YOB4s71gCYz43CSTIKMJz7hYh4iOYdhV9Lv+52aw==" saltValue="jq8BkxjxGva0bAOx0LvkF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2024-03-14T05:08:49Z</dcterms:created>
  <dcterms:modified xsi:type="dcterms:W3CDTF">2024-09-09T00:51:14Z</dcterms:modified>
  <cp:category/>
</cp:coreProperties>
</file>