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172.16.20.55\soumuka\04財政\R７\0924_○令和5年度財政状況資料集の作成について（2回目・地方公会計関係）\03作業フォルダ\"/>
    </mc:Choice>
  </mc:AlternateContent>
  <xr:revisionPtr revIDLastSave="0" documentId="13_ncr:1_{C1BCD931-900B-445F-809A-81EDFE130526}" xr6:coauthVersionLast="47" xr6:coauthVersionMax="47" xr10:uidLastSave="{00000000-0000-0000-0000-000000000000}"/>
  <bookViews>
    <workbookView xWindow="4170" yWindow="2535" windowWidth="21600" windowHeight="113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U36" i="10"/>
  <c r="C36" i="10"/>
  <c r="CO35" i="10"/>
  <c r="AM35" i="10"/>
  <c r="C35" i="10"/>
  <c r="CO34" i="10"/>
  <c r="AM34" i="10"/>
  <c r="C34" i="10"/>
  <c r="U34" i="10" s="1"/>
  <c r="U35" i="10" l="1"/>
  <c r="BW34" i="10" s="1"/>
  <c r="BW35" i="10" s="1"/>
  <c r="BW36" i="10" s="1"/>
  <c r="BW37" i="10" s="1"/>
  <c r="BW38" i="10" s="1"/>
  <c r="BW39" i="10" s="1"/>
  <c r="BW40" i="10" s="1"/>
  <c r="BW41" i="10" s="1"/>
  <c r="BW42" i="10" s="1"/>
  <c r="BW43" i="10" s="1"/>
  <c r="BE34" i="10"/>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<sst xmlns="http://schemas.openxmlformats.org/spreadsheetml/2006/main" count="1127" uniqueCount="578">
  <si>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</si>
  <si>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</si>
  <si>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</si>
  <si>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</si>
  <si>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</si>
  <si>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</si>
  <si>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</si>
  <si>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</si>
  <si>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</si>
  <si>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</si>
  <si>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</si>
  <si>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</si>
  <si>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</si>
  <si>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</si>
  <si>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</si>
  <si>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</si>
  <si>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</si>
  <si>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</si>
  <si>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</si>
  <si>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</si>
  <si>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</si>
  <si>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</si>
  <si>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</si>
  <si>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</si>
  <si>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</si>
  <si>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</si>
  <si>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</si>
  <si>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</si>
  <si>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</si>
  <si>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</si>
  <si>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</si>
  <si>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</si>
  <si>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</si>
  <si>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</si>
  <si>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</si>
  <si>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</si>
  <si>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</si>
  <si>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</si>
  <si>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</si>
  <si>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</si>
  <si>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</si>
  <si>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</si>
  <si>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</si>
  <si>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</si>
  <si>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</si>
  <si>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</si>
  <si>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</si>
  <si>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</si>
  <si>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</si>
  <si>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</si>
  <si>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</si>
  <si>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</si>
  <si>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</si>
  <si>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</si>
  <si>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</si>
  <si>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</si>
  <si>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</si>
  <si>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</si>
  <si>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</si>
  <si>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</si>
  <si>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</si>
  <si>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</si>
  <si>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</si>
  <si>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</si>
  <si>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</si>
  <si>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</si>
  <si>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</si>
  <si>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</si>
  <si>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</si>
  <si>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</si>
  <si>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</si>
  <si>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</si>
  <si>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</si>
  <si>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</si>
  <si>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</si>
  <si>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</si>
  <si>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</si>
  <si>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</si>
  <si>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</si>
  <si>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</si>
  <si>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</si>
  <si>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</si>
  <si>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</si>
  <si>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</si>
  <si>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</si>
  <si>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</si>
  <si>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</si>
  <si>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</si>
  <si>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</si>
  <si>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</si>
  <si>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</si>
  <si>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</si>
  <si>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</si>
  <si>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</si>
  <si>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座間味村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</si>
  <si>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</si>
  <si>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</si>
  <si>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</si>
  <si>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</si>
  <si>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</si>
  <si>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</si>
  <si>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</si>
  <si>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</si>
  <si>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</si>
  <si>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</si>
  <si>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</si>
  <si>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</si>
  <si>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</si>
  <si>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</si>
  <si>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</si>
  <si>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</si>
  <si>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</si>
  <si>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</si>
  <si>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</si>
  <si>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</si>
  <si>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</si>
  <si>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</si>
  <si>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</si>
  <si>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</si>
  <si>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</si>
  <si>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</si>
  <si>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</si>
  <si>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</si>
  <si>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</si>
  <si>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</si>
  <si>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</si>
  <si>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</si>
  <si>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</si>
  <si>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</si>
  <si>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</si>
  <si>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</si>
  <si>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</si>
  <si>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</si>
  <si>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</si>
  <si>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</si>
  <si>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</si>
  <si>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</si>
  <si>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</si>
  <si>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</si>
  <si>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</si>
  <si>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</si>
  <si>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</si>
  <si>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</si>
  <si>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</si>
  <si>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</si>
  <si>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</si>
  <si>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</si>
  <si>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</si>
  <si>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</si>
  <si>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</si>
  <si>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</si>
  <si>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</si>
  <si>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</si>
  <si>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</si>
  <si>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</si>
  <si>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</si>
  <si>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</si>
  <si>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</si>
  <si>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</si>
  <si>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</si>
  <si>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</si>
  <si>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</si>
  <si>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</si>
  <si>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</si>
  <si>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</si>
  <si>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</si>
  <si>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</si>
  <si>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</si>
  <si>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</si>
  <si>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</si>
  <si>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</si>
  <si>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</si>
  <si>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</si>
  <si>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</si>
  <si>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</si>
  <si>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</si>
  <si>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</si>
  <si>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</si>
  <si>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</si>
  <si>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</si>
  <si>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</si>
  <si>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</si>
  <si>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</si>
  <si>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</si>
  <si>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</si>
  <si>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</si>
  <si>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</si>
  <si>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</si>
  <si>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</si>
  <si>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</si>
  <si>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</si>
  <si>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</si>
  <si>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</si>
  <si>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</si>
  <si>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</si>
  <si>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</si>
  <si>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</si>
  <si>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</si>
  <si>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</si>
  <si>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</si>
  <si>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</si>
  <si>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</si>
  <si>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</si>
  <si>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</si>
  <si>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沖縄県座間味村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</si>
  <si>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</si>
  <si>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</si>
  <si>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</si>
  <si>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</si>
  <si>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</si>
  <si>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</si>
  <si>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</si>
  <si>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</si>
  <si>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</si>
  <si>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</si>
  <si>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</si>
  <si>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</si>
  <si>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</si>
  <si>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</si>
  <si>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</si>
  <si>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</si>
  <si>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</si>
  <si>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</si>
  <si>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</si>
  <si>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</si>
  <si>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</si>
  <si>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</si>
  <si>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</si>
  <si>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</si>
  <si>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</si>
  <si>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</si>
  <si>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</si>
  <si>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</si>
  <si>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</si>
  <si>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</si>
  <si>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</si>
  <si>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</si>
  <si>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</si>
  <si>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</si>
  <si>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</si>
  <si>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</si>
  <si>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</si>
  <si>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</si>
  <si>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</si>
  <si>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</si>
  <si>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</si>
  <si>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</si>
  <si>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</si>
  <si>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</si>
  <si>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</si>
  <si>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</si>
  <si>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</si>
  <si>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</si>
  <si>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</si>
  <si>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</si>
  <si>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</si>
  <si>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</si>
  <si>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</si>
  <si>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</si>
  <si>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</si>
  <si>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</si>
  <si>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</si>
  <si>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</si>
  <si>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</si>
  <si>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</si>
  <si>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</si>
  <si>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</si>
  <si>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</si>
  <si>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</si>
  <si>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</si>
  <si>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</si>
  <si>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</si>
  <si>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</si>
  <si>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</si>
  <si>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</si>
  <si>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</si>
  <si>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</si>
  <si>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</si>
  <si>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</si>
  <si>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</si>
  <si>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</si>
  <si>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</si>
  <si>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</si>
  <si>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</si>
  <si>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</si>
  <si>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</si>
  <si>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</si>
  <si>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</si>
  <si>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</si>
  <si>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</si>
  <si>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</si>
  <si>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</si>
  <si>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</si>
  <si>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</si>
  <si>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</si>
  <si>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</si>
  <si>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</si>
  <si>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</si>
  <si>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</si>
  <si>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</si>
  <si>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</si>
  <si>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</si>
  <si>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</si>
  <si>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</si>
  <si>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</si>
  <si>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</si>
  <si>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</si>
  <si>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</si>
  <si>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</si>
  <si>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</si>
  <si>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</si>
  <si>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</si>
  <si>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</si>
  <si>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</si>
  <si>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</si>
  <si>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</si>
  <si>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</si>
  <si>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</si>
  <si>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</si>
  <si>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</si>
  <si>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</si>
  <si>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</si>
  <si>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</si>
  <si>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</si>
  <si>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</si>
  <si>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</si>
  <si>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</si>
  <si>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</si>
  <si>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</si>
  <si>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</si>
  <si>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</si>
  <si>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</si>
  <si>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</si>
  <si>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</si>
  <si>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</si>
  <si>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</si>
  <si>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</si>
  <si>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</si>
  <si>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</si>
  <si>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</si>
  <si>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</si>
  <si>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</si>
  <si>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</si>
  <si>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</si>
  <si>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</si>
  <si>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</si>
  <si>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</si>
  <si>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</si>
  <si>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</si>
  <si>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</si>
  <si>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</si>
  <si>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</si>
  <si>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</si>
  <si>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</si>
  <si>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</si>
  <si>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沖縄県座間味村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</si>
  <si>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</si>
  <si>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</si>
  <si>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</si>
  <si>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</si>
  <si>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</si>
  <si>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</si>
  <si>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</si>
  <si>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</si>
  <si>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</si>
  <si>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</si>
  <si>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</si>
  <si>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</si>
  <si>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</si>
  <si>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</si>
  <si>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</si>
  <si>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</si>
  <si>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</si>
  <si>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</si>
  <si>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</si>
  <si>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</si>
  <si>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</si>
  <si>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</si>
  <si>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</si>
  <si>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</si>
  <si>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</si>
  <si>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</si>
  <si>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</si>
  <si>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</si>
  <si>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</si>
  <si>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</si>
  <si>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</si>
  <si>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</si>
  <si>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</si>
  <si>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</si>
  <si>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</si>
  <si>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</si>
  <si>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</si>
  <si>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下水道事業特別会計</t>
    <phoneticPr fontId="5"/>
  </si>
  <si>
    <t>漁業集落排水事業特別会計</t>
    <phoneticPr fontId="5"/>
  </si>
  <si>
    <t>農業集落排水事業特別会計</t>
    <phoneticPr fontId="5"/>
  </si>
  <si>
    <t>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</si>
  <si>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</si>
  <si>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</si>
  <si>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</si>
  <si>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</si>
  <si>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</si>
  <si>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</si>
  <si>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</si>
  <si>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</si>
  <si>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</si>
  <si>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</si>
  <si>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</si>
  <si>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</si>
  <si>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</si>
  <si>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</si>
  <si>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</si>
  <si>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</si>
  <si>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</si>
  <si>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</si>
  <si>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</si>
  <si>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</si>
  <si>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</si>
  <si>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</si>
  <si>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</si>
  <si>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</si>
  <si>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</si>
  <si>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</si>
  <si>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</si>
  <si>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</si>
  <si>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</si>
  <si>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</si>
  <si>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</si>
  <si>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</si>
  <si>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</si>
  <si>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</si>
  <si>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</si>
  <si>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</si>
  <si>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</si>
  <si>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</si>
  <si>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</si>
  <si>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</si>
  <si>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</si>
  <si>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</si>
  <si>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</si>
  <si>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</si>
  <si>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</si>
  <si>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</si>
  <si>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</si>
  <si>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</si>
  <si>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</si>
  <si>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</si>
  <si>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</si>
  <si>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</si>
  <si>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</si>
  <si>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</si>
  <si>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</si>
  <si>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</si>
  <si>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</si>
  <si>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</si>
  <si>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</si>
  <si>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</si>
  <si>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</si>
  <si>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</si>
  <si>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</si>
  <si>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</si>
  <si>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</si>
  <si>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</si>
  <si>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</si>
  <si>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</si>
  <si>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</si>
  <si>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</si>
  <si>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</si>
  <si>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</si>
  <si>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</si>
  <si>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</si>
  <si>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</si>
  <si>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</si>
  <si>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</si>
  <si>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</si>
  <si>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</si>
  <si>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</si>
  <si>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</si>
  <si>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</si>
  <si>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</si>
  <si>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</si>
  <si>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</si>
  <si>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</si>
  <si>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</si>
  <si>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</si>
  <si>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</si>
  <si>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</si>
  <si>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</si>
  <si>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</si>
  <si>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</si>
  <si>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</si>
  <si>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</si>
  <si>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</si>
  <si>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</si>
  <si>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</si>
  <si>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</si>
  <si>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</si>
  <si>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</si>
  <si>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</si>
  <si>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</si>
  <si>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</si>
  <si>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</si>
  <si>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</si>
  <si>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</si>
  <si>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</si>
  <si>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</si>
  <si>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</si>
  <si>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</si>
  <si>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</si>
  <si>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</si>
  <si>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</si>
  <si>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</si>
  <si>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</si>
  <si>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</si>
  <si>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</si>
  <si>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</si>
  <si>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</si>
  <si>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</si>
  <si>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</si>
  <si>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</si>
  <si>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</si>
  <si>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</si>
  <si>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</si>
  <si>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</si>
  <si>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</si>
  <si>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</si>
  <si>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</si>
  <si>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</si>
  <si>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</si>
  <si>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</si>
  <si>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</si>
  <si>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</si>
  <si>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16.61</t>
  </si>
  <si>
    <t>▲ 5.41</t>
  </si>
  <si>
    <t>一般会計</t>
  </si>
  <si>
    <t>簡易水道事業特別会計</t>
  </si>
  <si>
    <t>▲ 0.95</t>
  </si>
  <si>
    <t>下水道事業特別会計</t>
  </si>
  <si>
    <t>国民健康保険事業特別会計</t>
  </si>
  <si>
    <t>漁業集落排水事業特別会計</t>
  </si>
  <si>
    <t>農業集落排水事業特別会計</t>
  </si>
  <si>
    <t>後期高齢者医療特別会計</t>
  </si>
  <si>
    <t>航路事業特別会計</t>
  </si>
  <si>
    <t>その他会計（赤字）</t>
  </si>
  <si>
    <t>その他会計（黒字）</t>
  </si>
  <si>
    <t>R01</t>
    <phoneticPr fontId="5"/>
  </si>
  <si>
    <t>R02</t>
    <phoneticPr fontId="5"/>
  </si>
  <si>
    <t>R03</t>
    <phoneticPr fontId="5"/>
  </si>
  <si>
    <t>R04</t>
    <phoneticPr fontId="5"/>
  </si>
  <si>
    <t>R05</t>
    <phoneticPr fontId="5"/>
  </si>
  <si>
    <t>沖縄県市町村総合事務組合</t>
    <rPh sb="0" eb="3">
      <t>オキナワケン</t>
    </rPh>
    <rPh sb="3" eb="6">
      <t>シチョウソン</t>
    </rPh>
    <rPh sb="6" eb="12">
      <t>ソウゴウジムクミアイ</t>
    </rPh>
    <phoneticPr fontId="2"/>
  </si>
  <si>
    <t>沖縄県介護保険広域連合（一般会計）</t>
    <rPh sb="0" eb="3">
      <t>オキナワケン</t>
    </rPh>
    <rPh sb="3" eb="7">
      <t>カイゴホケン</t>
    </rPh>
    <rPh sb="7" eb="11">
      <t>コウイキレンゴウ</t>
    </rPh>
    <rPh sb="12" eb="16">
      <t>イッパンカイケイ</t>
    </rPh>
    <phoneticPr fontId="2"/>
  </si>
  <si>
    <t>沖縄県介護保険広域連合（特別会計）</t>
    <rPh sb="12" eb="14">
      <t>トクベツ</t>
    </rPh>
    <phoneticPr fontId="2"/>
  </si>
  <si>
    <t>沖縄県後期高齢者医療広域連合（特別会計）</t>
    <rPh sb="3" eb="5">
      <t>コウキ</t>
    </rPh>
    <rPh sb="5" eb="8">
      <t>コウレイシャ</t>
    </rPh>
    <rPh sb="8" eb="10">
      <t>イリョウ</t>
    </rPh>
    <rPh sb="10" eb="14">
      <t>コウイキレンゴウ</t>
    </rPh>
    <rPh sb="15" eb="19">
      <t>トクベツカイケイ</t>
    </rPh>
    <phoneticPr fontId="2"/>
  </si>
  <si>
    <t>沖縄県後期高齢者医療広域連合（一般会計）</t>
    <rPh sb="2" eb="3">
      <t>ケン</t>
    </rPh>
    <rPh sb="3" eb="8">
      <t>コウキコウレイシャ</t>
    </rPh>
    <rPh sb="8" eb="10">
      <t>イリョウ</t>
    </rPh>
    <rPh sb="10" eb="12">
      <t>コウイキ</t>
    </rPh>
    <rPh sb="12" eb="14">
      <t>レンゴウ</t>
    </rPh>
    <rPh sb="15" eb="19">
      <t>イッパンカイケイ</t>
    </rPh>
    <phoneticPr fontId="2"/>
  </si>
  <si>
    <t>沖縄県市町村自治会館管理組合</t>
    <rPh sb="0" eb="3">
      <t>オキナワケン</t>
    </rPh>
    <rPh sb="3" eb="6">
      <t>シチョウソン</t>
    </rPh>
    <rPh sb="6" eb="10">
      <t>ジチカイカン</t>
    </rPh>
    <rPh sb="10" eb="14">
      <t>カンリクミアイ</t>
    </rPh>
    <phoneticPr fontId="2"/>
  </si>
  <si>
    <t>南部広域市町村圏事務組合（一般会計）</t>
    <rPh sb="0" eb="12">
      <t>ナンブコウイキシチョウソンケンジムクミアイ</t>
    </rPh>
    <rPh sb="13" eb="17">
      <t>イッパンカイケイ</t>
    </rPh>
    <phoneticPr fontId="3"/>
  </si>
  <si>
    <t>南部広域市町村圏事務組合（いなんせ斎苑特別会計）</t>
    <rPh sb="0" eb="12">
      <t>ナンブコウイキシチョウソンケンジムクミアイ</t>
    </rPh>
    <rPh sb="17" eb="19">
      <t>サイエン</t>
    </rPh>
    <rPh sb="19" eb="23">
      <t>トクベツカイケイ</t>
    </rPh>
    <phoneticPr fontId="3"/>
  </si>
  <si>
    <t>南部広域市町村圏事務組合（南斎場特別会計）</t>
    <rPh sb="0" eb="12">
      <t>ナンブコウイキシチョウソンケンジムクミアイ</t>
    </rPh>
    <rPh sb="13" eb="16">
      <t>ミナミサイジョウ</t>
    </rPh>
    <rPh sb="16" eb="20">
      <t>トクベツカイケイ</t>
    </rPh>
    <phoneticPr fontId="3"/>
  </si>
  <si>
    <t>過疎地域持続的発展特別事業基金</t>
    <phoneticPr fontId="5"/>
  </si>
  <si>
    <t>ふるさと応援基金</t>
    <rPh sb="4" eb="8">
      <t>オウエンキキン</t>
    </rPh>
    <phoneticPr fontId="2"/>
  </si>
  <si>
    <t>庁舎建設基金</t>
    <rPh sb="0" eb="2">
      <t>チョウシャ</t>
    </rPh>
    <rPh sb="2" eb="6">
      <t>ケンセツキキン</t>
    </rPh>
    <phoneticPr fontId="2"/>
  </si>
  <si>
    <t>地域福祉基金</t>
    <rPh sb="0" eb="6">
      <t>チイキフクシキキン</t>
    </rPh>
    <phoneticPr fontId="2"/>
  </si>
  <si>
    <t>菊池レキ基金</t>
    <rPh sb="0" eb="2">
      <t>キクチ</t>
    </rPh>
    <rPh sb="4" eb="6">
      <t>キキン</t>
    </rPh>
    <phoneticPr fontId="2"/>
  </si>
  <si>
    <t>南部広域行政組合一般会計</t>
    <rPh sb="0" eb="4">
      <t>ナンブコウイキ</t>
    </rPh>
    <rPh sb="4" eb="8">
      <t>ギョウセイクミアイ</t>
    </rPh>
    <rPh sb="8" eb="12">
      <t>イッパンカイケイ</t>
    </rPh>
    <phoneticPr fontId="2"/>
  </si>
  <si>
    <t>南部広域行政組合公共用地先行取得事業特別会計</t>
    <rPh sb="0" eb="2">
      <t>ナンブ</t>
    </rPh>
    <rPh sb="2" eb="4">
      <t>コウイキ</t>
    </rPh>
    <rPh sb="4" eb="8">
      <t>ギョウセイクミアイ</t>
    </rPh>
    <rPh sb="8" eb="12">
      <t>コウキョウヨウチ</t>
    </rPh>
    <rPh sb="12" eb="14">
      <t>センコウ</t>
    </rPh>
    <rPh sb="14" eb="16">
      <t>シュトク</t>
    </rPh>
    <rPh sb="16" eb="18">
      <t>ジギョウ</t>
    </rPh>
    <rPh sb="18" eb="22">
      <t>トクベツカイケイ</t>
    </rPh>
    <phoneticPr fontId="2"/>
  </si>
  <si>
    <t>基金からの繰入</t>
    <rPh sb="0" eb="2">
      <t>キキン</t>
    </rPh>
    <rPh sb="5" eb="7">
      <t>クリイレ</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</si>
  <si>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</si>
  <si>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</si>
  <si>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</si>
  <si>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</si>
  <si>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</si>
  <si>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</si>
  <si>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</si>
  <si>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</si>
  <si>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</si>
  <si>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実質公債費率については、令和2年度からは減少している。要因としては、一部地方債の償還が終わったことが挙げられる。しかしながら、今後、過年度に実施した大型事業の元金償還が始まることから、実質公債費比率は、増加することが予想されるため、これまで以上に公債費の適正化に取り組んでいく必要がある。</t>
    <phoneticPr fontId="2"/>
  </si>
  <si>
    <t>　地方債の償還により、将来負担比率は年々減少している。有形固定資産減価償却率は、類似団体内平均と比較して低い位置にあるが、経年で比較すると令和3年度以降徐々に高くなっている。
　地方債を主な財源とした施設更新を行うと、再度将来負担比率は上昇することになるため、公共施設総合管理計画等に基づき施設の適切な維持管理及び計画的な施設整備、財源確保に努める必要がある。</t>
    <rPh sb="1" eb="4">
      <t>チホウサイ</t>
    </rPh>
    <rPh sb="5" eb="7">
      <t>ショウカン</t>
    </rPh>
    <rPh sb="13" eb="17">
      <t>フタンヒリツ</t>
    </rPh>
    <rPh sb="18" eb="20">
      <t>ネンネン</t>
    </rPh>
    <rPh sb="20" eb="22">
      <t>ゲンショウ</t>
    </rPh>
    <rPh sb="27" eb="33">
      <t>ユウケイコテイシサン</t>
    </rPh>
    <rPh sb="33" eb="38">
      <t>ゲンカショウキャクリツ</t>
    </rPh>
    <rPh sb="40" eb="44">
      <t>ルイジダンタイ</t>
    </rPh>
    <rPh sb="44" eb="45">
      <t>ナイ</t>
    </rPh>
    <rPh sb="45" eb="47">
      <t>ヘイキン</t>
    </rPh>
    <rPh sb="48" eb="50">
      <t>ヒカク</t>
    </rPh>
    <rPh sb="52" eb="53">
      <t>ヒク</t>
    </rPh>
    <rPh sb="54" eb="56">
      <t>イチ</t>
    </rPh>
    <rPh sb="61" eb="63">
      <t>ケイネン</t>
    </rPh>
    <rPh sb="64" eb="66">
      <t>ヒカク</t>
    </rPh>
    <rPh sb="69" eb="71">
      <t>レイワ</t>
    </rPh>
    <rPh sb="72" eb="74">
      <t>ネンド</t>
    </rPh>
    <rPh sb="74" eb="76">
      <t>イコウ</t>
    </rPh>
    <rPh sb="76" eb="78">
      <t>ジョジョ</t>
    </rPh>
    <rPh sb="79" eb="80">
      <t>タカ</t>
    </rPh>
    <rPh sb="89" eb="92">
      <t>チホウサイ</t>
    </rPh>
    <rPh sb="93" eb="94">
      <t>オモ</t>
    </rPh>
    <rPh sb="95" eb="97">
      <t>ザイゲン</t>
    </rPh>
    <rPh sb="105" eb="106">
      <t>オコナ</t>
    </rPh>
    <rPh sb="109" eb="111">
      <t>サイド</t>
    </rPh>
    <rPh sb="111" eb="117">
      <t>ショウライフタンヒリツ</t>
    </rPh>
    <rPh sb="118" eb="120">
      <t>ジョウショウ</t>
    </rPh>
    <rPh sb="140" eb="141">
      <t>トウ</t>
    </rPh>
    <rPh sb="142" eb="143">
      <t>モト</t>
    </rPh>
    <rPh sb="145" eb="147">
      <t>シセツ</t>
    </rPh>
    <rPh sb="148" eb="150">
      <t>テキセツ</t>
    </rPh>
    <rPh sb="151" eb="155">
      <t>イジカンリ</t>
    </rPh>
    <rPh sb="155" eb="156">
      <t>オヨ</t>
    </rPh>
    <rPh sb="174" eb="17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</si>
</sst>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199614F-B739-4199-906D-36F5AA6D7AB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6F0B-4D9B-91F6-DA307078A0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878000</c:v>
                </c:pt>
                <c:pt idx="1">
                  <c:v>961192</c:v>
                </c:pt>
                <c:pt idx="2">
                  <c:v>284014</c:v>
                </c:pt>
                <c:pt idx="3">
                  <c:v>801611</c:v>
                </c:pt>
                <c:pt idx="4">
                  <c:v>132026</c:v>
                </c:pt>
              </c:numCache>
            </c:numRef>
          </c:val>
          <c:smooth val="0"/>
          <c:extLst>
            <c:ext xmlns:c16="http://schemas.microsoft.com/office/drawing/2014/chart" uri="{C3380CC4-5D6E-409C-BE32-E72D297353CC}">
              <c16:uniqueId val="{00000001-6F0B-4D9B-91F6-DA307078A0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0.34</c:v>
                </c:pt>
                <c:pt idx="1">
                  <c:v>10.11</c:v>
                </c:pt>
                <c:pt idx="2">
                  <c:v>15.18</c:v>
                </c:pt>
                <c:pt idx="3">
                  <c:v>15.18</c:v>
                </c:pt>
                <c:pt idx="4">
                  <c:v>13.7</c:v>
                </c:pt>
              </c:numCache>
            </c:numRef>
          </c:val>
          <c:extLst>
            <c:ext xmlns:c16="http://schemas.microsoft.com/office/drawing/2014/chart" uri="{C3380CC4-5D6E-409C-BE32-E72D297353CC}">
              <c16:uniqueId val="{00000000-B8C5-41B1-9EA1-61AB186651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36.33</c:v>
                </c:pt>
                <c:pt idx="1">
                  <c:v>32.729999999999997</c:v>
                </c:pt>
                <c:pt idx="2">
                  <c:v>37.61</c:v>
                </c:pt>
                <c:pt idx="3">
                  <c:v>54.33</c:v>
                </c:pt>
                <c:pt idx="4">
                  <c:v>52.98</c:v>
                </c:pt>
              </c:numCache>
            </c:numRef>
          </c:val>
          <c:extLst>
            <c:ext xmlns:c16="http://schemas.microsoft.com/office/drawing/2014/chart" uri="{C3380CC4-5D6E-409C-BE32-E72D297353CC}">
              <c16:uniqueId val="{00000001-B8C5-41B1-9EA1-61AB186651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-16.61</c:v>
                </c:pt>
                <c:pt idx="1">
                  <c:v>8.0399999999999991</c:v>
                </c:pt>
                <c:pt idx="2">
                  <c:v>15.61</c:v>
                </c:pt>
                <c:pt idx="3">
                  <c:v>17.329999999999998</c:v>
                </c:pt>
                <c:pt idx="4">
                  <c:v>-5.41</c:v>
                </c:pt>
              </c:numCache>
            </c:numRef>
          </c:val>
          <c:smooth val="0"/>
          <c:extLst>
            <c:ext xmlns:c16="http://schemas.microsoft.com/office/drawing/2014/chart" uri="{C3380CC4-5D6E-409C-BE32-E72D297353CC}">
              <c16:uniqueId val="{00000002-B8C5-41B1-9EA1-61AB186651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41-403F-B607-26DB804959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41-403F-B607-26DB8049598A}"/>
            </c:ext>
          </c:extLst>
        </c:ser>
        <c:ser>
          <c:idx val="2"/>
          <c:order val="2"/>
          <c:tx>
            <c:strRef>
              <c:f>データシート!$A$29</c:f>
              <c:strCache>
                <c:ptCount val="1"/>
                <c:pt idx="0">
                  <c:v>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3.7</c:v>
                </c:pt>
                <c:pt idx="2">
                  <c:v>#N/A</c:v>
                </c:pt>
                <c:pt idx="3">
                  <c:v>3.7</c:v>
                </c:pt>
                <c:pt idx="4">
                  <c:v>#N/A</c:v>
                </c:pt>
                <c:pt idx="5">
                  <c:v>0</c:v>
                </c:pt>
                <c:pt idx="6">
                  <c:v>#N/A</c:v>
                </c:pt>
                <c:pt idx="7">
                  <c:v>0</c:v>
                </c:pt>
                <c:pt idx="8">
                  <c:v>#N/A</c:v>
                </c:pt>
                <c:pt idx="9">
                  <c:v>0</c:v>
                </c:pt>
              </c:numCache>
            </c:numRef>
          </c:val>
          <c:extLst>
            <c:ext xmlns:c16="http://schemas.microsoft.com/office/drawing/2014/chart" uri="{C3380CC4-5D6E-409C-BE32-E72D297353CC}">
              <c16:uniqueId val="{00000002-5E41-403F-B607-26DB8049598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0.08</c:v>
                </c:pt>
                <c:pt idx="4">
                  <c:v>#N/A</c:v>
                </c:pt>
                <c:pt idx="5">
                  <c:v>0.26</c:v>
                </c:pt>
                <c:pt idx="6">
                  <c:v>#N/A</c:v>
                </c:pt>
                <c:pt idx="7">
                  <c:v>0.44</c:v>
                </c:pt>
                <c:pt idx="8">
                  <c:v>#N/A</c:v>
                </c:pt>
                <c:pt idx="9">
                  <c:v>0.04</c:v>
                </c:pt>
              </c:numCache>
            </c:numRef>
          </c:val>
          <c:extLst>
            <c:ext xmlns:c16="http://schemas.microsoft.com/office/drawing/2014/chart" uri="{C3380CC4-5D6E-409C-BE32-E72D297353CC}">
              <c16:uniqueId val="{00000003-5E41-403F-B607-26DB8049598A}"/>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c:v>
                </c:pt>
                <c:pt idx="4">
                  <c:v>#N/A</c:v>
                </c:pt>
                <c:pt idx="5">
                  <c:v>0</c:v>
                </c:pt>
                <c:pt idx="6">
                  <c:v>#N/A</c:v>
                </c:pt>
                <c:pt idx="7">
                  <c:v>0.01</c:v>
                </c:pt>
                <c:pt idx="8">
                  <c:v>#N/A</c:v>
                </c:pt>
                <c:pt idx="9">
                  <c:v>7.0000000000000007E-2</c:v>
                </c:pt>
              </c:numCache>
            </c:numRef>
          </c:val>
          <c:extLst>
            <c:ext xmlns:c16="http://schemas.microsoft.com/office/drawing/2014/chart" uri="{C3380CC4-5D6E-409C-BE32-E72D297353CC}">
              <c16:uniqueId val="{00000004-5E41-403F-B607-26DB8049598A}"/>
            </c:ext>
          </c:extLst>
        </c:ser>
        <c:ser>
          <c:idx val="5"/>
          <c:order val="5"/>
          <c:tx>
            <c:strRef>
              <c:f>データシート!$A$32</c:f>
              <c:strCache>
                <c:ptCount val="1"/>
                <c:pt idx="0">
                  <c:v>漁業集落排水事業特別会計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0.1</c:v>
                </c:pt>
                <c:pt idx="8">
                  <c:v>#N/A</c:v>
                </c:pt>
                <c:pt idx="9">
                  <c:v>0.2</c:v>
                </c:pt>
              </c:numCache>
            </c:numRef>
          </c:val>
          <c:extLst>
            <c:ext xmlns:c16="http://schemas.microsoft.com/office/drawing/2014/chart" uri="{C3380CC4-5D6E-409C-BE32-E72D297353CC}">
              <c16:uniqueId val="{00000005-5E41-403F-B607-26DB8049598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4.83</c:v>
                </c:pt>
                <c:pt idx="2">
                  <c:v>#N/A</c:v>
                </c:pt>
                <c:pt idx="3">
                  <c:v>5.2</c:v>
                </c:pt>
                <c:pt idx="4">
                  <c:v>#N/A</c:v>
                </c:pt>
                <c:pt idx="5">
                  <c:v>3.64</c:v>
                </c:pt>
                <c:pt idx="6">
                  <c:v>#N/A</c:v>
                </c:pt>
                <c:pt idx="7">
                  <c:v>2.63</c:v>
                </c:pt>
                <c:pt idx="8">
                  <c:v>#N/A</c:v>
                </c:pt>
                <c:pt idx="9">
                  <c:v>0.3</c:v>
                </c:pt>
              </c:numCache>
            </c:numRef>
          </c:val>
          <c:extLst>
            <c:ext xmlns:c16="http://schemas.microsoft.com/office/drawing/2014/chart" uri="{C3380CC4-5D6E-409C-BE32-E72D297353CC}">
              <c16:uniqueId val="{00000006-5E41-403F-B607-26DB8049598A}"/>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0.08</c:v>
                </c:pt>
                <c:pt idx="4">
                  <c:v>#N/A</c:v>
                </c:pt>
                <c:pt idx="5">
                  <c:v>0.13</c:v>
                </c:pt>
                <c:pt idx="6">
                  <c:v>#N/A</c:v>
                </c:pt>
                <c:pt idx="7">
                  <c:v>0.2</c:v>
                </c:pt>
                <c:pt idx="8">
                  <c:v>#N/A</c:v>
                </c:pt>
                <c:pt idx="9">
                  <c:v>0.5</c:v>
                </c:pt>
              </c:numCache>
            </c:numRef>
          </c:val>
          <c:extLst>
            <c:ext xmlns:c16="http://schemas.microsoft.com/office/drawing/2014/chart" uri="{C3380CC4-5D6E-409C-BE32-E72D297353CC}">
              <c16:uniqueId val="{00000007-5E41-403F-B607-26DB8049598A}"/>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0.95</c:v>
                </c:pt>
                <c:pt idx="3">
                  <c:v>#N/A</c:v>
                </c:pt>
                <c:pt idx="4">
                  <c:v>#N/A</c:v>
                </c:pt>
                <c:pt idx="5">
                  <c:v>0.54</c:v>
                </c:pt>
                <c:pt idx="6">
                  <c:v>#N/A</c:v>
                </c:pt>
                <c:pt idx="7">
                  <c:v>0.56000000000000005</c:v>
                </c:pt>
                <c:pt idx="8">
                  <c:v>#N/A</c:v>
                </c:pt>
                <c:pt idx="9">
                  <c:v>1.99</c:v>
                </c:pt>
              </c:numCache>
            </c:numRef>
          </c:val>
          <c:extLst>
            <c:ext xmlns:c16="http://schemas.microsoft.com/office/drawing/2014/chart" uri="{C3380CC4-5D6E-409C-BE32-E72D297353CC}">
              <c16:uniqueId val="{00000008-5E41-403F-B607-26DB804959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0.39</c:v>
                </c:pt>
                <c:pt idx="2">
                  <c:v>#N/A</c:v>
                </c:pt>
                <c:pt idx="3">
                  <c:v>10.1</c:v>
                </c:pt>
                <c:pt idx="4">
                  <c:v>#N/A</c:v>
                </c:pt>
                <c:pt idx="5">
                  <c:v>15.18</c:v>
                </c:pt>
                <c:pt idx="6">
                  <c:v>#N/A</c:v>
                </c:pt>
                <c:pt idx="7">
                  <c:v>15.18</c:v>
                </c:pt>
                <c:pt idx="8">
                  <c:v>#N/A</c:v>
                </c:pt>
                <c:pt idx="9">
                  <c:v>13.69</c:v>
                </c:pt>
              </c:numCache>
            </c:numRef>
          </c:val>
          <c:extLst>
            <c:ext xmlns:c16="http://schemas.microsoft.com/office/drawing/2014/chart" uri="{C3380CC4-5D6E-409C-BE32-E72D297353CC}">
              <c16:uniqueId val="{00000009-5E41-403F-B607-26DB804959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155</c:v>
                </c:pt>
                <c:pt idx="5">
                  <c:v>159</c:v>
                </c:pt>
                <c:pt idx="8">
                  <c:v>161</c:v>
                </c:pt>
                <c:pt idx="11">
                  <c:v>161</c:v>
                </c:pt>
                <c:pt idx="14">
                  <c:v>162</c:v>
                </c:pt>
              </c:numCache>
            </c:numRef>
          </c:val>
          <c:extLst>
            <c:ext xmlns:c16="http://schemas.microsoft.com/office/drawing/2014/chart" uri="{C3380CC4-5D6E-409C-BE32-E72D297353CC}">
              <c16:uniqueId val="{00000000-C401-4E13-94E6-0A84D63B6B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01-4E13-94E6-0A84D63B6B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c:v>
                </c:pt>
                <c:pt idx="3">
                  <c:v>52</c:v>
                </c:pt>
                <c:pt idx="6">
                  <c:v>51</c:v>
                </c:pt>
                <c:pt idx="9">
                  <c:v>51</c:v>
                </c:pt>
                <c:pt idx="12">
                  <c:v>51</c:v>
                </c:pt>
              </c:numCache>
            </c:numRef>
          </c:val>
          <c:extLst>
            <c:ext xmlns:c16="http://schemas.microsoft.com/office/drawing/2014/chart" uri="{C3380CC4-5D6E-409C-BE32-E72D297353CC}">
              <c16:uniqueId val="{00000002-C401-4E13-94E6-0A84D63B6B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3-C401-4E13-94E6-0A84D63B6B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c:v>
                </c:pt>
                <c:pt idx="3">
                  <c:v>62</c:v>
                </c:pt>
                <c:pt idx="6">
                  <c:v>65</c:v>
                </c:pt>
                <c:pt idx="9">
                  <c:v>68</c:v>
                </c:pt>
                <c:pt idx="12">
                  <c:v>67</c:v>
                </c:pt>
              </c:numCache>
            </c:numRef>
          </c:val>
          <c:extLst>
            <c:ext xmlns:c16="http://schemas.microsoft.com/office/drawing/2014/chart" uri="{C3380CC4-5D6E-409C-BE32-E72D297353CC}">
              <c16:uniqueId val="{00000004-C401-4E13-94E6-0A84D63B6B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01-4E13-94E6-0A84D63B6B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01-4E13-94E6-0A84D63B6B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126</c:v>
                </c:pt>
                <c:pt idx="3">
                  <c:v>124</c:v>
                </c:pt>
                <c:pt idx="6">
                  <c:v>124</c:v>
                </c:pt>
                <c:pt idx="9">
                  <c:v>128</c:v>
                </c:pt>
                <c:pt idx="12">
                  <c:v>123</c:v>
                </c:pt>
              </c:numCache>
            </c:numRef>
          </c:val>
          <c:extLst>
            <c:ext xmlns:c16="http://schemas.microsoft.com/office/drawing/2014/chart" uri="{C3380CC4-5D6E-409C-BE32-E72D297353CC}">
              <c16:uniqueId val="{00000007-C401-4E13-94E6-0A84D63B6B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c:v>
                </c:pt>
                <c:pt idx="2">
                  <c:v>#N/A</c:v>
                </c:pt>
                <c:pt idx="3">
                  <c:v>#N/A</c:v>
                </c:pt>
                <c:pt idx="4">
                  <c:v>79</c:v>
                </c:pt>
                <c:pt idx="5">
                  <c:v>#N/A</c:v>
                </c:pt>
                <c:pt idx="6">
                  <c:v>#N/A</c:v>
                </c:pt>
                <c:pt idx="7">
                  <c:v>80</c:v>
                </c:pt>
                <c:pt idx="8">
                  <c:v>#N/A</c:v>
                </c:pt>
                <c:pt idx="9">
                  <c:v>#N/A</c:v>
                </c:pt>
                <c:pt idx="10">
                  <c:v>86</c:v>
                </c:pt>
                <c:pt idx="11">
                  <c:v>#N/A</c:v>
                </c:pt>
                <c:pt idx="12">
                  <c:v>#N/A</c:v>
                </c:pt>
                <c:pt idx="13">
                  <c:v>79</c:v>
                </c:pt>
                <c:pt idx="14">
                  <c:v>#N/A</c:v>
                </c:pt>
              </c:numCache>
            </c:numRef>
          </c:val>
          <c:smooth val="0"/>
          <c:extLst>
            <c:ext xmlns:c16="http://schemas.microsoft.com/office/drawing/2014/chart" uri="{C3380CC4-5D6E-409C-BE32-E72D297353CC}">
              <c16:uniqueId val="{00000008-C401-4E13-94E6-0A84D63B6B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1109</c:v>
                </c:pt>
                <c:pt idx="5">
                  <c:v>1151</c:v>
                </c:pt>
                <c:pt idx="8">
                  <c:v>1094</c:v>
                </c:pt>
                <c:pt idx="11">
                  <c:v>1267</c:v>
                </c:pt>
                <c:pt idx="14">
                  <c:v>1634</c:v>
                </c:pt>
              </c:numCache>
            </c:numRef>
          </c:val>
          <c:extLst>
            <c:ext xmlns:c16="http://schemas.microsoft.com/office/drawing/2014/chart" uri="{C3380CC4-5D6E-409C-BE32-E72D297353CC}">
              <c16:uniqueId val="{00000000-F06E-4EB7-B2B9-B4F0D6FFD0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5</c:v>
                </c:pt>
                <c:pt idx="8">
                  <c:v>18</c:v>
                </c:pt>
                <c:pt idx="11">
                  <c:v>16</c:v>
                </c:pt>
                <c:pt idx="14">
                  <c:v>17</c:v>
                </c:pt>
              </c:numCache>
            </c:numRef>
          </c:val>
          <c:extLst>
            <c:ext xmlns:c16="http://schemas.microsoft.com/office/drawing/2014/chart" uri="{C3380CC4-5D6E-409C-BE32-E72D297353CC}">
              <c16:uniqueId val="{00000001-F06E-4EB7-B2B9-B4F0D6FFD0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359</c:v>
                </c:pt>
                <c:pt idx="5">
                  <c:v>294</c:v>
                </c:pt>
                <c:pt idx="8">
                  <c:v>390</c:v>
                </c:pt>
                <c:pt idx="11">
                  <c:v>564</c:v>
                </c:pt>
                <c:pt idx="14">
                  <c:v>532</c:v>
                </c:pt>
              </c:numCache>
            </c:numRef>
          </c:val>
          <c:extLst>
            <c:ext xmlns:c16="http://schemas.microsoft.com/office/drawing/2014/chart" uri="{C3380CC4-5D6E-409C-BE32-E72D297353CC}">
              <c16:uniqueId val="{00000002-F06E-4EB7-B2B9-B4F0D6FFD0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6E-4EB7-B2B9-B4F0D6FFD0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6E-4EB7-B2B9-B4F0D6FFD0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6E-4EB7-B2B9-B4F0D6FFD0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82</c:v>
                </c:pt>
                <c:pt idx="3">
                  <c:v>0</c:v>
                </c:pt>
                <c:pt idx="6">
                  <c:v>0</c:v>
                </c:pt>
                <c:pt idx="9">
                  <c:v>0</c:v>
                </c:pt>
                <c:pt idx="12">
                  <c:v>0</c:v>
                </c:pt>
              </c:numCache>
            </c:numRef>
          </c:val>
          <c:extLst>
            <c:ext xmlns:c16="http://schemas.microsoft.com/office/drawing/2014/chart" uri="{C3380CC4-5D6E-409C-BE32-E72D297353CC}">
              <c16:uniqueId val="{00000006-F06E-4EB7-B2B9-B4F0D6FFD0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06E-4EB7-B2B9-B4F0D6FFD0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573</c:v>
                </c:pt>
                <c:pt idx="3">
                  <c:v>558</c:v>
                </c:pt>
                <c:pt idx="6">
                  <c:v>499</c:v>
                </c:pt>
                <c:pt idx="9">
                  <c:v>388</c:v>
                </c:pt>
                <c:pt idx="12">
                  <c:v>443</c:v>
                </c:pt>
              </c:numCache>
            </c:numRef>
          </c:val>
          <c:extLst>
            <c:ext xmlns:c16="http://schemas.microsoft.com/office/drawing/2014/chart" uri="{C3380CC4-5D6E-409C-BE32-E72D297353CC}">
              <c16:uniqueId val="{00000008-F06E-4EB7-B2B9-B4F0D6FFD0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743</c:v>
                </c:pt>
                <c:pt idx="3">
                  <c:v>685</c:v>
                </c:pt>
                <c:pt idx="6">
                  <c:v>626</c:v>
                </c:pt>
                <c:pt idx="9">
                  <c:v>628</c:v>
                </c:pt>
                <c:pt idx="12">
                  <c:v>729</c:v>
                </c:pt>
              </c:numCache>
            </c:numRef>
          </c:val>
          <c:extLst>
            <c:ext xmlns:c16="http://schemas.microsoft.com/office/drawing/2014/chart" uri="{C3380CC4-5D6E-409C-BE32-E72D297353CC}">
              <c16:uniqueId val="{00000009-F06E-4EB7-B2B9-B4F0D6FFD0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1111</c:v>
                </c:pt>
                <c:pt idx="3">
                  <c:v>1258</c:v>
                </c:pt>
                <c:pt idx="6">
                  <c:v>1211</c:v>
                </c:pt>
                <c:pt idx="9">
                  <c:v>1482</c:v>
                </c:pt>
                <c:pt idx="12">
                  <c:v>1362</c:v>
                </c:pt>
              </c:numCache>
            </c:numRef>
          </c:val>
          <c:extLst>
            <c:ext xmlns:c16="http://schemas.microsoft.com/office/drawing/2014/chart" uri="{C3380CC4-5D6E-409C-BE32-E72D297353CC}">
              <c16:uniqueId val="{0000000A-F06E-4EB7-B2B9-B4F0D6FFD0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1034</c:v>
                </c:pt>
                <c:pt idx="2">
                  <c:v>#N/A</c:v>
                </c:pt>
                <c:pt idx="3">
                  <c:v>#N/A</c:v>
                </c:pt>
                <c:pt idx="4">
                  <c:v>1050</c:v>
                </c:pt>
                <c:pt idx="5">
                  <c:v>#N/A</c:v>
                </c:pt>
                <c:pt idx="6">
                  <c:v>#N/A</c:v>
                </c:pt>
                <c:pt idx="7">
                  <c:v>835</c:v>
                </c:pt>
                <c:pt idx="8">
                  <c:v>#N/A</c:v>
                </c:pt>
                <c:pt idx="9">
                  <c:v>#N/A</c:v>
                </c:pt>
                <c:pt idx="10">
                  <c:v>650</c:v>
                </c:pt>
                <c:pt idx="11">
                  <c:v>#N/A</c:v>
                </c:pt>
                <c:pt idx="12">
                  <c:v>#N/A</c:v>
                </c:pt>
                <c:pt idx="13">
                  <c:v>351</c:v>
                </c:pt>
                <c:pt idx="14">
                  <c:v>#N/A</c:v>
                </c:pt>
              </c:numCache>
            </c:numRef>
          </c:val>
          <c:smooth val="0"/>
          <c:extLst>
            <c:ext xmlns:c16="http://schemas.microsoft.com/office/drawing/2014/chart" uri="{C3380CC4-5D6E-409C-BE32-E72D297353CC}">
              <c16:uniqueId val="{0000000B-F06E-4EB7-B2B9-B4F0D6FFD0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376</c:v>
                </c:pt>
                <c:pt idx="1">
                  <c:v>549</c:v>
                </c:pt>
                <c:pt idx="2">
                  <c:v>517</c:v>
                </c:pt>
              </c:numCache>
            </c:numRef>
          </c:val>
          <c:extLst>
            <c:ext xmlns:c16="http://schemas.microsoft.com/office/drawing/2014/chart" uri="{C3380CC4-5D6E-409C-BE32-E72D297353CC}">
              <c16:uniqueId val="{00000000-AFE3-422A-8BBF-E8E946AA91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AFE3-422A-8BBF-E8E946AA91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90</c:v>
                </c:pt>
                <c:pt idx="1">
                  <c:v>97</c:v>
                </c:pt>
                <c:pt idx="2">
                  <c:v>98</c:v>
                </c:pt>
              </c:numCache>
            </c:numRef>
          </c:val>
          <c:extLst>
            <c:ext xmlns:c16="http://schemas.microsoft.com/office/drawing/2014/chart" uri="{C3380CC4-5D6E-409C-BE32-E72D297353CC}">
              <c16:uniqueId val="{00000002-AFE3-422A-8BBF-E8E946AA91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63992417953224E-3"/>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{A6BE3F11-F241-465A-8275-BDA74B5408CE}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0B9-4F39-AF38-FC917DA973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{1B9EBE19-E517-446A-A04A-04DF7CD89C18}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B9-4F39-AF38-FC917DA973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{C156F5D3-FF43-427A-B109-017B49175A49}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B9-4F39-AF38-FC917DA973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{DF8F2990-C629-47FA-ADA5-821FFB9E4DCB}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B9-4F39-AF38-FC917DA973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{EFFFBD3F-F391-4C69-B74B-8BB9F842C627}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B9-4F39-AF38-FC917DA973E6}"/>
                </c:ext>
              </c:extLst>
            </c:dLbl>
            <c:dLbl>
              <c:idx val="8"/>
              <c:layout>
                <c:manualLayout>
                  <c:x val="0"/>
                  <c:y val="-8.6399241795323215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{0EAFC03F-FEB5-4E6E-B28A-986A8150B97B}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0B9-4F39-AF38-FC917DA973E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{AC0CEAEA-14F6-4C66-8453-B94DCE48AA4A}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0B9-4F39-AF38-FC917DA973E6}"/>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{F278A913-94D1-4ECB-BD32-38D22BA3D21B}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0B9-4F39-AF38-FC917DA973E6}"/>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{3AFFA7AB-CFD1-4348-8C13-17B885E7E00E}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0B9-4F39-AF38-FC917DA973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48</c:v>
                </c:pt>
                <c:pt idx="16">
                  <c:v>49.6</c:v>
                </c:pt>
                <c:pt idx="24">
                  <c:v>50.1</c:v>
                </c:pt>
                <c:pt idx="32">
                  <c:v>52</c:v>
                </c:pt>
              </c:numCache>
            </c:numRef>
          </c:xVal>
          <c:yVal>
            <c:numRef>
              <c:f>公会計指標分析・財政指標組合せ分析表!$BP$51:$DC$51</c:f>
              <c:numCache>
                <c:formatCode>#,##0.0;"▲ "#,##0.0</c:formatCode>
                <c:ptCount val="40"/>
                <c:pt idx="0">
                  <c:v>154.1</c:v>
                </c:pt>
                <c:pt idx="8">
                  <c:v>147.9</c:v>
                </c:pt>
                <c:pt idx="16">
                  <c:v>99</c:v>
                </c:pt>
                <c:pt idx="24">
                  <c:v>76</c:v>
                </c:pt>
                <c:pt idx="32">
                  <c:v>42.8</c:v>
                </c:pt>
              </c:numCache>
            </c:numRef>
          </c:yVal>
          <c:smooth val="0"/>
          <c:extLst>
            <c:ext xmlns:c16="http://schemas.microsoft.com/office/drawing/2014/chart" uri="{C3380CC4-5D6E-409C-BE32-E72D297353CC}">
              <c16:uniqueId val="{00000009-E0B9-4F39-AF38-FC917DA973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512E-2"/>
                  <c:y val="-3.591507993936920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{90B39884-20D1-4A6E-A621-DFA0A7F86DC2}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0B9-4F39-AF38-FC917DA973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{F1133F56-B33B-452F-B5CD-AF406C569928}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B9-4F39-AF38-FC917DA973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{D0EEB4C0-740D-4839-9DC0-FF1A4E1A3A2D}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B9-4F39-AF38-FC917DA973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{0DE43027-5542-4429-B802-D168CB866F31}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B9-4F39-AF38-FC917DA973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{4A0E0483-C315-4E04-A47B-512BEC76AE02}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B9-4F39-AF38-FC917DA973E6}"/>
                </c:ext>
              </c:extLst>
            </c:dLbl>
            <c:dLbl>
              <c:idx val="8"/>
              <c:layout>
                <c:manualLayout>
                  <c:x val="-3.9433705820698751E-2"/>
                  <c:y val="-0.11349394029493394"/>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{FBB676FC-15F3-4A37-8627-52DF78D0E42F}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0B9-4F39-AF38-FC917DA973E6}"/>
                </c:ext>
              </c:extLst>
            </c:dLbl>
            <c:dLbl>
              <c:idx val="16"/>
              <c:layout>
                <c:manualLayout>
                  <c:x val="-3.2402207141261644E-2"/>
                  <c:y val="-7.424448619590766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{4280D185-E450-4D89-A982-C24E4D38B374}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0B9-4F39-AF38-FC917DA973E6}"/>
                </c:ext>
              </c:extLst>
            </c:dLbl>
            <c:dLbl>
              <c:idx val="24"/>
              <c:layout>
                <c:manualLayout>
                  <c:x val="-3.2015750650234161E-2"/>
                  <c:y val="-3.039568096151038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{8D5699E5-D5BD-47A3-A1B1-0591FC6A7BBE}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0B9-4F39-AF38-FC917DA973E6}"/>
                </c:ext>
              </c:extLst>
            </c:dLbl>
            <c:dLbl>
              <c:idx val="32"/>
              <c:layout>
                <c:manualLayout>
                  <c:x val="-3.2015750650234161E-2"/>
                  <c:y val="-6.96451350605366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{7FCC42DD-259F-4D76-922F-F21DD40867FD}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0B9-4F39-AF38-FC917DA973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0B9-4F39-AF38-FC917DA973E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{13556033-2834-44ED-BA14-61F7A7446500}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84-4CCD-AE1B-9F9E68B242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{1F6F773B-B260-4CAE-BF67-365A14D1E51B}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84-4CCD-AE1B-9F9E68B242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{86F50D60-1F36-4E6C-BD80-39DF20135419}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84-4CCD-AE1B-9F9E68B242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{FE5E7CDB-3CFD-428D-A19D-5FF0D0162409}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84-4CCD-AE1B-9F9E68B242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{052CCD83-E7A8-462A-8924-E9AFC5693E45}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84-4CCD-AE1B-9F9E68B2423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{4CABB01C-5090-4431-AF97-1528DCD5E6A3}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84-4CCD-AE1B-9F9E68B2423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{881B7EC8-6815-4AB1-A4C7-01D87AFB8D73}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84-4CCD-AE1B-9F9E68B2423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{CFEC62C3-E0B9-4703-A158-82FB56645A70}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84-4CCD-AE1B-9F9E68B2423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{221F9E85-9913-422F-8E4E-A8ECAA51CCD8}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84-4CCD-AE1B-9F9E68B242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12.5</c:v>
                </c:pt>
                <c:pt idx="16">
                  <c:v>10.7</c:v>
                </c:pt>
                <c:pt idx="24">
                  <c:v>10.199999999999999</c:v>
                </c:pt>
                <c:pt idx="32">
                  <c:v>9.8000000000000007</c:v>
                </c:pt>
              </c:numCache>
            </c:numRef>
          </c:xVal>
          <c:yVal>
            <c:numRef>
              <c:f>公会計指標分析・財政指標組合せ分析表!$BP$73:$DC$73</c:f>
              <c:numCache>
                <c:formatCode>#,##0.0;"▲ "#,##0.0</c:formatCode>
                <c:ptCount val="40"/>
                <c:pt idx="0">
                  <c:v>154.1</c:v>
                </c:pt>
                <c:pt idx="8">
                  <c:v>147.9</c:v>
                </c:pt>
                <c:pt idx="16">
                  <c:v>99</c:v>
                </c:pt>
                <c:pt idx="24">
                  <c:v>76</c:v>
                </c:pt>
                <c:pt idx="32">
                  <c:v>42.8</c:v>
                </c:pt>
              </c:numCache>
            </c:numRef>
          </c:yVal>
          <c:smooth val="0"/>
          <c:extLst>
            <c:ext xmlns:c16="http://schemas.microsoft.com/office/drawing/2014/chart" uri="{C3380CC4-5D6E-409C-BE32-E72D297353CC}">
              <c16:uniqueId val="{00000009-1584-4CCD-AE1B-9F9E68B242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0667372540641011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{491B481B-DA91-4F96-8D74-0CF475CF4B14}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84-4CCD-AE1B-9F9E68B242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{8A6A1AA3-F4AA-4F16-BE3C-B40D741096A9}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84-4CCD-AE1B-9F9E68B242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{AD1DFDFE-6C1D-460F-9244-AE62DCF9DC40}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84-4CCD-AE1B-9F9E68B242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{5390443C-0B83-452C-BBD9-E8169CFB40C3}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84-4CCD-AE1B-9F9E68B242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{F493A456-5DD8-454F-B66E-B26F934800C8}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84-4CCD-AE1B-9F9E68B2423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{117416A6-9B88-4485-9D5D-B238C6CF8A51}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84-4CCD-AE1B-9F9E68B2423E}"/>
                </c:ext>
              </c:extLst>
            </c:dLbl>
            <c:dLbl>
              <c:idx val="16"/>
              <c:layout>
                <c:manualLayout>
                  <c:x val="-2.6710997734770581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{30F89493-5D43-4EE2-9D40-28C6A117B673}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84-4CCD-AE1B-9F9E68B2423E}"/>
                </c:ext>
              </c:extLst>
            </c:dLbl>
            <c:dLbl>
              <c:idx val="24"/>
              <c:layout>
                <c:manualLayout>
                  <c:x val="-3.642968771538058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{BC3535ED-808B-4605-8513-453885109C94}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84-4CCD-AE1B-9F9E68B2423E}"/>
                </c:ext>
              </c:extLst>
            </c:dLbl>
            <c:dLbl>
              <c:idx val="32"/>
              <c:layout>
                <c:manualLayout>
                  <c:x val="-2.2473312909510289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{EA4E717E-6FC5-477F-B198-07F5F9BF18B4}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84-4CCD-AE1B-9F9E68B242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584-4CCD-AE1B-9F9E68B2423E}"/>
            </c:ext>
          </c:extLst>
        </c:ser>
        <c:dLbls>
          <c:showLegendKey val="0"/>
          <c:showVal val="1"/>
          <c:showCatName val="0"/>
          <c:showSerName val="0"/>
          <c:showPercent val="0"/>
          <c:showBubbleSize val="0"/>
        </c:dLbls>
        <c:axId val="84219776"/>
        <c:axId val="84234240"/>
      </c:scatterChart>
      <c:valAx>
        <c:axId val="84219776"/>
        <c:scaling>
          <c:orientation val="maxMin"/>
          <c:max val="15"/>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したことに伴い分子は対前年度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元利償還金は横ばいになると思われるが、</a:t>
          </a:r>
          <a:r>
            <a:rPr kumimoji="1" lang="ja-JP" altLang="ja-JP" sz="1100">
              <a:solidFill>
                <a:schemeClr val="dk1"/>
              </a:solidFill>
              <a:effectLst/>
              <a:latin typeface="+mn-lt"/>
              <a:ea typeface="+mn-ea"/>
              <a:cs typeface="+mn-cs"/>
            </a:rPr>
            <a:t>新規起債発行を抑制し、残高の削減と公営企業会計の経営健全化に努め、繰入金の減少に努める。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積み立ては行っていない。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将来負担比率が高い要因として、本庁舎の建替え事業及び職員宿舎整備をリース方式により行ったことによるものである。</a:t>
          </a:r>
          <a:endParaRPr lang="ja-JP" altLang="ja-JP" sz="1400">
            <a:effectLst/>
          </a:endParaRPr>
        </a:p>
        <a:p>
          <a:r>
            <a:rPr kumimoji="1" lang="ja-JP" altLang="ja-JP" sz="1100">
              <a:solidFill>
                <a:schemeClr val="dk1"/>
              </a:solidFill>
              <a:effectLst/>
              <a:latin typeface="+mn-lt"/>
              <a:ea typeface="+mn-ea"/>
              <a:cs typeface="+mn-cs"/>
            </a:rPr>
            <a:t>　今後は、新たな債務負担行為に伴う支出が増加する見込みとなっているため新たな財源</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も検討するとともに、各種徴収を強化し自主財源の確保に努める。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沖縄県座間味村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財政調整基金において、公営企業会計への多額の繰出金が生じたことから、取崩しが発生し、前年度より減となった。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財政調整基金については毎年度着実に積立を実施し、有事の際にも対応できるように運用していきたい。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各基金の使途を明確化し、廃止等を含めた基金の在り方の見直しを実施していく。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ふるさと応援基金：ふるさと納税の寄附金を、環境美化、教育の振興等に活用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庁舎建設基金　　：将来の庁舎建設のための基金</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企業版ふるさと納税の積立金が増加した。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庁舎建設基金の積立金が増加した。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庁舎建設基金：将来の庁舎建設のために毎年度計画的に積立を実施していく。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ふるさと応援基金：様々な施策に活用していることからふるさと納税額の推移を見ながら適切に活用しながら運用していく。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現在、活用がされていない基金の見直しを実施し、老朽化が懸念される公共施設の改修や修繕に向けての基金を創設することを検討している。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公営企業会計への多額の繰出金が生じたことから、取崩しが発生し、前年度より減となった。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老朽化した施設の維持補修費等により減少していく見込みであるが、中長期目標としては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億円程度を確保できるように運用していきたい。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増減は特にない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今後の償還のための財源の確保に向けて、中長期的に２億円を目標に積み立てを実施していきたい。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F90BEB-6D14-4629-B75C-5C914EFEB0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9229EB-6580-49CD-AE5A-3E5EDA5320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392C8B7-7688-4F93-A224-D260758C3F0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9DF1D41-6F6C-4235-86A4-2DB4CA3230F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40838EC-9896-4105-8911-1A1F2560C4F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CCE5E22-6C8A-4004-B23A-F73A3D3914B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32A8DC4-4D34-4705-8B83-E18D7FF9814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7A3F5B0-D87A-4AD7-B0B9-93530B8554E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0E64305-DFCD-47B6-BAAC-1A1E202D764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5ED95BA-40DA-4F51-85BC-8536F906C69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0B6EE43-7411-4E53-BCE3-96A2AA4079A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7B9518F-2194-4691-9B40-DD365566B03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
860
16.74
2,026,259
1,862,294
133,544
974,965
1,361,797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52B8D06-ABDA-4FAF-B763-2DFCB8E9508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060330A-7792-4EF0-BE07-C1043468375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2B84967-74B2-4376-9855-F1ED076E751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BB593B7-7D80-4D34-874C-761BE2FC23C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B467106-15BF-4C7F-B4E7-EA80DFC475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FB8BE71-EC96-4108-A9D1-2C9D45C5DE2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1339E35-445A-4A41-8EE3-99F0BBFA62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DE6343D-5C86-4112-8030-E09D3BB92D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A97EC46-9330-4A5A-AB09-E21F2007B33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2628D9F-8FFF-438B-85F6-F79C3E916AD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A4CFCFB-C7F8-4E6D-BA53-7576E42C75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5AC004F-60BB-42BA-87CA-114B31CF1DA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76A5BA3-9DA7-4A0E-BC38-CE0D7D31482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45BC619-FCE6-42A5-8045-08A4C6BFC9C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0D6C1FE-5AB8-42B0-96BD-4E274D86B76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553ECD9-9777-4209-95DA-1A9BF6718A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BE8E455-4A6F-4AA3-B883-2B4F735228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52E6FDE-F890-4BD6-90E8-E163A7EA23F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AEDA70D-3216-4E44-960C-F25BC65DD8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70AD0C8-F4F1-4C52-A50C-0630771309C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53BAED4-8C94-4758-AD50-47DF23134EE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15DCEBB-36DE-4A01-8AA1-14C3471061D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9D297FD-01DA-4913-8392-0B04838EE4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3223184-988A-4E35-9408-4CF2FF98254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804C741-3B7F-4476-BD13-7B0EBE4C0B8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E8B3789-A81F-4FE9-8DEE-FDEECC65ADD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26A1C06-15C3-4C8A-889A-CFEF42DA350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61FEA7A-0782-4AF7-BDED-9BA132B726C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2C977A3-BEB6-4DE2-BA61-DDC8B1C597F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BD0C0BB-800B-4D5D-8A2F-0E088C04FCF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8EFCCE1-85EB-4B57-877E-B2E5BA5B419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04A1DAF-F062-4B2F-9F37-4EA272C086E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45E3676-D8C2-4AA0-A1FD-42C68CD701E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A1D41F1-9868-4484-BF55-D32E7A1D397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A73B52B-4AA3-42A0-B5A4-F0DBF351304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令和元年度以降、学校の改築やリサイクルセンターの建設等、新規施設の整備を行っているため、有形固定資産減価償却率は平均より低い比率となっている。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しかしながら、個別確認をすると耐用年数を超えている資産も多く有しているため、適切な維持管理を行い計画的に更新整備を行うよう努める。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C66FD80-49BA-4164-9A69-3392CADE26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57504A0-E8B1-42E0-8F55-AB1849D4DBF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56AADB6-997D-422E-8B38-21523247EEC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83E08A49-C43F-47B1-BCF4-106D19D5F9C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BB32C0C-43E4-41CA-8C02-1D02FC96217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DF7104BC-2531-43E0-8D5E-894B082BDD0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2810853-0D47-4115-A865-0865DF55DCF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55B1E16D-D1EB-47C3-AA5A-A581D4E94D2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75B5F6B3-495A-471F-B86E-D391E4F0BA8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52230E22-5C7E-44CF-B77B-2E2EA920563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56E399F-A1E4-499C-93C9-29035B806CE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E2C3A0C-CD7A-4C50-B0DC-3EE1F540A2C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642BF32-2A6A-45F3-8A5C-280A7CE1CD1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1971ABD-583A-48C2-9F17-D85FDCEBD82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E4D4D57-C716-474B-A6A6-6FC51E0FC9A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F49441C-F0B9-4EEB-817B-88F72F81B29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D613754-7190-4B88-A280-D0E75355482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DC85923-6548-4E7C-9EA3-15C4B577EC9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7" name="直線コネクタ 66">
          <a:extLst>
            <a:ext uri="{FF2B5EF4-FFF2-40B4-BE49-F238E27FC236}">
              <a16:creationId xmlns:a16="http://schemas.microsoft.com/office/drawing/2014/main" id="{CA1BCEA6-B4C2-4FD6-ACD3-775B43BC34B9}"/>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68" name="有形固定資産減価償却率最小値テキスト">
          <a:extLst>
            <a:ext uri="{FF2B5EF4-FFF2-40B4-BE49-F238E27FC236}">
              <a16:creationId xmlns:a16="http://schemas.microsoft.com/office/drawing/2014/main" id="{9899E8AA-72DA-499E-84F3-D2FF2B981CC1}"/>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69" name="直線コネクタ 68">
          <a:extLst>
            <a:ext uri="{FF2B5EF4-FFF2-40B4-BE49-F238E27FC236}">
              <a16:creationId xmlns:a16="http://schemas.microsoft.com/office/drawing/2014/main" id="{31F4D016-6C9B-497E-AAAB-7A3AEE6788F6}"/>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0" name="有形固定資産減価償却率最大値テキスト">
          <a:extLst>
            <a:ext uri="{FF2B5EF4-FFF2-40B4-BE49-F238E27FC236}">
              <a16:creationId xmlns:a16="http://schemas.microsoft.com/office/drawing/2014/main" id="{2627B978-FE16-4FEB-974D-1C07DEA89DFA}"/>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1" name="直線コネクタ 70">
          <a:extLst>
            <a:ext uri="{FF2B5EF4-FFF2-40B4-BE49-F238E27FC236}">
              <a16:creationId xmlns:a16="http://schemas.microsoft.com/office/drawing/2014/main" id="{6E3F045F-3838-43F0-8C20-68A7402777AC}"/>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2" name="有形固定資産減価償却率平均値テキスト">
          <a:extLst>
            <a:ext uri="{FF2B5EF4-FFF2-40B4-BE49-F238E27FC236}">
              <a16:creationId xmlns:a16="http://schemas.microsoft.com/office/drawing/2014/main" id="{0F4A1943-6499-49DA-AD1F-946DBC3184A3}"/>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3" name="フローチャート: 判断 72">
          <a:extLst>
            <a:ext uri="{FF2B5EF4-FFF2-40B4-BE49-F238E27FC236}">
              <a16:creationId xmlns:a16="http://schemas.microsoft.com/office/drawing/2014/main" id="{59253009-B284-474B-9D79-4FAEFFC1F594}"/>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4" name="フローチャート: 判断 73">
          <a:extLst>
            <a:ext uri="{FF2B5EF4-FFF2-40B4-BE49-F238E27FC236}">
              <a16:creationId xmlns:a16="http://schemas.microsoft.com/office/drawing/2014/main" id="{1197918F-B295-4639-8EC8-6C27A44D0B4D}"/>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4DAE2F1E-3EF0-4FE6-8B95-624B00EABE4F}"/>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AB455133-EEBE-437B-B129-4DEDC02B36B2}"/>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D326A221-F726-439C-8612-B202B78192BC}"/>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C361C73-BF95-45D3-9E17-FDDC488341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E5E46CF-DF0B-4BF0-9287-4D14505562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3D30DB0-A1D9-4DFA-AA3B-28B0121478D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8B3DD46-D62D-414F-81B8-A539C8AEB53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04FDCAC-9FBE-4595-8C18-1C430C2EFDF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8618</xdr:rowOff>
    </xdr:from>
    <xdr:to>
      <xdr:col>23</xdr:col>
      <xdr:colOff>136525</xdr:colOff>
      <xdr:row>28</xdr:row>
      <xdr:rowOff>110218</xdr:rowOff>
    </xdr:to>
    <xdr:sp macro="" textlink="">
      <xdr:nvSpPr>
        <xdr:cNvPr id="83" name="楕円 82">
          <a:extLst>
            <a:ext uri="{FF2B5EF4-FFF2-40B4-BE49-F238E27FC236}">
              <a16:creationId xmlns:a16="http://schemas.microsoft.com/office/drawing/2014/main" id="{475A80AF-6560-4906-B25B-35DE9E50E1D6}"/>
            </a:ext>
          </a:extLst>
        </xdr:cNvPr>
        <xdr:cNvSpPr/>
      </xdr:nvSpPr>
      <xdr:spPr>
        <a:xfrm>
          <a:off x="4711700" y="5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31495</xdr:rowOff>
    </xdr:from>
    <xdr:ext cx="405111" cy="259045"/>
    <xdr:sp macro="" textlink="">
      <xdr:nvSpPr>
        <xdr:cNvPr id="84" name="有形固定資産減価償却率該当値テキスト">
          <a:extLst>
            <a:ext uri="{FF2B5EF4-FFF2-40B4-BE49-F238E27FC236}">
              <a16:creationId xmlns:a16="http://schemas.microsoft.com/office/drawing/2014/main" id="{4B370C80-B9C7-4033-86E9-4D2F0CD801E2}"/>
            </a:ext>
          </a:extLst>
        </xdr:cNvPr>
        <xdr:cNvSpPr txBox="1"/>
      </xdr:nvSpPr>
      <xdr:spPr>
        <a:xfrm>
          <a:off x="4813300" y="5432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121467</xdr:rowOff>
    </xdr:from>
    <xdr:to>
      <xdr:col>19</xdr:col>
      <xdr:colOff>187325</xdr:colOff>
      <xdr:row>28</xdr:row>
      <xdr:rowOff>51617</xdr:rowOff>
    </xdr:to>
    <xdr:sp macro="" textlink="">
      <xdr:nvSpPr>
        <xdr:cNvPr id="85" name="楕円 84">
          <a:extLst>
            <a:ext uri="{FF2B5EF4-FFF2-40B4-BE49-F238E27FC236}">
              <a16:creationId xmlns:a16="http://schemas.microsoft.com/office/drawing/2014/main" id="{C1FEBE8F-57F9-4DD1-8145-975ABE35D69E}"/>
            </a:ext>
          </a:extLst>
        </xdr:cNvPr>
        <xdr:cNvSpPr/>
      </xdr:nvSpPr>
      <xdr:spPr>
        <a:xfrm>
          <a:off x="40005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817</xdr:rowOff>
    </xdr:from>
    <xdr:to>
      <xdr:col>23</xdr:col>
      <xdr:colOff>85725</xdr:colOff>
      <xdr:row>28</xdr:row>
      <xdr:rowOff>59418</xdr:rowOff>
    </xdr:to>
    <xdr:cxnSp macro="">
      <xdr:nvCxnSpPr>
        <xdr:cNvPr id="86" name="直線コネクタ 85">
          <a:extLst>
            <a:ext uri="{FF2B5EF4-FFF2-40B4-BE49-F238E27FC236}">
              <a16:creationId xmlns:a16="http://schemas.microsoft.com/office/drawing/2014/main" id="{1063666B-5B9D-4D11-B092-9381F2B202C8}"/>
            </a:ext>
          </a:extLst>
        </xdr:cNvPr>
        <xdr:cNvCxnSpPr/>
      </xdr:nvCxnSpPr>
      <xdr:spPr>
        <a:xfrm>
          <a:off x="4051300" y="5572942"/>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106045</xdr:rowOff>
    </xdr:from>
    <xdr:to>
      <xdr:col>15</xdr:col>
      <xdr:colOff>187325</xdr:colOff>
      <xdr:row>28</xdr:row>
      <xdr:rowOff>36195</xdr:rowOff>
    </xdr:to>
    <xdr:sp macro="" textlink="">
      <xdr:nvSpPr>
        <xdr:cNvPr id="87" name="楕円 86">
          <a:extLst>
            <a:ext uri="{FF2B5EF4-FFF2-40B4-BE49-F238E27FC236}">
              <a16:creationId xmlns:a16="http://schemas.microsoft.com/office/drawing/2014/main" id="{847A0B41-0220-404D-B7BD-20785C2E9BEF}"/>
            </a:ext>
          </a:extLst>
        </xdr:cNvPr>
        <xdr:cNvSpPr/>
      </xdr:nvSpPr>
      <xdr:spPr>
        <a:xfrm>
          <a:off x="323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156845</xdr:rowOff>
    </xdr:from>
    <xdr:to>
      <xdr:col>19</xdr:col>
      <xdr:colOff>136525</xdr:colOff>
      <xdr:row>28</xdr:row>
      <xdr:rowOff>817</xdr:rowOff>
    </xdr:to>
    <xdr:cxnSp macro="">
      <xdr:nvCxnSpPr>
        <xdr:cNvPr id="88" name="直線コネクタ 87">
          <a:extLst>
            <a:ext uri="{FF2B5EF4-FFF2-40B4-BE49-F238E27FC236}">
              <a16:creationId xmlns:a16="http://schemas.microsoft.com/office/drawing/2014/main" id="{3636518A-52C9-4BF8-9664-70F4C3FB6EE0}"/>
            </a:ext>
          </a:extLst>
        </xdr:cNvPr>
        <xdr:cNvCxnSpPr/>
      </xdr:nvCxnSpPr>
      <xdr:spPr>
        <a:xfrm>
          <a:off x="3289300" y="5557520"/>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56697</xdr:rowOff>
    </xdr:from>
    <xdr:to>
      <xdr:col>11</xdr:col>
      <xdr:colOff>187325</xdr:colOff>
      <xdr:row>27</xdr:row>
      <xdr:rowOff>158297</xdr:rowOff>
    </xdr:to>
    <xdr:sp macro="" textlink="">
      <xdr:nvSpPr>
        <xdr:cNvPr id="89" name="楕円 88">
          <a:extLst>
            <a:ext uri="{FF2B5EF4-FFF2-40B4-BE49-F238E27FC236}">
              <a16:creationId xmlns:a16="http://schemas.microsoft.com/office/drawing/2014/main" id="{BA35830F-813C-4FD9-9A83-DE5A3E99DB3C}"/>
            </a:ext>
          </a:extLst>
        </xdr:cNvPr>
        <xdr:cNvSpPr/>
      </xdr:nvSpPr>
      <xdr:spPr>
        <a:xfrm>
          <a:off x="2476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107497</xdr:rowOff>
    </xdr:from>
    <xdr:to>
      <xdr:col>15</xdr:col>
      <xdr:colOff>136525</xdr:colOff>
      <xdr:row>27</xdr:row>
      <xdr:rowOff>156845</xdr:rowOff>
    </xdr:to>
    <xdr:cxnSp macro="">
      <xdr:nvCxnSpPr>
        <xdr:cNvPr id="90" name="直線コネクタ 89">
          <a:extLst>
            <a:ext uri="{FF2B5EF4-FFF2-40B4-BE49-F238E27FC236}">
              <a16:creationId xmlns:a16="http://schemas.microsoft.com/office/drawing/2014/main" id="{603B9C5E-6CDC-4DEF-9F09-BDCC22A70F5F}"/>
            </a:ext>
          </a:extLst>
        </xdr:cNvPr>
        <xdr:cNvCxnSpPr/>
      </xdr:nvCxnSpPr>
      <xdr:spPr>
        <a:xfrm>
          <a:off x="2527300" y="5508172"/>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78286</xdr:rowOff>
    </xdr:from>
    <xdr:to>
      <xdr:col>7</xdr:col>
      <xdr:colOff>187325</xdr:colOff>
      <xdr:row>28</xdr:row>
      <xdr:rowOff>8436</xdr:rowOff>
    </xdr:to>
    <xdr:sp macro="" textlink="">
      <xdr:nvSpPr>
        <xdr:cNvPr id="91" name="楕円 90">
          <a:extLst>
            <a:ext uri="{FF2B5EF4-FFF2-40B4-BE49-F238E27FC236}">
              <a16:creationId xmlns:a16="http://schemas.microsoft.com/office/drawing/2014/main" id="{B45B403D-76E6-4B92-B2AF-A139CF7A815E}"/>
            </a:ext>
          </a:extLst>
        </xdr:cNvPr>
        <xdr:cNvSpPr/>
      </xdr:nvSpPr>
      <xdr:spPr>
        <a:xfrm>
          <a:off x="1714500" y="5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107497</xdr:rowOff>
    </xdr:from>
    <xdr:to>
      <xdr:col>11</xdr:col>
      <xdr:colOff>136525</xdr:colOff>
      <xdr:row>27</xdr:row>
      <xdr:rowOff>129086</xdr:rowOff>
    </xdr:to>
    <xdr:cxnSp macro="">
      <xdr:nvCxnSpPr>
        <xdr:cNvPr id="92" name="直線コネクタ 91">
          <a:extLst>
            <a:ext uri="{FF2B5EF4-FFF2-40B4-BE49-F238E27FC236}">
              <a16:creationId xmlns:a16="http://schemas.microsoft.com/office/drawing/2014/main" id="{6342BEAE-2EF4-4E31-9E68-1F27F606A0FD}"/>
            </a:ext>
          </a:extLst>
        </xdr:cNvPr>
        <xdr:cNvCxnSpPr/>
      </xdr:nvCxnSpPr>
      <xdr:spPr>
        <a:xfrm flipV="1">
          <a:off x="1765300" y="5508172"/>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93" name="n_1aveValue有形固定資産減価償却率">
          <a:extLst>
            <a:ext uri="{FF2B5EF4-FFF2-40B4-BE49-F238E27FC236}">
              <a16:creationId xmlns:a16="http://schemas.microsoft.com/office/drawing/2014/main" id="{966C17ED-8B8F-4342-884A-CF7AA9F64415}"/>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4" name="n_2aveValue有形固定資産減価償却率">
          <a:extLst>
            <a:ext uri="{FF2B5EF4-FFF2-40B4-BE49-F238E27FC236}">
              <a16:creationId xmlns:a16="http://schemas.microsoft.com/office/drawing/2014/main" id="{4002C24D-261F-4DE1-9042-22B91ED06E38}"/>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aveValue有形固定資産減価償却率">
          <a:extLst>
            <a:ext uri="{FF2B5EF4-FFF2-40B4-BE49-F238E27FC236}">
              <a16:creationId xmlns:a16="http://schemas.microsoft.com/office/drawing/2014/main" id="{729ED096-5E1F-4B3A-9F7D-F76837CDC03C}"/>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96" name="n_4aveValue有形固定資産減価償却率">
          <a:extLst>
            <a:ext uri="{FF2B5EF4-FFF2-40B4-BE49-F238E27FC236}">
              <a16:creationId xmlns:a16="http://schemas.microsoft.com/office/drawing/2014/main" id="{EE9CEF03-7635-43E9-A83C-E5658E8937DF}"/>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68144</xdr:rowOff>
    </xdr:from>
    <xdr:ext cx="405111" cy="259045"/>
    <xdr:sp macro="" textlink="">
      <xdr:nvSpPr>
        <xdr:cNvPr id="97" name="n_1mainValue有形固定資産減価償却率">
          <a:extLst>
            <a:ext uri="{FF2B5EF4-FFF2-40B4-BE49-F238E27FC236}">
              <a16:creationId xmlns:a16="http://schemas.microsoft.com/office/drawing/2014/main" id="{79F1F37F-4990-4D2E-8E37-C464676A14B4}"/>
            </a:ext>
          </a:extLst>
        </xdr:cNvPr>
        <xdr:cNvSpPr txBox="1"/>
      </xdr:nvSpPr>
      <xdr:spPr>
        <a:xfrm>
          <a:off x="3836044" y="529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52722</xdr:rowOff>
    </xdr:from>
    <xdr:ext cx="405111" cy="259045"/>
    <xdr:sp macro="" textlink="">
      <xdr:nvSpPr>
        <xdr:cNvPr id="98" name="n_2mainValue有形固定資産減価償却率">
          <a:extLst>
            <a:ext uri="{FF2B5EF4-FFF2-40B4-BE49-F238E27FC236}">
              <a16:creationId xmlns:a16="http://schemas.microsoft.com/office/drawing/2014/main" id="{00321986-2AB6-4410-9A53-79E409B35564}"/>
            </a:ext>
          </a:extLst>
        </xdr:cNvPr>
        <xdr:cNvSpPr txBox="1"/>
      </xdr:nvSpPr>
      <xdr:spPr>
        <a:xfrm>
          <a:off x="3086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3374</xdr:rowOff>
    </xdr:from>
    <xdr:ext cx="405111" cy="259045"/>
    <xdr:sp macro="" textlink="">
      <xdr:nvSpPr>
        <xdr:cNvPr id="99" name="n_3mainValue有形固定資産減価償却率">
          <a:extLst>
            <a:ext uri="{FF2B5EF4-FFF2-40B4-BE49-F238E27FC236}">
              <a16:creationId xmlns:a16="http://schemas.microsoft.com/office/drawing/2014/main" id="{BF1710EE-C13B-4B94-BA3D-60D460B67E65}"/>
            </a:ext>
          </a:extLst>
        </xdr:cNvPr>
        <xdr:cNvSpPr txBox="1"/>
      </xdr:nvSpPr>
      <xdr:spPr>
        <a:xfrm>
          <a:off x="23247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24963</xdr:rowOff>
    </xdr:from>
    <xdr:ext cx="405111" cy="259045"/>
    <xdr:sp macro="" textlink="">
      <xdr:nvSpPr>
        <xdr:cNvPr id="100" name="n_4mainValue有形固定資産減価償却率">
          <a:extLst>
            <a:ext uri="{FF2B5EF4-FFF2-40B4-BE49-F238E27FC236}">
              <a16:creationId xmlns:a16="http://schemas.microsoft.com/office/drawing/2014/main" id="{711C4735-7280-45B0-81DA-774157E606D7}"/>
            </a:ext>
          </a:extLst>
        </xdr:cNvPr>
        <xdr:cNvSpPr txBox="1"/>
      </xdr:nvSpPr>
      <xdr:spPr>
        <a:xfrm>
          <a:off x="1562744" y="52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9D73EFD-1D37-437A-BD9E-36CB0E4D477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3EC93FF-3A61-46A1-B047-BB20B28D619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69CE41E-6522-467E-9FC6-4CEB5751276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F7543F5-AAF0-4F3E-B1AE-51C5A11CA3F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09112F0-840E-45E0-B5CF-C0A7CA476F7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E2FAEAD-D5CB-46AA-AE03-C933C90E54D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CC086297-2C22-4536-8F39-D19B491500D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CD129D5-8503-4206-9B3B-176A11DD9F3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1922B26-BC1F-4F52-8E38-C565B1C4C5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2B30213-D34F-4E15-8A5E-A1C613FC8EC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60C18D3-1476-46CF-9D4D-F27D88EB4B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9575186-C4B9-4F68-9074-B6F2AB8ED1C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3AC9913-D629-4297-853E-04116C284D0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債務償還比率は類似団体内平均を大幅に上回っている。主な要因として平成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年度に更新を行った本庁舎及び平成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年度に建築した職員宿舎が挙げられる。</a:t>
          </a:r>
        </a:p>
        <a:p>
          <a:r>
            <a:rPr kumimoji="1" lang="ja-JP" altLang="en-US" sz="1100">
              <a:latin typeface="ＭＳ Ｐゴシック" panose="020B0600070205080204" pitchFamily="50" charset="-128"/>
              <a:ea typeface="ＭＳ Ｐゴシック" panose="020B0600070205080204" pitchFamily="50" charset="-128"/>
            </a:rPr>
            <a:t>　地方債の発行抑制を図るほか、繰上げ償還を検討するなど債務償還比率の減少に取り組む必要がある。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3EC89FB-4F18-4C2B-81FB-C9842497DA1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8F68D9B-A320-4E94-98BC-695BFF85D2B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CEA8FBB-FCA5-4C96-82BA-0AF1C8B61DB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503BB05A-07A7-4D53-AF0F-A90A18BFB75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59B7B45-84C4-4C47-BB48-BA577AE55AE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C8700600-BD9C-4138-9E1C-E418BEDC54C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5FC5C4C-E69C-469C-90AA-7106F43C845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0F247D9-2E5B-49A5-9B10-69C081EE1A0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194B2987-AB59-4D01-9DF0-43784DF43CB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5E1660DF-17CD-41E8-B18C-5341A6C46C1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7ED1BB0F-AC23-4245-914E-31CB224B61F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F15D8662-2F6E-4FF6-BCBD-EADE1F46F75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128C51E4-96F8-4AB1-9BA6-F87EEDF1308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DD919A7-672A-41DB-B126-DBACC636FFC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57013DE-3C73-476A-8777-8D346D4F89E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9" name="直線コネクタ 128">
          <a:extLst>
            <a:ext uri="{FF2B5EF4-FFF2-40B4-BE49-F238E27FC236}">
              <a16:creationId xmlns:a16="http://schemas.microsoft.com/office/drawing/2014/main" id="{F4F53AC9-723E-4727-AD41-89B780B72151}"/>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0" name="債務償還比率最小値テキスト">
          <a:extLst>
            <a:ext uri="{FF2B5EF4-FFF2-40B4-BE49-F238E27FC236}">
              <a16:creationId xmlns:a16="http://schemas.microsoft.com/office/drawing/2014/main" id="{2DC7D3B8-60F4-47FB-8F2A-2C7E9FF7389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1" name="直線コネクタ 130">
          <a:extLst>
            <a:ext uri="{FF2B5EF4-FFF2-40B4-BE49-F238E27FC236}">
              <a16:creationId xmlns:a16="http://schemas.microsoft.com/office/drawing/2014/main" id="{C0E378EF-7BF9-4C09-9E85-B20301A34F03}"/>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AE1DE3EC-5ED8-42B9-8056-25D5E2229C7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E7186E4C-497A-4C6E-9C2D-11D118C972F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4" name="債務償還比率平均値テキスト">
          <a:extLst>
            <a:ext uri="{FF2B5EF4-FFF2-40B4-BE49-F238E27FC236}">
              <a16:creationId xmlns:a16="http://schemas.microsoft.com/office/drawing/2014/main" id="{3D9820ED-1DD3-4083-85E6-24A25937E76F}"/>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5" name="フローチャート: 判断 134">
          <a:extLst>
            <a:ext uri="{FF2B5EF4-FFF2-40B4-BE49-F238E27FC236}">
              <a16:creationId xmlns:a16="http://schemas.microsoft.com/office/drawing/2014/main" id="{EA64BFA0-8643-4CA3-9B06-A4C2F551B94F}"/>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6" name="フローチャート: 判断 135">
          <a:extLst>
            <a:ext uri="{FF2B5EF4-FFF2-40B4-BE49-F238E27FC236}">
              <a16:creationId xmlns:a16="http://schemas.microsoft.com/office/drawing/2014/main" id="{7F54835E-6249-46CC-93E5-82E2E7A48901}"/>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7" name="フローチャート: 判断 136">
          <a:extLst>
            <a:ext uri="{FF2B5EF4-FFF2-40B4-BE49-F238E27FC236}">
              <a16:creationId xmlns:a16="http://schemas.microsoft.com/office/drawing/2014/main" id="{4221D46B-4DD4-4890-B127-1E8BD30512E3}"/>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8" name="フローチャート: 判断 137">
          <a:extLst>
            <a:ext uri="{FF2B5EF4-FFF2-40B4-BE49-F238E27FC236}">
              <a16:creationId xmlns:a16="http://schemas.microsoft.com/office/drawing/2014/main" id="{5C975B0B-C05C-47A0-A5D9-DF3237391C6F}"/>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9" name="フローチャート: 判断 138">
          <a:extLst>
            <a:ext uri="{FF2B5EF4-FFF2-40B4-BE49-F238E27FC236}">
              <a16:creationId xmlns:a16="http://schemas.microsoft.com/office/drawing/2014/main" id="{898B407A-28D0-4530-A1BB-E7DDD1E081A4}"/>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BE1F528-9020-4E6A-AA8E-191DA141B81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C238762-87D8-470E-9AD4-C1B7B1EAF29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C02DFD8-C0B2-4596-B22C-04D255C2358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5CA8B34-F28F-4D3E-87D1-A012CFBCDC6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304D5AD-60C8-4F02-8F81-09018198D92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5983</xdr:rowOff>
    </xdr:from>
    <xdr:to>
      <xdr:col>76</xdr:col>
      <xdr:colOff>73025</xdr:colOff>
      <xdr:row>30</xdr:row>
      <xdr:rowOff>107583</xdr:rowOff>
    </xdr:to>
    <xdr:sp macro="" textlink="">
      <xdr:nvSpPr>
        <xdr:cNvPr id="145" name="楕円 144">
          <a:extLst>
            <a:ext uri="{FF2B5EF4-FFF2-40B4-BE49-F238E27FC236}">
              <a16:creationId xmlns:a16="http://schemas.microsoft.com/office/drawing/2014/main" id="{CC8DC17E-4FBA-495B-B7DC-7D9B36350302}"/>
            </a:ext>
          </a:extLst>
        </xdr:cNvPr>
        <xdr:cNvSpPr/>
      </xdr:nvSpPr>
      <xdr:spPr>
        <a:xfrm>
          <a:off x="14744700" y="59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155860</xdr:rowOff>
    </xdr:from>
    <xdr:ext cx="469744" cy="259045"/>
    <xdr:sp macro="" textlink="">
      <xdr:nvSpPr>
        <xdr:cNvPr id="146" name="債務償還比率該当値テキスト">
          <a:extLst>
            <a:ext uri="{FF2B5EF4-FFF2-40B4-BE49-F238E27FC236}">
              <a16:creationId xmlns:a16="http://schemas.microsoft.com/office/drawing/2014/main" id="{1936276D-8BFF-454D-92F7-C6A8689C9114}"/>
            </a:ext>
          </a:extLst>
        </xdr:cNvPr>
        <xdr:cNvSpPr txBox="1"/>
      </xdr:nvSpPr>
      <xdr:spPr>
        <a:xfrm>
          <a:off x="14846300" y="589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36138</xdr:rowOff>
    </xdr:from>
    <xdr:to>
      <xdr:col>72</xdr:col>
      <xdr:colOff>123825</xdr:colOff>
      <xdr:row>29</xdr:row>
      <xdr:rowOff>137738</xdr:rowOff>
    </xdr:to>
    <xdr:sp macro="" textlink="">
      <xdr:nvSpPr>
        <xdr:cNvPr id="147" name="楕円 146">
          <a:extLst>
            <a:ext uri="{FF2B5EF4-FFF2-40B4-BE49-F238E27FC236}">
              <a16:creationId xmlns:a16="http://schemas.microsoft.com/office/drawing/2014/main" id="{E74A1414-F978-4B84-9F14-AD53B0A00AB0}"/>
            </a:ext>
          </a:extLst>
        </xdr:cNvPr>
        <xdr:cNvSpPr/>
      </xdr:nvSpPr>
      <xdr:spPr>
        <a:xfrm>
          <a:off x="14033500" y="57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86938</xdr:rowOff>
    </xdr:from>
    <xdr:to>
      <xdr:col>76</xdr:col>
      <xdr:colOff>22225</xdr:colOff>
      <xdr:row>30</xdr:row>
      <xdr:rowOff>56783</xdr:rowOff>
    </xdr:to>
    <xdr:cxnSp macro="">
      <xdr:nvCxnSpPr>
        <xdr:cNvPr id="148" name="直線コネクタ 147">
          <a:extLst>
            <a:ext uri="{FF2B5EF4-FFF2-40B4-BE49-F238E27FC236}">
              <a16:creationId xmlns:a16="http://schemas.microsoft.com/office/drawing/2014/main" id="{D684B990-9B9A-4D60-81C8-8E7053C486D6}"/>
            </a:ext>
          </a:extLst>
        </xdr:cNvPr>
        <xdr:cNvCxnSpPr/>
      </xdr:nvCxnSpPr>
      <xdr:spPr>
        <a:xfrm>
          <a:off x="14084300" y="5830513"/>
          <a:ext cx="711200" cy="1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127896</xdr:rowOff>
    </xdr:from>
    <xdr:to>
      <xdr:col>68</xdr:col>
      <xdr:colOff>123825</xdr:colOff>
      <xdr:row>30</xdr:row>
      <xdr:rowOff>58046</xdr:rowOff>
    </xdr:to>
    <xdr:sp macro="" textlink="">
      <xdr:nvSpPr>
        <xdr:cNvPr id="149" name="楕円 148">
          <a:extLst>
            <a:ext uri="{FF2B5EF4-FFF2-40B4-BE49-F238E27FC236}">
              <a16:creationId xmlns:a16="http://schemas.microsoft.com/office/drawing/2014/main" id="{5BFBCCC2-0069-43D2-996C-2E78036956AB}"/>
            </a:ext>
          </a:extLst>
        </xdr:cNvPr>
        <xdr:cNvSpPr/>
      </xdr:nvSpPr>
      <xdr:spPr>
        <a:xfrm>
          <a:off x="13271500" y="58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86938</xdr:rowOff>
    </xdr:from>
    <xdr:to>
      <xdr:col>72</xdr:col>
      <xdr:colOff>73025</xdr:colOff>
      <xdr:row>30</xdr:row>
      <xdr:rowOff>7246</xdr:rowOff>
    </xdr:to>
    <xdr:cxnSp macro="">
      <xdr:nvCxnSpPr>
        <xdr:cNvPr id="150" name="直線コネクタ 149">
          <a:extLst>
            <a:ext uri="{FF2B5EF4-FFF2-40B4-BE49-F238E27FC236}">
              <a16:creationId xmlns:a16="http://schemas.microsoft.com/office/drawing/2014/main" id="{D82F5C12-F0F8-48E9-9FD2-8EF6D1996616}"/>
            </a:ext>
          </a:extLst>
        </xdr:cNvPr>
        <xdr:cNvCxnSpPr/>
      </xdr:nvCxnSpPr>
      <xdr:spPr>
        <a:xfrm flipV="1">
          <a:off x="13322300" y="5830513"/>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51993</xdr:rowOff>
    </xdr:from>
    <xdr:to>
      <xdr:col>64</xdr:col>
      <xdr:colOff>123825</xdr:colOff>
      <xdr:row>31</xdr:row>
      <xdr:rowOff>153593</xdr:rowOff>
    </xdr:to>
    <xdr:sp macro="" textlink="">
      <xdr:nvSpPr>
        <xdr:cNvPr id="151" name="楕円 150">
          <a:extLst>
            <a:ext uri="{FF2B5EF4-FFF2-40B4-BE49-F238E27FC236}">
              <a16:creationId xmlns:a16="http://schemas.microsoft.com/office/drawing/2014/main" id="{8E82376A-FB0E-4692-8397-DE09CBBBAC86}"/>
            </a:ext>
          </a:extLst>
        </xdr:cNvPr>
        <xdr:cNvSpPr/>
      </xdr:nvSpPr>
      <xdr:spPr>
        <a:xfrm>
          <a:off x="12509500" y="61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7246</xdr:rowOff>
    </xdr:from>
    <xdr:to>
      <xdr:col>68</xdr:col>
      <xdr:colOff>73025</xdr:colOff>
      <xdr:row>31</xdr:row>
      <xdr:rowOff>102793</xdr:rowOff>
    </xdr:to>
    <xdr:cxnSp macro="">
      <xdr:nvCxnSpPr>
        <xdr:cNvPr id="152" name="直線コネクタ 151">
          <a:extLst>
            <a:ext uri="{FF2B5EF4-FFF2-40B4-BE49-F238E27FC236}">
              <a16:creationId xmlns:a16="http://schemas.microsoft.com/office/drawing/2014/main" id="{08327ECD-6713-4D29-962A-1C070769673B}"/>
            </a:ext>
          </a:extLst>
        </xdr:cNvPr>
        <xdr:cNvCxnSpPr/>
      </xdr:nvCxnSpPr>
      <xdr:spPr>
        <a:xfrm flipV="1">
          <a:off x="12560300" y="5922271"/>
          <a:ext cx="762000" cy="26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70464</xdr:rowOff>
    </xdr:from>
    <xdr:to>
      <xdr:col>60</xdr:col>
      <xdr:colOff>123825</xdr:colOff>
      <xdr:row>32</xdr:row>
      <xdr:rowOff>614</xdr:rowOff>
    </xdr:to>
    <xdr:sp macro="" textlink="">
      <xdr:nvSpPr>
        <xdr:cNvPr id="153" name="楕円 152">
          <a:extLst>
            <a:ext uri="{FF2B5EF4-FFF2-40B4-BE49-F238E27FC236}">
              <a16:creationId xmlns:a16="http://schemas.microsoft.com/office/drawing/2014/main" id="{9C6A4512-9B07-46F3-A874-FE93818105A3}"/>
            </a:ext>
          </a:extLst>
        </xdr:cNvPr>
        <xdr:cNvSpPr/>
      </xdr:nvSpPr>
      <xdr:spPr>
        <a:xfrm>
          <a:off x="11747500" y="61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102793</xdr:rowOff>
    </xdr:from>
    <xdr:to>
      <xdr:col>64</xdr:col>
      <xdr:colOff>73025</xdr:colOff>
      <xdr:row>31</xdr:row>
      <xdr:rowOff>121264</xdr:rowOff>
    </xdr:to>
    <xdr:cxnSp macro="">
      <xdr:nvCxnSpPr>
        <xdr:cNvPr id="154" name="直線コネクタ 153">
          <a:extLst>
            <a:ext uri="{FF2B5EF4-FFF2-40B4-BE49-F238E27FC236}">
              <a16:creationId xmlns:a16="http://schemas.microsoft.com/office/drawing/2014/main" id="{38DC27C2-4774-4AC2-BAE1-5106D190FE63}"/>
            </a:ext>
          </a:extLst>
        </xdr:cNvPr>
        <xdr:cNvCxnSpPr/>
      </xdr:nvCxnSpPr>
      <xdr:spPr>
        <a:xfrm flipV="1">
          <a:off x="11798300" y="6189268"/>
          <a:ext cx="762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6F99CEE0-6D25-4B6A-9046-887E95E58A7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682557BD-AD89-4251-A5E7-BBA60C04CE8F}"/>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5CEF2028-F309-4B62-8726-4271B57610D5}"/>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AB71AC42-0C08-4D5F-A754-E059CEFF5CEB}"/>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128865</xdr:rowOff>
    </xdr:from>
    <xdr:ext cx="469744" cy="259045"/>
    <xdr:sp macro="" textlink="">
      <xdr:nvSpPr>
        <xdr:cNvPr id="159" name="n_1mainValue債務償還比率">
          <a:extLst>
            <a:ext uri="{FF2B5EF4-FFF2-40B4-BE49-F238E27FC236}">
              <a16:creationId xmlns:a16="http://schemas.microsoft.com/office/drawing/2014/main" id="{E29A110E-20FE-47D8-80FF-9DF7753BC1EE}"/>
            </a:ext>
          </a:extLst>
        </xdr:cNvPr>
        <xdr:cNvSpPr txBox="1"/>
      </xdr:nvSpPr>
      <xdr:spPr>
        <a:xfrm>
          <a:off x="13836727" y="587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49173</xdr:rowOff>
    </xdr:from>
    <xdr:ext cx="469744" cy="259045"/>
    <xdr:sp macro="" textlink="">
      <xdr:nvSpPr>
        <xdr:cNvPr id="160" name="n_2mainValue債務償還比率">
          <a:extLst>
            <a:ext uri="{FF2B5EF4-FFF2-40B4-BE49-F238E27FC236}">
              <a16:creationId xmlns:a16="http://schemas.microsoft.com/office/drawing/2014/main" id="{4B59CD58-520E-4576-861E-655B5C5D8D7B}"/>
            </a:ext>
          </a:extLst>
        </xdr:cNvPr>
        <xdr:cNvSpPr txBox="1"/>
      </xdr:nvSpPr>
      <xdr:spPr>
        <a:xfrm>
          <a:off x="13087427" y="596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144720</xdr:rowOff>
    </xdr:from>
    <xdr:ext cx="469744" cy="259045"/>
    <xdr:sp macro="" textlink="">
      <xdr:nvSpPr>
        <xdr:cNvPr id="161" name="n_3mainValue債務償還比率">
          <a:extLst>
            <a:ext uri="{FF2B5EF4-FFF2-40B4-BE49-F238E27FC236}">
              <a16:creationId xmlns:a16="http://schemas.microsoft.com/office/drawing/2014/main" id="{DC58F01A-DFA5-42C8-B343-8BB1E5D76283}"/>
            </a:ext>
          </a:extLst>
        </xdr:cNvPr>
        <xdr:cNvSpPr txBox="1"/>
      </xdr:nvSpPr>
      <xdr:spPr>
        <a:xfrm>
          <a:off x="12325427" y="6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163191</xdr:rowOff>
    </xdr:from>
    <xdr:ext cx="469744" cy="259045"/>
    <xdr:sp macro="" textlink="">
      <xdr:nvSpPr>
        <xdr:cNvPr id="162" name="n_4mainValue債務償還比率">
          <a:extLst>
            <a:ext uri="{FF2B5EF4-FFF2-40B4-BE49-F238E27FC236}">
              <a16:creationId xmlns:a16="http://schemas.microsoft.com/office/drawing/2014/main" id="{832891B9-AF8E-4C26-94E4-1AFD0BBF09F4}"/>
            </a:ext>
          </a:extLst>
        </xdr:cNvPr>
        <xdr:cNvSpPr txBox="1"/>
      </xdr:nvSpPr>
      <xdr:spPr>
        <a:xfrm>
          <a:off x="11563427" y="624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A0804C5-D4E7-43B8-81A1-EDB2B579FF8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1EA180C-FE7E-481C-9627-7B81231D42B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D8FEEB9-56F6-496F-93C4-AA0B2D6D169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A422FFC-C643-481A-8076-B1A014590CA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903ACD2-67E6-4EB0-B7AD-394A4F94C0C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CA19C23-09F9-47F1-A5CC-B2E9D8F7559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4BBB84-D900-4BB8-9656-3C1E06EE0E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DCF7DD-38AC-405B-A933-B59FEACA19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A2CC12-ED9D-4055-A5AC-CAEC873940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E87758-0AF6-4FF5-B10A-DCF2832BB1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8D2FF0-769D-44F4-867A-D25ADB0EAE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3539D2-90F6-49C2-B8B6-470AA7DC81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81EB50-BFE0-4AEB-A500-8F1B0AF49B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B6A61A-3DC7-41C2-A18F-09018E1CC1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208557-0E69-4BD6-86C8-68CE9BE3B2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13876D-E848-4928-AF19-2BBE0B6E664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
860
16.74
2,026,259
1,862,294
133,544
974,965
1,361,797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3CF6DA-0CB9-4FAB-9D33-846D79FC08F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BE4D06-739F-4144-A7E0-99D6DD775A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C1575C-7C05-49E0-926D-92AE461C7A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C98619-496D-441E-8F23-504D441657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824022-6A65-4029-9076-ACA9C69D68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1475E3-D7D3-4C53-8C4B-94B651738AD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3494BB-6FBB-4F37-912B-DE8C781444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1CA882-92D1-4D35-903C-057CDC0925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526917-B8BF-454A-9701-20ADF165C4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EBF985-ABA1-4544-BBCB-E26F328E32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300EFE-9595-4CEB-9C1B-EE5859D182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B6C258-7B90-4BA6-B6D9-5EABDCD5DD3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12FD8C-4615-4A90-AE7E-9EC6D9949C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52E24A-73EE-420E-A12C-651F260958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29A9D2-6291-43C9-BAB5-5EB6B6EE3ED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5BDB87-5F5F-4FDA-8C9D-53F4865419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E411F3-481D-4312-82C6-7E901A0F3F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86605B-8ECF-4017-9DCF-891B32C890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26B64C-6D5A-4C5A-8B0A-592CEA0555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D73795-B13C-4738-B4DC-485BDE2494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F54B9B-C14C-4870-8ED7-9F12B943A5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A63382-B0BC-45B6-AFEF-ED58F06EF0F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7A43B4-FC27-4DD2-AA11-E2BA8A52CF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5F9C80-BB15-4738-89C1-078FDD4409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74B157-E8F3-4FC3-A565-C6E107BC1F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7700C2-47D9-4FEC-AD08-AB25765113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EDB229-CBA5-42F9-A888-2CAE189B1D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F140D4-EE68-42E9-B123-FB32865223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B3D82A-A49E-46DC-B363-0618F8DB67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790E259-CE9B-4759-A19A-D5F108DFAF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6BC796-C700-4BD4-BDD2-B66A10757AE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E6AD31-22A1-4E7C-B70C-062AB245391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25927C4-DA8A-4694-A8AD-FC1DEB99B3F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D4CEC3E-5468-4D9D-8B65-DB1B3617CF1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FF66B93-6FB7-4DB0-889C-E14E4A27364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20B422A-81F5-4490-B6BA-53D40C5FB60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FCA06DF-D6BE-4E21-A28B-7ECAB2A37D0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E7C5055-AC9E-427E-A7DF-3AF4EF89C23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208F0AA-70A9-4544-9250-8649BEA5067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130E127-53B2-4183-ACE0-B0742215E1D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6C74AF9-60AA-465B-B664-65C1C7012E1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989658-3E94-44B7-9050-BB5F31ACF4D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930D63C-BE1C-41F5-9C04-E9A0263EBC3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6FF053-A275-485A-A836-4322575C9A2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FC4FD11-829A-47A4-8FF4-03CBAB666E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868A012A-18E3-4380-AF3D-092C9BFAB447}"/>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AB454C1D-2BE7-4577-A5B3-29D671AAC89E}"/>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AE93EC3F-B226-4326-8C13-20AEC1493EA9}"/>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1494B94B-38CD-49EA-B474-4339A2BF51F2}"/>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F5BA0059-0F53-4516-904A-9F3872748AF4}"/>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5C19FE56-6B2D-435E-92B8-607CD81C24C7}"/>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6E8F4C04-536F-4BE7-8B32-F4D6CC0B2AB4}"/>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FEE03493-FB67-4605-B970-40A41B093BD1}"/>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96E7F38-DD29-48C0-9A60-7FAB802BADC3}"/>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A79F5D8F-D320-4CF2-8119-B0019D9CE175}"/>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BC771FB0-02DD-4BE2-A20E-C61A0E5EC03A}"/>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E27239F-CDED-4EE5-9281-100A173B86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C47F7F-7A7C-43D1-9B28-D335915DA96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16F00A-A7F0-41C6-BCDA-750F907B2E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766488-639B-4C00-830C-0BECCFAC422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95CC04B-7EB9-4A52-9957-FAAA501A37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3" name="楕円 72">
          <a:extLst>
            <a:ext uri="{FF2B5EF4-FFF2-40B4-BE49-F238E27FC236}">
              <a16:creationId xmlns:a16="http://schemas.microsoft.com/office/drawing/2014/main" id="{5FAB0805-DF2A-470E-9AD7-40C3714F14E4}"/>
            </a:ext>
          </a:extLst>
        </xdr:cNvPr>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55BBD8F6-3BF2-49BC-8886-4901BD766ECE}"/>
            </a:ext>
          </a:extLst>
        </xdr:cNvPr>
        <xdr:cNvSpPr txBox="1"/>
      </xdr:nvSpPr>
      <xdr:spPr>
        <a:xfrm>
          <a:off x="4673600"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F3BF4943-44EE-4971-9AAF-DB1A82A5B9B1}"/>
            </a:ext>
          </a:extLst>
        </xdr:cNvPr>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70485</xdr:rowOff>
    </xdr:to>
    <xdr:cxnSp macro="">
      <xdr:nvCxnSpPr>
        <xdr:cNvPr id="76" name="直線コネクタ 75">
          <a:extLst>
            <a:ext uri="{FF2B5EF4-FFF2-40B4-BE49-F238E27FC236}">
              <a16:creationId xmlns:a16="http://schemas.microsoft.com/office/drawing/2014/main" id="{65F270AA-70A6-4D6D-B8D3-740926DEB61A}"/>
            </a:ext>
          </a:extLst>
        </xdr:cNvPr>
        <xdr:cNvCxnSpPr/>
      </xdr:nvCxnSpPr>
      <xdr:spPr>
        <a:xfrm>
          <a:off x="3797300" y="65512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126365</xdr:rowOff>
    </xdr:from>
    <xdr:to>
      <xdr:col>15</xdr:col>
      <xdr:colOff>101600</xdr:colOff>
      <xdr:row>38</xdr:row>
      <xdr:rowOff>56515</xdr:rowOff>
    </xdr:to>
    <xdr:sp macro="" textlink="">
      <xdr:nvSpPr>
        <xdr:cNvPr id="77" name="楕円 76">
          <a:extLst>
            <a:ext uri="{FF2B5EF4-FFF2-40B4-BE49-F238E27FC236}">
              <a16:creationId xmlns:a16="http://schemas.microsoft.com/office/drawing/2014/main" id="{AB650945-F438-4B48-A606-97DDB4C4CEC3}"/>
            </a:ext>
          </a:extLst>
        </xdr:cNvPr>
        <xdr:cNvSpPr/>
      </xdr:nvSpPr>
      <xdr:spPr>
        <a:xfrm>
          <a:off x="2857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xdr:rowOff>
    </xdr:from>
    <xdr:to>
      <xdr:col>19</xdr:col>
      <xdr:colOff>177800</xdr:colOff>
      <xdr:row>38</xdr:row>
      <xdr:rowOff>36195</xdr:rowOff>
    </xdr:to>
    <xdr:cxnSp macro="">
      <xdr:nvCxnSpPr>
        <xdr:cNvPr id="78" name="直線コネクタ 77">
          <a:extLst>
            <a:ext uri="{FF2B5EF4-FFF2-40B4-BE49-F238E27FC236}">
              <a16:creationId xmlns:a16="http://schemas.microsoft.com/office/drawing/2014/main" id="{761EA79F-5A50-4E6E-8649-8B8724E10D80}"/>
            </a:ext>
          </a:extLst>
        </xdr:cNvPr>
        <xdr:cNvCxnSpPr/>
      </xdr:nvCxnSpPr>
      <xdr:spPr>
        <a:xfrm>
          <a:off x="2908300" y="65208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93980</xdr:rowOff>
    </xdr:from>
    <xdr:to>
      <xdr:col>10</xdr:col>
      <xdr:colOff>165100</xdr:colOff>
      <xdr:row>38</xdr:row>
      <xdr:rowOff>24130</xdr:rowOff>
    </xdr:to>
    <xdr:sp macro="" textlink="">
      <xdr:nvSpPr>
        <xdr:cNvPr id="79" name="楕円 78">
          <a:extLst>
            <a:ext uri="{FF2B5EF4-FFF2-40B4-BE49-F238E27FC236}">
              <a16:creationId xmlns:a16="http://schemas.microsoft.com/office/drawing/2014/main" id="{8CFC1578-609A-478C-9ACD-73630F8AC292}"/>
            </a:ext>
          </a:extLst>
        </xdr:cNvPr>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144780</xdr:rowOff>
    </xdr:from>
    <xdr:to>
      <xdr:col>15</xdr:col>
      <xdr:colOff>50800</xdr:colOff>
      <xdr:row>38</xdr:row>
      <xdr:rowOff>5715</xdr:rowOff>
    </xdr:to>
    <xdr:cxnSp macro="">
      <xdr:nvCxnSpPr>
        <xdr:cNvPr id="80" name="直線コネクタ 79">
          <a:extLst>
            <a:ext uri="{FF2B5EF4-FFF2-40B4-BE49-F238E27FC236}">
              <a16:creationId xmlns:a16="http://schemas.microsoft.com/office/drawing/2014/main" id="{EFF4D212-03A3-43BB-8AA1-D4C60D5917BD}"/>
            </a:ext>
          </a:extLst>
        </xdr:cNvPr>
        <xdr:cNvCxnSpPr/>
      </xdr:nvCxnSpPr>
      <xdr:spPr>
        <a:xfrm>
          <a:off x="2019300" y="64884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1" name="楕円 80">
          <a:extLst>
            <a:ext uri="{FF2B5EF4-FFF2-40B4-BE49-F238E27FC236}">
              <a16:creationId xmlns:a16="http://schemas.microsoft.com/office/drawing/2014/main" id="{FB20587A-CAE6-4455-BBA9-A963BDFF0CB2}"/>
            </a:ext>
          </a:extLst>
        </xdr:cNvPr>
        <xdr:cNvSpPr/>
      </xdr:nvSpPr>
      <xdr:spPr>
        <a:xfrm>
          <a:off x="107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144780</xdr:rowOff>
    </xdr:to>
    <xdr:cxnSp macro="">
      <xdr:nvCxnSpPr>
        <xdr:cNvPr id="82" name="直線コネクタ 81">
          <a:extLst>
            <a:ext uri="{FF2B5EF4-FFF2-40B4-BE49-F238E27FC236}">
              <a16:creationId xmlns:a16="http://schemas.microsoft.com/office/drawing/2014/main" id="{6BAD88A3-9E15-4826-8C03-AC87D55A8E29}"/>
            </a:ext>
          </a:extLst>
        </xdr:cNvPr>
        <xdr:cNvCxnSpPr/>
      </xdr:nvCxnSpPr>
      <xdr:spPr>
        <a:xfrm>
          <a:off x="1130300" y="6454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1D95FD44-9E7B-4F22-814C-3FAA26226898}"/>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83D06FCE-AE3B-4871-BEFB-F9B3BB1C6036}"/>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2C2B277C-16F7-492F-AB77-6F2131804B1B}"/>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F757962-89EE-43E3-9F9E-1745C6D3B04D}"/>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87" name="n_1mainValue【道路】&#10;有形固定資産減価償却率">
          <a:extLst>
            <a:ext uri="{FF2B5EF4-FFF2-40B4-BE49-F238E27FC236}">
              <a16:creationId xmlns:a16="http://schemas.microsoft.com/office/drawing/2014/main" id="{BD3A207E-DC3F-43E6-984F-E114586AF58D}"/>
            </a:ext>
          </a:extLst>
        </xdr:cNvPr>
        <xdr:cNvSpPr txBox="1"/>
      </xdr:nvSpPr>
      <xdr:spPr>
        <a:xfrm>
          <a:off x="3582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73042</xdr:rowOff>
    </xdr:from>
    <xdr:ext cx="405111" cy="259045"/>
    <xdr:sp macro="" textlink="">
      <xdr:nvSpPr>
        <xdr:cNvPr id="88" name="n_2mainValue【道路】&#10;有形固定資産減価償却率">
          <a:extLst>
            <a:ext uri="{FF2B5EF4-FFF2-40B4-BE49-F238E27FC236}">
              <a16:creationId xmlns:a16="http://schemas.microsoft.com/office/drawing/2014/main" id="{B63F4692-3A90-42B7-BD12-577D06CD5993}"/>
            </a:ext>
          </a:extLst>
        </xdr:cNvPr>
        <xdr:cNvSpPr txBox="1"/>
      </xdr:nvSpPr>
      <xdr:spPr>
        <a:xfrm>
          <a:off x="2705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9" name="n_3mainValue【道路】&#10;有形固定資産減価償却率">
          <a:extLst>
            <a:ext uri="{FF2B5EF4-FFF2-40B4-BE49-F238E27FC236}">
              <a16:creationId xmlns:a16="http://schemas.microsoft.com/office/drawing/2014/main" id="{2D9CE9ED-89FD-48D2-8881-5C0231407CD7}"/>
            </a:ext>
          </a:extLst>
        </xdr:cNvPr>
        <xdr:cNvSpPr txBox="1"/>
      </xdr:nvSpPr>
      <xdr:spPr>
        <a:xfrm>
          <a:off x="1816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B81741A2-F57B-41F5-8C9E-60A4E56A45AB}"/>
            </a:ext>
          </a:extLst>
        </xdr:cNvPr>
        <xdr:cNvSpPr txBox="1"/>
      </xdr:nvSpPr>
      <xdr:spPr>
        <a:xfrm>
          <a:off x="927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7F4104B-4DC2-4EE2-8697-FF4E925DE2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EB7B66F-9FDD-41C2-AFCD-A01336637A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8D27DB0-3FA7-4492-8DCE-7A783E9F30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894686F-CDDA-41AF-B315-874BA08DCA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361441D-2FD6-4FC2-AE93-C61060CD5E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D143DE7-6F33-410A-AB9F-28ADFCFC210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2FF657A-0240-435E-93BC-22C3664553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3FF5D1E-BD69-4AB0-A60B-5547E9BFEFE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B974A81-7A6B-42EE-8CE4-9DBE56C38FD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D568B4E-6EF4-4F1D-B722-52D74211409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B8540D7-DED6-488C-94F3-E44AD8D76F6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C139479-CA66-499A-A580-5406BEB83B5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C92FE6F-BC9E-499C-8D88-6DD6DFFB7DF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8B049DBD-1FB3-49E3-A3EC-76DBCFBE1891}"/>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CF8EDEF-AAEA-42E9-8777-BCFFBDFE381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49E8049F-9143-49AF-AA20-4BE925D8056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E83B2594-620A-421D-B282-CE4FC934F8C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272FEAA8-1721-4DE0-8699-1C81D938F9C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8F36987-F98E-4046-A176-0D06C97FD6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89B0157-5EE3-4C96-B6A7-59570ABA8C7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831ABB4-00F5-4C3C-98DB-846EB206848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CA6D53FF-C2AA-4C06-8FBB-E1B689F9EC46}"/>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A743FC70-013A-4241-BD73-F469FBF5F4E3}"/>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A5AA41A-BDA7-4278-9464-1CB44E666507}"/>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A2493782-3D26-4CFD-B9B2-E1112202CA64}"/>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840FA093-0DBC-496B-97BF-66DD1CE7839E}"/>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C1D4F58B-71F3-4882-AEFD-66A351F409F8}"/>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C8BA03D4-7338-444A-A08C-7C06A3BC9411}"/>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6F42E7E6-06A1-4523-A986-2EFE2673BC9A}"/>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2666CE9D-7A63-4E51-B39C-8F72A47426F8}"/>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DB9D6B55-5433-4BA0-92CD-758558E8B056}"/>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201D1D07-5D2F-4858-A91C-D7692AC2C143}"/>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35D9EE6-1773-480D-B902-17CAEA50D0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17D1623-23D7-4EF7-8EB8-D54755964F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5956BC3-897A-4F6F-AA05-9ACEAA0881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248E88-DEA7-45A9-A50F-51E937CBBA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B45BE5-7C6E-4815-A714-700D7BAF0BB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124144</xdr:rowOff>
    </xdr:from>
    <xdr:to>
      <xdr:col>55</xdr:col>
      <xdr:colOff>50800</xdr:colOff>
      <xdr:row>41</xdr:row>
      <xdr:rowOff>54294</xdr:rowOff>
    </xdr:to>
    <xdr:sp macro="" textlink="">
      <xdr:nvSpPr>
        <xdr:cNvPr id="128" name="楕円 127">
          <a:extLst>
            <a:ext uri="{FF2B5EF4-FFF2-40B4-BE49-F238E27FC236}">
              <a16:creationId xmlns:a16="http://schemas.microsoft.com/office/drawing/2014/main" id="{7E443667-9968-403E-A77B-424F6DF1EFEE}"/>
            </a:ext>
          </a:extLst>
        </xdr:cNvPr>
        <xdr:cNvSpPr/>
      </xdr:nvSpPr>
      <xdr:spPr>
        <a:xfrm>
          <a:off x="10426700" y="69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102571</xdr:rowOff>
    </xdr:from>
    <xdr:ext cx="534377" cy="259045"/>
    <xdr:sp macro="" textlink="">
      <xdr:nvSpPr>
        <xdr:cNvPr id="129" name="【道路】&#10;一人当たり延長該当値テキスト">
          <a:extLst>
            <a:ext uri="{FF2B5EF4-FFF2-40B4-BE49-F238E27FC236}">
              <a16:creationId xmlns:a16="http://schemas.microsoft.com/office/drawing/2014/main" id="{F6510B93-4AF4-4731-88AB-B7980A2A830F}"/>
            </a:ext>
          </a:extLst>
        </xdr:cNvPr>
        <xdr:cNvSpPr txBox="1"/>
      </xdr:nvSpPr>
      <xdr:spPr>
        <a:xfrm>
          <a:off x="10515600" y="69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127771</xdr:rowOff>
    </xdr:from>
    <xdr:to>
      <xdr:col>50</xdr:col>
      <xdr:colOff>165100</xdr:colOff>
      <xdr:row>41</xdr:row>
      <xdr:rowOff>57921</xdr:rowOff>
    </xdr:to>
    <xdr:sp macro="" textlink="">
      <xdr:nvSpPr>
        <xdr:cNvPr id="130" name="楕円 129">
          <a:extLst>
            <a:ext uri="{FF2B5EF4-FFF2-40B4-BE49-F238E27FC236}">
              <a16:creationId xmlns:a16="http://schemas.microsoft.com/office/drawing/2014/main" id="{972DD883-A0B4-47A0-96B9-8273D535DFE0}"/>
            </a:ext>
          </a:extLst>
        </xdr:cNvPr>
        <xdr:cNvSpPr/>
      </xdr:nvSpPr>
      <xdr:spPr>
        <a:xfrm>
          <a:off x="9588500" y="69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3494</xdr:rowOff>
    </xdr:from>
    <xdr:to>
      <xdr:col>55</xdr:col>
      <xdr:colOff>0</xdr:colOff>
      <xdr:row>41</xdr:row>
      <xdr:rowOff>7121</xdr:rowOff>
    </xdr:to>
    <xdr:cxnSp macro="">
      <xdr:nvCxnSpPr>
        <xdr:cNvPr id="131" name="直線コネクタ 130">
          <a:extLst>
            <a:ext uri="{FF2B5EF4-FFF2-40B4-BE49-F238E27FC236}">
              <a16:creationId xmlns:a16="http://schemas.microsoft.com/office/drawing/2014/main" id="{18902F66-C78B-4D37-9A28-9EFA29ED95B7}"/>
            </a:ext>
          </a:extLst>
        </xdr:cNvPr>
        <xdr:cNvCxnSpPr/>
      </xdr:nvCxnSpPr>
      <xdr:spPr>
        <a:xfrm flipV="1">
          <a:off x="9639300" y="7032944"/>
          <a:ext cx="8382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131203</xdr:rowOff>
    </xdr:from>
    <xdr:to>
      <xdr:col>46</xdr:col>
      <xdr:colOff>38100</xdr:colOff>
      <xdr:row>41</xdr:row>
      <xdr:rowOff>61353</xdr:rowOff>
    </xdr:to>
    <xdr:sp macro="" textlink="">
      <xdr:nvSpPr>
        <xdr:cNvPr id="132" name="楕円 131">
          <a:extLst>
            <a:ext uri="{FF2B5EF4-FFF2-40B4-BE49-F238E27FC236}">
              <a16:creationId xmlns:a16="http://schemas.microsoft.com/office/drawing/2014/main" id="{1FB61AF6-1BFA-4B25-9F5F-A248BE3D7273}"/>
            </a:ext>
          </a:extLst>
        </xdr:cNvPr>
        <xdr:cNvSpPr/>
      </xdr:nvSpPr>
      <xdr:spPr>
        <a:xfrm>
          <a:off x="8699500" y="69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7121</xdr:rowOff>
    </xdr:from>
    <xdr:to>
      <xdr:col>50</xdr:col>
      <xdr:colOff>114300</xdr:colOff>
      <xdr:row>41</xdr:row>
      <xdr:rowOff>10553</xdr:rowOff>
    </xdr:to>
    <xdr:cxnSp macro="">
      <xdr:nvCxnSpPr>
        <xdr:cNvPr id="133" name="直線コネクタ 132">
          <a:extLst>
            <a:ext uri="{FF2B5EF4-FFF2-40B4-BE49-F238E27FC236}">
              <a16:creationId xmlns:a16="http://schemas.microsoft.com/office/drawing/2014/main" id="{530765B5-9FCC-43F8-8317-5837DEF86182}"/>
            </a:ext>
          </a:extLst>
        </xdr:cNvPr>
        <xdr:cNvCxnSpPr/>
      </xdr:nvCxnSpPr>
      <xdr:spPr>
        <a:xfrm flipV="1">
          <a:off x="8750300" y="7036571"/>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130531</xdr:rowOff>
    </xdr:from>
    <xdr:to>
      <xdr:col>41</xdr:col>
      <xdr:colOff>101600</xdr:colOff>
      <xdr:row>41</xdr:row>
      <xdr:rowOff>60681</xdr:rowOff>
    </xdr:to>
    <xdr:sp macro="" textlink="">
      <xdr:nvSpPr>
        <xdr:cNvPr id="134" name="楕円 133">
          <a:extLst>
            <a:ext uri="{FF2B5EF4-FFF2-40B4-BE49-F238E27FC236}">
              <a16:creationId xmlns:a16="http://schemas.microsoft.com/office/drawing/2014/main" id="{41C35F7B-AA23-4E8D-B4D4-369E1C8936B3}"/>
            </a:ext>
          </a:extLst>
        </xdr:cNvPr>
        <xdr:cNvSpPr/>
      </xdr:nvSpPr>
      <xdr:spPr>
        <a:xfrm>
          <a:off x="7810500" y="69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9881</xdr:rowOff>
    </xdr:from>
    <xdr:to>
      <xdr:col>45</xdr:col>
      <xdr:colOff>177800</xdr:colOff>
      <xdr:row>41</xdr:row>
      <xdr:rowOff>10553</xdr:rowOff>
    </xdr:to>
    <xdr:cxnSp macro="">
      <xdr:nvCxnSpPr>
        <xdr:cNvPr id="135" name="直線コネクタ 134">
          <a:extLst>
            <a:ext uri="{FF2B5EF4-FFF2-40B4-BE49-F238E27FC236}">
              <a16:creationId xmlns:a16="http://schemas.microsoft.com/office/drawing/2014/main" id="{0035E0D0-A006-4ED0-9728-36008FDFBC2C}"/>
            </a:ext>
          </a:extLst>
        </xdr:cNvPr>
        <xdr:cNvCxnSpPr/>
      </xdr:nvCxnSpPr>
      <xdr:spPr>
        <a:xfrm>
          <a:off x="7861300" y="7039331"/>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130396</xdr:rowOff>
    </xdr:from>
    <xdr:to>
      <xdr:col>36</xdr:col>
      <xdr:colOff>165100</xdr:colOff>
      <xdr:row>41</xdr:row>
      <xdr:rowOff>60546</xdr:rowOff>
    </xdr:to>
    <xdr:sp macro="" textlink="">
      <xdr:nvSpPr>
        <xdr:cNvPr id="136" name="楕円 135">
          <a:extLst>
            <a:ext uri="{FF2B5EF4-FFF2-40B4-BE49-F238E27FC236}">
              <a16:creationId xmlns:a16="http://schemas.microsoft.com/office/drawing/2014/main" id="{324F2ECD-6A3A-47BF-AF68-279B444E395A}"/>
            </a:ext>
          </a:extLst>
        </xdr:cNvPr>
        <xdr:cNvSpPr/>
      </xdr:nvSpPr>
      <xdr:spPr>
        <a:xfrm>
          <a:off x="6921500" y="69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9746</xdr:rowOff>
    </xdr:from>
    <xdr:to>
      <xdr:col>41</xdr:col>
      <xdr:colOff>50800</xdr:colOff>
      <xdr:row>41</xdr:row>
      <xdr:rowOff>9881</xdr:rowOff>
    </xdr:to>
    <xdr:cxnSp macro="">
      <xdr:nvCxnSpPr>
        <xdr:cNvPr id="137" name="直線コネクタ 136">
          <a:extLst>
            <a:ext uri="{FF2B5EF4-FFF2-40B4-BE49-F238E27FC236}">
              <a16:creationId xmlns:a16="http://schemas.microsoft.com/office/drawing/2014/main" id="{FE2EE241-0C09-4009-B740-B21FD78E5D17}"/>
            </a:ext>
          </a:extLst>
        </xdr:cNvPr>
        <xdr:cNvCxnSpPr/>
      </xdr:nvCxnSpPr>
      <xdr:spPr>
        <a:xfrm>
          <a:off x="6972300" y="7039196"/>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7744B67-14D6-42A5-AAA2-245880F54401}"/>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140714B3-8D56-4D35-8E87-02CD96E0094A}"/>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BE4694CD-D97B-4AF1-BFE7-4E5AE6E268DC}"/>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EC39CDD9-C195-4011-A7DD-DD0A63A471B5}"/>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49048</xdr:rowOff>
    </xdr:from>
    <xdr:ext cx="534377" cy="259045"/>
    <xdr:sp macro="" textlink="">
      <xdr:nvSpPr>
        <xdr:cNvPr id="142" name="n_1mainValue【道路】&#10;一人当たり延長">
          <a:extLst>
            <a:ext uri="{FF2B5EF4-FFF2-40B4-BE49-F238E27FC236}">
              <a16:creationId xmlns:a16="http://schemas.microsoft.com/office/drawing/2014/main" id="{C73DF434-8159-446F-B341-E44B361C13AC}"/>
            </a:ext>
          </a:extLst>
        </xdr:cNvPr>
        <xdr:cNvSpPr txBox="1"/>
      </xdr:nvSpPr>
      <xdr:spPr>
        <a:xfrm>
          <a:off x="9359411" y="707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52480</xdr:rowOff>
    </xdr:from>
    <xdr:ext cx="534377" cy="259045"/>
    <xdr:sp macro="" textlink="">
      <xdr:nvSpPr>
        <xdr:cNvPr id="143" name="n_2mainValue【道路】&#10;一人当たり延長">
          <a:extLst>
            <a:ext uri="{FF2B5EF4-FFF2-40B4-BE49-F238E27FC236}">
              <a16:creationId xmlns:a16="http://schemas.microsoft.com/office/drawing/2014/main" id="{CBC67297-5973-41E2-BA3A-60F2ABD668F9}"/>
            </a:ext>
          </a:extLst>
        </xdr:cNvPr>
        <xdr:cNvSpPr txBox="1"/>
      </xdr:nvSpPr>
      <xdr:spPr>
        <a:xfrm>
          <a:off x="8483111" y="7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77208</xdr:rowOff>
    </xdr:from>
    <xdr:ext cx="534377" cy="259045"/>
    <xdr:sp macro="" textlink="">
      <xdr:nvSpPr>
        <xdr:cNvPr id="144" name="n_3mainValue【道路】&#10;一人当たり延長">
          <a:extLst>
            <a:ext uri="{FF2B5EF4-FFF2-40B4-BE49-F238E27FC236}">
              <a16:creationId xmlns:a16="http://schemas.microsoft.com/office/drawing/2014/main" id="{7B592DC8-B657-4518-BBFD-47BE306361AB}"/>
            </a:ext>
          </a:extLst>
        </xdr:cNvPr>
        <xdr:cNvSpPr txBox="1"/>
      </xdr:nvSpPr>
      <xdr:spPr>
        <a:xfrm>
          <a:off x="7594111" y="67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51673</xdr:rowOff>
    </xdr:from>
    <xdr:ext cx="534377" cy="259045"/>
    <xdr:sp macro="" textlink="">
      <xdr:nvSpPr>
        <xdr:cNvPr id="145" name="n_4mainValue【道路】&#10;一人当たり延長">
          <a:extLst>
            <a:ext uri="{FF2B5EF4-FFF2-40B4-BE49-F238E27FC236}">
              <a16:creationId xmlns:a16="http://schemas.microsoft.com/office/drawing/2014/main" id="{5B0B2929-9512-4E3D-B953-E84A43DBA859}"/>
            </a:ext>
          </a:extLst>
        </xdr:cNvPr>
        <xdr:cNvSpPr txBox="1"/>
      </xdr:nvSpPr>
      <xdr:spPr>
        <a:xfrm>
          <a:off x="6705111" y="708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D3037FC-5E88-4FE8-83F8-F2BEBC7B48A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D28BCB5-1AD5-4E57-9D68-3848B5C599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EA93D38-95BC-4830-861D-3DFF3261F84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7224DF3-86C3-4698-B1E0-F439B3B640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41087BC-444B-4C8C-8C0C-D99F10A3A7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8A02737-2B06-4EDA-911D-3DBECB0775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6CFC6DE-143D-4335-9F3D-0CD45AC91D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1533F79-9FD4-4C11-9379-95C63293EF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FB46B1B-0D62-4BA7-BF3C-C14F1CF931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36BE514-62B3-42C7-A259-C4BCED93DC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B547B29-8AAC-4410-8A7F-8352E9A6040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B4B6C07-1CB3-432B-AAD8-86660816DFC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FF3379D-DD06-45EA-8BDD-93615B32C62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0495BE9-095D-4C9B-8258-059DACCF38F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82F72AD-F42B-4C32-942E-EF5EABA660B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CBEB3B1-7775-4B8F-BFFC-A15481E962A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964218A-60EC-417C-A48A-770453C4145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E63FC90-59BC-4DBA-BB4E-253E842759B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73E9117-A57B-43FF-8A74-DFCC9101BBD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1CE1CBE-94C3-4E03-81FB-F302570DF1D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130B45BC-707E-403A-82A0-93F41298691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AE3120E-BAB4-422C-91A0-4B5F07B457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B39216D-3A1D-4FEE-A4E5-802DB4357E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92D98F89-30A2-4CC5-841C-3372EAAAFC14}"/>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9A0AAE07-8805-4A7F-835F-02428194197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A3F5873-4E40-4461-867D-DAC2E54DF44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8615D249-0E10-4822-9028-1301CA8C93E2}"/>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4C88DC44-E1F2-4210-A35C-C3FBD0A0AA3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3F0BDF2C-2861-4724-AAFB-10DFA121CC80}"/>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5BF2B0A-8152-4B4B-ABA7-105352EE700A}"/>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AC76A76C-A1BA-456F-9244-19A280054343}"/>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C588FCAB-95F4-4608-BBB9-1F521AFB14AA}"/>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4B21FE3C-F177-4BDC-8F28-8154F93D35AC}"/>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9722FACD-89E3-4EFE-B9B9-0DDF569FD249}"/>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259DC2E-7308-4B0F-81FC-E75CE5545EE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C6ABB4B-AE1B-4D04-A61A-2599DD59C43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C01F7D2-9C30-4BBF-A014-4AEC93C00F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61B570B-1701-4591-B7BD-EFD971D6B99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1F0C60A-DB2D-4FAF-A32A-9A0FDE029E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85" name="楕円 184">
          <a:extLst>
            <a:ext uri="{FF2B5EF4-FFF2-40B4-BE49-F238E27FC236}">
              <a16:creationId xmlns:a16="http://schemas.microsoft.com/office/drawing/2014/main" id="{353DAE4F-3CF7-464E-8D85-9E8931E81168}"/>
            </a:ext>
          </a:extLst>
        </xdr:cNvPr>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5C4E7BE0-B7B8-44DD-8FE4-949638964B0A}"/>
            </a:ext>
          </a:extLst>
        </xdr:cNvPr>
        <xdr:cNvSpPr txBox="1"/>
      </xdr:nvSpPr>
      <xdr:spPr>
        <a:xfrm>
          <a:off x="4673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118110</xdr:rowOff>
    </xdr:from>
    <xdr:to>
      <xdr:col>20</xdr:col>
      <xdr:colOff>38100</xdr:colOff>
      <xdr:row>59</xdr:row>
      <xdr:rowOff>48260</xdr:rowOff>
    </xdr:to>
    <xdr:sp macro="" textlink="">
      <xdr:nvSpPr>
        <xdr:cNvPr id="187" name="楕円 186">
          <a:extLst>
            <a:ext uri="{FF2B5EF4-FFF2-40B4-BE49-F238E27FC236}">
              <a16:creationId xmlns:a16="http://schemas.microsoft.com/office/drawing/2014/main" id="{AE3901DD-2BEB-42D7-9E9B-1DB87FF745B6}"/>
            </a:ext>
          </a:extLst>
        </xdr:cNvPr>
        <xdr:cNvSpPr/>
      </xdr:nvSpPr>
      <xdr:spPr>
        <a:xfrm>
          <a:off x="3746500" y="100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168910</xdr:rowOff>
    </xdr:from>
    <xdr:to>
      <xdr:col>24</xdr:col>
      <xdr:colOff>63500</xdr:colOff>
      <xdr:row>59</xdr:row>
      <xdr:rowOff>19050</xdr:rowOff>
    </xdr:to>
    <xdr:cxnSp macro="">
      <xdr:nvCxnSpPr>
        <xdr:cNvPr id="188" name="直線コネクタ 187">
          <a:extLst>
            <a:ext uri="{FF2B5EF4-FFF2-40B4-BE49-F238E27FC236}">
              <a16:creationId xmlns:a16="http://schemas.microsoft.com/office/drawing/2014/main" id="{37C7766D-DE48-4A52-9A77-68C702F8DFFE}"/>
            </a:ext>
          </a:extLst>
        </xdr:cNvPr>
        <xdr:cNvCxnSpPr/>
      </xdr:nvCxnSpPr>
      <xdr:spPr>
        <a:xfrm>
          <a:off x="3797300" y="1011301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96520</xdr:rowOff>
    </xdr:from>
    <xdr:to>
      <xdr:col>15</xdr:col>
      <xdr:colOff>101600</xdr:colOff>
      <xdr:row>59</xdr:row>
      <xdr:rowOff>26670</xdr:rowOff>
    </xdr:to>
    <xdr:sp macro="" textlink="">
      <xdr:nvSpPr>
        <xdr:cNvPr id="189" name="楕円 188">
          <a:extLst>
            <a:ext uri="{FF2B5EF4-FFF2-40B4-BE49-F238E27FC236}">
              <a16:creationId xmlns:a16="http://schemas.microsoft.com/office/drawing/2014/main" id="{C4F69300-A6CF-4664-B523-D459DD997DBB}"/>
            </a:ext>
          </a:extLst>
        </xdr:cNvPr>
        <xdr:cNvSpPr/>
      </xdr:nvSpPr>
      <xdr:spPr>
        <a:xfrm>
          <a:off x="2857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147320</xdr:rowOff>
    </xdr:from>
    <xdr:to>
      <xdr:col>19</xdr:col>
      <xdr:colOff>177800</xdr:colOff>
      <xdr:row>58</xdr:row>
      <xdr:rowOff>168910</xdr:rowOff>
    </xdr:to>
    <xdr:cxnSp macro="">
      <xdr:nvCxnSpPr>
        <xdr:cNvPr id="190" name="直線コネクタ 189">
          <a:extLst>
            <a:ext uri="{FF2B5EF4-FFF2-40B4-BE49-F238E27FC236}">
              <a16:creationId xmlns:a16="http://schemas.microsoft.com/office/drawing/2014/main" id="{6CB9080E-D272-499C-B3AA-4A06291ADB1D}"/>
            </a:ext>
          </a:extLst>
        </xdr:cNvPr>
        <xdr:cNvCxnSpPr/>
      </xdr:nvCxnSpPr>
      <xdr:spPr>
        <a:xfrm>
          <a:off x="2908300" y="1009142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91" name="楕円 190">
          <a:extLst>
            <a:ext uri="{FF2B5EF4-FFF2-40B4-BE49-F238E27FC236}">
              <a16:creationId xmlns:a16="http://schemas.microsoft.com/office/drawing/2014/main" id="{ED932F93-00B4-49E8-ADD7-9C5BE3B781C1}"/>
            </a:ext>
          </a:extLst>
        </xdr:cNvPr>
        <xdr:cNvSpPr/>
      </xdr:nvSpPr>
      <xdr:spPr>
        <a:xfrm>
          <a:off x="196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58</xdr:row>
      <xdr:rowOff>147320</xdr:rowOff>
    </xdr:to>
    <xdr:cxnSp macro="">
      <xdr:nvCxnSpPr>
        <xdr:cNvPr id="192" name="直線コネクタ 191">
          <a:extLst>
            <a:ext uri="{FF2B5EF4-FFF2-40B4-BE49-F238E27FC236}">
              <a16:creationId xmlns:a16="http://schemas.microsoft.com/office/drawing/2014/main" id="{495E1470-4B65-4089-BB5D-B966DCE4F1C9}"/>
            </a:ext>
          </a:extLst>
        </xdr:cNvPr>
        <xdr:cNvCxnSpPr/>
      </xdr:nvCxnSpPr>
      <xdr:spPr>
        <a:xfrm>
          <a:off x="2019300" y="100698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53340</xdr:rowOff>
    </xdr:from>
    <xdr:to>
      <xdr:col>6</xdr:col>
      <xdr:colOff>38100</xdr:colOff>
      <xdr:row>58</xdr:row>
      <xdr:rowOff>154940</xdr:rowOff>
    </xdr:to>
    <xdr:sp macro="" textlink="">
      <xdr:nvSpPr>
        <xdr:cNvPr id="193" name="楕円 192">
          <a:extLst>
            <a:ext uri="{FF2B5EF4-FFF2-40B4-BE49-F238E27FC236}">
              <a16:creationId xmlns:a16="http://schemas.microsoft.com/office/drawing/2014/main" id="{3FD76AED-E809-4DB4-852D-BBA7D6A8807F}"/>
            </a:ext>
          </a:extLst>
        </xdr:cNvPr>
        <xdr:cNvSpPr/>
      </xdr:nvSpPr>
      <xdr:spPr>
        <a:xfrm>
          <a:off x="1079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104140</xdr:rowOff>
    </xdr:from>
    <xdr:to>
      <xdr:col>10</xdr:col>
      <xdr:colOff>114300</xdr:colOff>
      <xdr:row>58</xdr:row>
      <xdr:rowOff>125730</xdr:rowOff>
    </xdr:to>
    <xdr:cxnSp macro="">
      <xdr:nvCxnSpPr>
        <xdr:cNvPr id="194" name="直線コネクタ 193">
          <a:extLst>
            <a:ext uri="{FF2B5EF4-FFF2-40B4-BE49-F238E27FC236}">
              <a16:creationId xmlns:a16="http://schemas.microsoft.com/office/drawing/2014/main" id="{1BE1356D-B30D-409C-A366-1FE7B1FEF853}"/>
            </a:ext>
          </a:extLst>
        </xdr:cNvPr>
        <xdr:cNvCxnSpPr/>
      </xdr:nvCxnSpPr>
      <xdr:spPr>
        <a:xfrm>
          <a:off x="1130300" y="1004824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D91C735-486F-45FC-AF5D-19EEC045D3DE}"/>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677C4D4B-3594-466D-AA2F-672B1161FEF1}"/>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3E6AFC9F-073A-41E2-A99B-5581341B78BB}"/>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C184964-9C3C-47B3-BB61-9055076C2E43}"/>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64787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EDACE639-CF23-49E2-AF59-88460A529E3D}"/>
            </a:ext>
          </a:extLst>
        </xdr:cNvPr>
        <xdr:cNvSpPr txBox="1"/>
      </xdr:nvSpPr>
      <xdr:spPr>
        <a:xfrm>
          <a:off x="35820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43197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5779660B-3775-43BD-8C34-D842EC8E3118}"/>
            </a:ext>
          </a:extLst>
        </xdr:cNvPr>
        <xdr:cNvSpPr txBox="1"/>
      </xdr:nvSpPr>
      <xdr:spPr>
        <a:xfrm>
          <a:off x="2705744" y="981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F54E940D-B0CC-41BB-A7F2-318EBFF4F285}"/>
            </a:ext>
          </a:extLst>
        </xdr:cNvPr>
        <xdr:cNvSpPr txBox="1"/>
      </xdr:nvSpPr>
      <xdr:spPr>
        <a:xfrm>
          <a:off x="1816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16C327E-55CA-4099-89C0-F6A8E4F57A47}"/>
            </a:ext>
          </a:extLst>
        </xdr:cNvPr>
        <xdr:cNvSpPr txBox="1"/>
      </xdr:nvSpPr>
      <xdr:spPr>
        <a:xfrm>
          <a:off x="927744"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A6AE515-6389-4825-A2F6-F452413A56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F8A6C402-37FB-4976-8A05-19FBB438D2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6286644-0C3E-4C69-BDFA-C8B17E009D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B5F0538-4681-4A80-83E4-7A21BAB6F9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6EB5CEE-99D6-4C14-A795-0E4211EDBB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AE9D8BF3-4855-40EE-A370-5ED0B40E61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5A5D3C7-A2A6-4954-932B-A0650B5AE6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8515E06-E853-4C98-9C46-436A029D59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1317F63-0403-4AD3-8030-BF6FF6A730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14AC3E8D-2AA1-467A-854D-2FBE840DBCD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1BD9035A-32D7-4BAF-AE1D-5C1951BBA84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CEFD6312-882B-4B06-8D26-41B614C3B10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B62926FE-EBBE-4973-A3BB-165A7FC351D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55EDB983-7D1D-4A3B-88E3-A06CF632D7D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FABB196-23CF-40BD-9911-8EC82787B8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9AD12F60-423D-41BA-9740-4C5D871FDC1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B8EE0710-B013-4B1A-B59E-49CEF1C1A73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6E50595-C12B-46FB-83D2-117E82EC8B7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E2A81D4F-A582-4679-9319-C05158CC256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6D53BC8B-43A3-4106-BF51-ACD23D784D1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6A40594-0908-4C0F-B6A9-0070005433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C48EAC6-DDC2-4F25-A939-9D5D01CCB18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DC436A6-949C-4A6C-9394-EE44D2AAD2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3BD8463C-73F4-4ED3-9241-A50751699EB4}"/>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477B796C-B3AA-4C5E-817D-C254CA3C1805}"/>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EFB53368-FBD8-438A-9CBB-704F7FD6602D}"/>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17051840-CE59-42CF-8B3A-284A04C9B727}"/>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ED9AA5D7-F565-44D1-BF4C-799709B321BC}"/>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BDE37FD3-C5C8-4498-8E1D-B9A5B70E3298}"/>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72916044-0E4F-492E-B826-8DE8D22681D4}"/>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287CC727-86B1-42C0-A626-044C6548D0DC}"/>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38830977-A47A-40AF-9158-5ED9467BA211}"/>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510CAE08-D258-433C-9F44-A4A0CB224E15}"/>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532C3F02-2AFD-4903-B168-5C84BE78FBD2}"/>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FD17276-0822-47EC-9D9A-F5F4B49676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95524D1-77E3-44B3-A52F-79B27B793A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A582EE-985F-4DB4-AFAE-A72FD689FD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CF6A15-0EBE-4742-8E00-EAFBDADA81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6EA94DF-8481-4760-A9B1-886229B4D9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166499</xdr:rowOff>
    </xdr:from>
    <xdr:to>
      <xdr:col>55</xdr:col>
      <xdr:colOff>50800</xdr:colOff>
      <xdr:row>59</xdr:row>
      <xdr:rowOff>96649</xdr:rowOff>
    </xdr:to>
    <xdr:sp macro="" textlink="">
      <xdr:nvSpPr>
        <xdr:cNvPr id="242" name="楕円 241">
          <a:extLst>
            <a:ext uri="{FF2B5EF4-FFF2-40B4-BE49-F238E27FC236}">
              <a16:creationId xmlns:a16="http://schemas.microsoft.com/office/drawing/2014/main" id="{09DD8CD1-A635-43E6-9C91-637C1E6AB934}"/>
            </a:ext>
          </a:extLst>
        </xdr:cNvPr>
        <xdr:cNvSpPr/>
      </xdr:nvSpPr>
      <xdr:spPr>
        <a:xfrm>
          <a:off x="10426700" y="1011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17926</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2F90262D-91E7-49F9-867F-37351CCC7122}"/>
            </a:ext>
          </a:extLst>
        </xdr:cNvPr>
        <xdr:cNvSpPr txBox="1"/>
      </xdr:nvSpPr>
      <xdr:spPr>
        <a:xfrm>
          <a:off x="10515600" y="9962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19842</xdr:rowOff>
    </xdr:from>
    <xdr:to>
      <xdr:col>50</xdr:col>
      <xdr:colOff>165100</xdr:colOff>
      <xdr:row>59</xdr:row>
      <xdr:rowOff>121442</xdr:rowOff>
    </xdr:to>
    <xdr:sp macro="" textlink="">
      <xdr:nvSpPr>
        <xdr:cNvPr id="244" name="楕円 243">
          <a:extLst>
            <a:ext uri="{FF2B5EF4-FFF2-40B4-BE49-F238E27FC236}">
              <a16:creationId xmlns:a16="http://schemas.microsoft.com/office/drawing/2014/main" id="{101B5047-36C7-44FC-9D6C-4B05DC0703AC}"/>
            </a:ext>
          </a:extLst>
        </xdr:cNvPr>
        <xdr:cNvSpPr/>
      </xdr:nvSpPr>
      <xdr:spPr>
        <a:xfrm>
          <a:off x="9588500" y="101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45849</xdr:rowOff>
    </xdr:from>
    <xdr:to>
      <xdr:col>55</xdr:col>
      <xdr:colOff>0</xdr:colOff>
      <xdr:row>59</xdr:row>
      <xdr:rowOff>70642</xdr:rowOff>
    </xdr:to>
    <xdr:cxnSp macro="">
      <xdr:nvCxnSpPr>
        <xdr:cNvPr id="245" name="直線コネクタ 244">
          <a:extLst>
            <a:ext uri="{FF2B5EF4-FFF2-40B4-BE49-F238E27FC236}">
              <a16:creationId xmlns:a16="http://schemas.microsoft.com/office/drawing/2014/main" id="{B8352D11-F9F7-4FFE-BED6-602208BEB731}"/>
            </a:ext>
          </a:extLst>
        </xdr:cNvPr>
        <xdr:cNvCxnSpPr/>
      </xdr:nvCxnSpPr>
      <xdr:spPr>
        <a:xfrm flipV="1">
          <a:off x="9639300" y="10161399"/>
          <a:ext cx="838200" cy="2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43288</xdr:rowOff>
    </xdr:from>
    <xdr:to>
      <xdr:col>46</xdr:col>
      <xdr:colOff>38100</xdr:colOff>
      <xdr:row>59</xdr:row>
      <xdr:rowOff>144888</xdr:rowOff>
    </xdr:to>
    <xdr:sp macro="" textlink="">
      <xdr:nvSpPr>
        <xdr:cNvPr id="246" name="楕円 245">
          <a:extLst>
            <a:ext uri="{FF2B5EF4-FFF2-40B4-BE49-F238E27FC236}">
              <a16:creationId xmlns:a16="http://schemas.microsoft.com/office/drawing/2014/main" id="{120977A0-F111-4188-8773-8FDD44F0DC82}"/>
            </a:ext>
          </a:extLst>
        </xdr:cNvPr>
        <xdr:cNvSpPr/>
      </xdr:nvSpPr>
      <xdr:spPr>
        <a:xfrm>
          <a:off x="8699500" y="101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70642</xdr:rowOff>
    </xdr:from>
    <xdr:to>
      <xdr:col>50</xdr:col>
      <xdr:colOff>114300</xdr:colOff>
      <xdr:row>59</xdr:row>
      <xdr:rowOff>94088</xdr:rowOff>
    </xdr:to>
    <xdr:cxnSp macro="">
      <xdr:nvCxnSpPr>
        <xdr:cNvPr id="247" name="直線コネクタ 246">
          <a:extLst>
            <a:ext uri="{FF2B5EF4-FFF2-40B4-BE49-F238E27FC236}">
              <a16:creationId xmlns:a16="http://schemas.microsoft.com/office/drawing/2014/main" id="{8F2D51B9-6F26-4EE3-880B-906B2737DF02}"/>
            </a:ext>
          </a:extLst>
        </xdr:cNvPr>
        <xdr:cNvCxnSpPr/>
      </xdr:nvCxnSpPr>
      <xdr:spPr>
        <a:xfrm flipV="1">
          <a:off x="8750300" y="10186192"/>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38702</xdr:rowOff>
    </xdr:from>
    <xdr:to>
      <xdr:col>41</xdr:col>
      <xdr:colOff>101600</xdr:colOff>
      <xdr:row>59</xdr:row>
      <xdr:rowOff>140302</xdr:rowOff>
    </xdr:to>
    <xdr:sp macro="" textlink="">
      <xdr:nvSpPr>
        <xdr:cNvPr id="248" name="楕円 247">
          <a:extLst>
            <a:ext uri="{FF2B5EF4-FFF2-40B4-BE49-F238E27FC236}">
              <a16:creationId xmlns:a16="http://schemas.microsoft.com/office/drawing/2014/main" id="{77233D4C-D2EC-4BCE-923D-EE3BD8EED022}"/>
            </a:ext>
          </a:extLst>
        </xdr:cNvPr>
        <xdr:cNvSpPr/>
      </xdr:nvSpPr>
      <xdr:spPr>
        <a:xfrm>
          <a:off x="7810500" y="101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89502</xdr:rowOff>
    </xdr:from>
    <xdr:to>
      <xdr:col>45</xdr:col>
      <xdr:colOff>177800</xdr:colOff>
      <xdr:row>59</xdr:row>
      <xdr:rowOff>94088</xdr:rowOff>
    </xdr:to>
    <xdr:cxnSp macro="">
      <xdr:nvCxnSpPr>
        <xdr:cNvPr id="249" name="直線コネクタ 248">
          <a:extLst>
            <a:ext uri="{FF2B5EF4-FFF2-40B4-BE49-F238E27FC236}">
              <a16:creationId xmlns:a16="http://schemas.microsoft.com/office/drawing/2014/main" id="{363C1D29-1D3E-4951-85D6-EA671415163E}"/>
            </a:ext>
          </a:extLst>
        </xdr:cNvPr>
        <xdr:cNvCxnSpPr/>
      </xdr:nvCxnSpPr>
      <xdr:spPr>
        <a:xfrm>
          <a:off x="7861300" y="10205052"/>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37778</xdr:rowOff>
    </xdr:from>
    <xdr:to>
      <xdr:col>36</xdr:col>
      <xdr:colOff>165100</xdr:colOff>
      <xdr:row>59</xdr:row>
      <xdr:rowOff>139378</xdr:rowOff>
    </xdr:to>
    <xdr:sp macro="" textlink="">
      <xdr:nvSpPr>
        <xdr:cNvPr id="250" name="楕円 249">
          <a:extLst>
            <a:ext uri="{FF2B5EF4-FFF2-40B4-BE49-F238E27FC236}">
              <a16:creationId xmlns:a16="http://schemas.microsoft.com/office/drawing/2014/main" id="{9D7529B4-6153-4DAD-9686-19FB06F1B2D4}"/>
            </a:ext>
          </a:extLst>
        </xdr:cNvPr>
        <xdr:cNvSpPr/>
      </xdr:nvSpPr>
      <xdr:spPr>
        <a:xfrm>
          <a:off x="6921500" y="101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88578</xdr:rowOff>
    </xdr:from>
    <xdr:to>
      <xdr:col>41</xdr:col>
      <xdr:colOff>50800</xdr:colOff>
      <xdr:row>59</xdr:row>
      <xdr:rowOff>89502</xdr:rowOff>
    </xdr:to>
    <xdr:cxnSp macro="">
      <xdr:nvCxnSpPr>
        <xdr:cNvPr id="251" name="直線コネクタ 250">
          <a:extLst>
            <a:ext uri="{FF2B5EF4-FFF2-40B4-BE49-F238E27FC236}">
              <a16:creationId xmlns:a16="http://schemas.microsoft.com/office/drawing/2014/main" id="{51F5D16F-0095-4E1A-93F7-A63841191109}"/>
            </a:ext>
          </a:extLst>
        </xdr:cNvPr>
        <xdr:cNvCxnSpPr/>
      </xdr:nvCxnSpPr>
      <xdr:spPr>
        <a:xfrm>
          <a:off x="6972300" y="10204128"/>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788060-2EA6-46D4-9D42-4D3121F1F865}"/>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45965068-3A75-4FBA-A273-8849E423E9AE}"/>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D770E4FA-4D11-4C4A-836A-FD6FDC8A08CD}"/>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FD0AF0FB-7A04-41C7-B2CC-427E5838D577}"/>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137969</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394C0547-3E79-4697-BC9D-01BB1E7CA521}"/>
            </a:ext>
          </a:extLst>
        </xdr:cNvPr>
        <xdr:cNvSpPr txBox="1"/>
      </xdr:nvSpPr>
      <xdr:spPr>
        <a:xfrm>
          <a:off x="9281505" y="9910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161415</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A49BF3DB-91D3-4C23-AB9B-882C4997F16C}"/>
            </a:ext>
          </a:extLst>
        </xdr:cNvPr>
        <xdr:cNvSpPr txBox="1"/>
      </xdr:nvSpPr>
      <xdr:spPr>
        <a:xfrm>
          <a:off x="8405205" y="9934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156829</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DA4ABDDB-1C6F-4EB9-944D-A712E3A00A74}"/>
            </a:ext>
          </a:extLst>
        </xdr:cNvPr>
        <xdr:cNvSpPr txBox="1"/>
      </xdr:nvSpPr>
      <xdr:spPr>
        <a:xfrm>
          <a:off x="7516205" y="99294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155905</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746B19E3-A45D-48D3-B33F-754358617652}"/>
            </a:ext>
          </a:extLst>
        </xdr:cNvPr>
        <xdr:cNvSpPr txBox="1"/>
      </xdr:nvSpPr>
      <xdr:spPr>
        <a:xfrm>
          <a:off x="6627205" y="9928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026D23E-E079-40C8-A291-0A27FC7D99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E9E1D92-2538-4BAA-B151-FED782051A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C29CAAC-D7A2-46AA-8505-983A4A20C8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C34B5337-D055-463C-ABE4-92F55A9B63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45892A8-F7F2-47E7-AE0E-532A88DE59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E951017-C8AF-4018-B489-70FDF6B2F3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AC3548F6-E0A6-4173-9998-492ED00491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BBF16DE-FC3C-414F-8311-381D21C94C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CD3C52F-CFCB-4A6B-BF78-CE6860B92A1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7F242F8-BD58-499E-845B-D9374481BF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897354BF-F1F5-4E59-A301-22F9E07F6E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3B22F90-1208-4624-A926-2707A26D629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160EDBD5-3423-463E-BCD8-262764227B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07655FE-BDE2-4C72-88FA-A2E7ACD308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2A5E972-2E46-4F68-9DC6-0B117FA411F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17B5D3F4-BFA4-4626-BA78-856C7701FEB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31BAEA2-68E6-4D31-BA66-339057B2D62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45EA1779-34CE-4E31-AB5F-6FF95CC50BF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7FC714AC-F486-4604-82EF-2AA600FDC6E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12DDF52D-D1D4-4BFB-9BDC-BD84FD3DC28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3CD92E16-2255-4DD7-838D-1E5546A63E2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371E8A3-8F8B-4F09-A50B-86F812ED4A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55D09D6-4F80-41D9-81A8-080C7879C3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97DEE5B4-3710-4BA8-812C-51ECC90ADE7D}"/>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BB3F0B0E-99F8-45EE-A8CA-EFBADA5B986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AAEF668D-6C4D-41C1-A2F1-3281E9251B98}"/>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EDF76287-51B1-45EC-903F-371873E7E533}"/>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D7F6D0D7-4CD7-434F-BCB8-F9F7D41C890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732DB7D-43CB-463C-9887-6EC385B950EA}"/>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84EE257C-E069-48A2-B459-4B31819E90DC}"/>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208089DA-F0E8-450C-8A2E-D69A6C872764}"/>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44383E59-B6A9-45D4-8F05-9C6FB81E439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9D94067B-722C-4C2B-BF8D-58E3982AC6F1}"/>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222C64BC-0B3B-4A17-8252-D9B6BED27C4E}"/>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9E9E08A-584A-4CD3-B8FD-30A5D49637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9AA4BF5-2E86-4A85-BD24-792E4F3B02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22E9765-E8A1-4437-AB4F-41B4C2C90E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65A6539-E450-4304-8E37-41B283AA74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E52B37A-0282-4F29-8506-EFA3325365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9" name="楕円 298">
          <a:extLst>
            <a:ext uri="{FF2B5EF4-FFF2-40B4-BE49-F238E27FC236}">
              <a16:creationId xmlns:a16="http://schemas.microsoft.com/office/drawing/2014/main" id="{14C7A6CB-29DD-443C-90E8-E0ECCB347AFB}"/>
            </a:ext>
          </a:extLst>
        </xdr:cNvPr>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D51C3D55-43D8-49EA-B146-9A6117792E86}"/>
            </a:ext>
          </a:extLst>
        </xdr:cNvPr>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127000</xdr:rowOff>
    </xdr:from>
    <xdr:to>
      <xdr:col>20</xdr:col>
      <xdr:colOff>38100</xdr:colOff>
      <xdr:row>81</xdr:row>
      <xdr:rowOff>57150</xdr:rowOff>
    </xdr:to>
    <xdr:sp macro="" textlink="">
      <xdr:nvSpPr>
        <xdr:cNvPr id="301" name="楕円 300">
          <a:extLst>
            <a:ext uri="{FF2B5EF4-FFF2-40B4-BE49-F238E27FC236}">
              <a16:creationId xmlns:a16="http://schemas.microsoft.com/office/drawing/2014/main" id="{9D89C9F8-D1AC-4364-B3D0-DA8A578FA923}"/>
            </a:ext>
          </a:extLst>
        </xdr:cNvPr>
        <xdr:cNvSpPr/>
      </xdr:nvSpPr>
      <xdr:spPr>
        <a:xfrm>
          <a:off x="3746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6350</xdr:rowOff>
    </xdr:from>
    <xdr:to>
      <xdr:col>24</xdr:col>
      <xdr:colOff>63500</xdr:colOff>
      <xdr:row>81</xdr:row>
      <xdr:rowOff>38100</xdr:rowOff>
    </xdr:to>
    <xdr:cxnSp macro="">
      <xdr:nvCxnSpPr>
        <xdr:cNvPr id="302" name="直線コネクタ 301">
          <a:extLst>
            <a:ext uri="{FF2B5EF4-FFF2-40B4-BE49-F238E27FC236}">
              <a16:creationId xmlns:a16="http://schemas.microsoft.com/office/drawing/2014/main" id="{E5610ACD-3506-48BA-B587-5CC006CF1637}"/>
            </a:ext>
          </a:extLst>
        </xdr:cNvPr>
        <xdr:cNvCxnSpPr/>
      </xdr:nvCxnSpPr>
      <xdr:spPr>
        <a:xfrm>
          <a:off x="3797300" y="1389380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93980</xdr:rowOff>
    </xdr:from>
    <xdr:to>
      <xdr:col>15</xdr:col>
      <xdr:colOff>101600</xdr:colOff>
      <xdr:row>81</xdr:row>
      <xdr:rowOff>24130</xdr:rowOff>
    </xdr:to>
    <xdr:sp macro="" textlink="">
      <xdr:nvSpPr>
        <xdr:cNvPr id="303" name="楕円 302">
          <a:extLst>
            <a:ext uri="{FF2B5EF4-FFF2-40B4-BE49-F238E27FC236}">
              <a16:creationId xmlns:a16="http://schemas.microsoft.com/office/drawing/2014/main" id="{579DFCCF-002E-430E-A3C4-9C086922CDBF}"/>
            </a:ext>
          </a:extLst>
        </xdr:cNvPr>
        <xdr:cNvSpPr/>
      </xdr:nvSpPr>
      <xdr:spPr>
        <a:xfrm>
          <a:off x="2857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144780</xdr:rowOff>
    </xdr:from>
    <xdr:to>
      <xdr:col>19</xdr:col>
      <xdr:colOff>177800</xdr:colOff>
      <xdr:row>81</xdr:row>
      <xdr:rowOff>6350</xdr:rowOff>
    </xdr:to>
    <xdr:cxnSp macro="">
      <xdr:nvCxnSpPr>
        <xdr:cNvPr id="304" name="直線コネクタ 303">
          <a:extLst>
            <a:ext uri="{FF2B5EF4-FFF2-40B4-BE49-F238E27FC236}">
              <a16:creationId xmlns:a16="http://schemas.microsoft.com/office/drawing/2014/main" id="{97884D13-3816-4FEA-8C30-06338685AF35}"/>
            </a:ext>
          </a:extLst>
        </xdr:cNvPr>
        <xdr:cNvCxnSpPr/>
      </xdr:nvCxnSpPr>
      <xdr:spPr>
        <a:xfrm>
          <a:off x="2908300" y="138607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62230</xdr:rowOff>
    </xdr:from>
    <xdr:to>
      <xdr:col>10</xdr:col>
      <xdr:colOff>165100</xdr:colOff>
      <xdr:row>80</xdr:row>
      <xdr:rowOff>163830</xdr:rowOff>
    </xdr:to>
    <xdr:sp macro="" textlink="">
      <xdr:nvSpPr>
        <xdr:cNvPr id="305" name="楕円 304">
          <a:extLst>
            <a:ext uri="{FF2B5EF4-FFF2-40B4-BE49-F238E27FC236}">
              <a16:creationId xmlns:a16="http://schemas.microsoft.com/office/drawing/2014/main" id="{B142CA7D-A969-40BD-9096-A52DE9FF75CD}"/>
            </a:ext>
          </a:extLst>
        </xdr:cNvPr>
        <xdr:cNvSpPr/>
      </xdr:nvSpPr>
      <xdr:spPr>
        <a:xfrm>
          <a:off x="1968500" y="137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113030</xdr:rowOff>
    </xdr:from>
    <xdr:to>
      <xdr:col>15</xdr:col>
      <xdr:colOff>50800</xdr:colOff>
      <xdr:row>80</xdr:row>
      <xdr:rowOff>144780</xdr:rowOff>
    </xdr:to>
    <xdr:cxnSp macro="">
      <xdr:nvCxnSpPr>
        <xdr:cNvPr id="306" name="直線コネクタ 305">
          <a:extLst>
            <a:ext uri="{FF2B5EF4-FFF2-40B4-BE49-F238E27FC236}">
              <a16:creationId xmlns:a16="http://schemas.microsoft.com/office/drawing/2014/main" id="{A0F67DC8-6C33-4C55-A500-DF04F43D7EA0}"/>
            </a:ext>
          </a:extLst>
        </xdr:cNvPr>
        <xdr:cNvCxnSpPr/>
      </xdr:nvCxnSpPr>
      <xdr:spPr>
        <a:xfrm>
          <a:off x="2019300" y="138290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125730</xdr:rowOff>
    </xdr:from>
    <xdr:to>
      <xdr:col>6</xdr:col>
      <xdr:colOff>38100</xdr:colOff>
      <xdr:row>81</xdr:row>
      <xdr:rowOff>55880</xdr:rowOff>
    </xdr:to>
    <xdr:sp macro="" textlink="">
      <xdr:nvSpPr>
        <xdr:cNvPr id="307" name="楕円 306">
          <a:extLst>
            <a:ext uri="{FF2B5EF4-FFF2-40B4-BE49-F238E27FC236}">
              <a16:creationId xmlns:a16="http://schemas.microsoft.com/office/drawing/2014/main" id="{DC0214E8-5F9A-4C61-B013-442BE1ADAF99}"/>
            </a:ext>
          </a:extLst>
        </xdr:cNvPr>
        <xdr:cNvSpPr/>
      </xdr:nvSpPr>
      <xdr:spPr>
        <a:xfrm>
          <a:off x="10795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113030</xdr:rowOff>
    </xdr:from>
    <xdr:to>
      <xdr:col>10</xdr:col>
      <xdr:colOff>114300</xdr:colOff>
      <xdr:row>81</xdr:row>
      <xdr:rowOff>5080</xdr:rowOff>
    </xdr:to>
    <xdr:cxnSp macro="">
      <xdr:nvCxnSpPr>
        <xdr:cNvPr id="308" name="直線コネクタ 307">
          <a:extLst>
            <a:ext uri="{FF2B5EF4-FFF2-40B4-BE49-F238E27FC236}">
              <a16:creationId xmlns:a16="http://schemas.microsoft.com/office/drawing/2014/main" id="{4AE6AABB-F5AC-47D9-AA7B-8010E0727266}"/>
            </a:ext>
          </a:extLst>
        </xdr:cNvPr>
        <xdr:cNvCxnSpPr/>
      </xdr:nvCxnSpPr>
      <xdr:spPr>
        <a:xfrm flipV="1">
          <a:off x="1130300" y="1382903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68CC32DC-FB9C-4630-9D1C-A98EA60EDFBC}"/>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6F67A12B-3C5A-4388-AB52-53BCF38C934C}"/>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887C1E5E-B49F-4D8F-BD4D-4B01EE603AA2}"/>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181D36D7-3EF5-4B5B-B273-4A5981CA1C6E}"/>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73677</xdr:rowOff>
    </xdr:from>
    <xdr:ext cx="405111" cy="259045"/>
    <xdr:sp macro="" textlink="">
      <xdr:nvSpPr>
        <xdr:cNvPr id="313" name="n_1mainValue【公営住宅】&#10;有形固定資産減価償却率">
          <a:extLst>
            <a:ext uri="{FF2B5EF4-FFF2-40B4-BE49-F238E27FC236}">
              <a16:creationId xmlns:a16="http://schemas.microsoft.com/office/drawing/2014/main" id="{BF13CE71-83FE-4846-B230-CE36CAD16B60}"/>
            </a:ext>
          </a:extLst>
        </xdr:cNvPr>
        <xdr:cNvSpPr txBox="1"/>
      </xdr:nvSpPr>
      <xdr:spPr>
        <a:xfrm>
          <a:off x="3582044" y="1361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40657</xdr:rowOff>
    </xdr:from>
    <xdr:ext cx="405111" cy="259045"/>
    <xdr:sp macro="" textlink="">
      <xdr:nvSpPr>
        <xdr:cNvPr id="314" name="n_2mainValue【公営住宅】&#10;有形固定資産減価償却率">
          <a:extLst>
            <a:ext uri="{FF2B5EF4-FFF2-40B4-BE49-F238E27FC236}">
              <a16:creationId xmlns:a16="http://schemas.microsoft.com/office/drawing/2014/main" id="{54469AE7-3205-4804-9712-BBF9C2689EC0}"/>
            </a:ext>
          </a:extLst>
        </xdr:cNvPr>
        <xdr:cNvSpPr txBox="1"/>
      </xdr:nvSpPr>
      <xdr:spPr>
        <a:xfrm>
          <a:off x="2705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8907</xdr:rowOff>
    </xdr:from>
    <xdr:ext cx="405111" cy="259045"/>
    <xdr:sp macro="" textlink="">
      <xdr:nvSpPr>
        <xdr:cNvPr id="315" name="n_3mainValue【公営住宅】&#10;有形固定資産減価償却率">
          <a:extLst>
            <a:ext uri="{FF2B5EF4-FFF2-40B4-BE49-F238E27FC236}">
              <a16:creationId xmlns:a16="http://schemas.microsoft.com/office/drawing/2014/main" id="{230EAE8F-7EB1-4DF0-9660-E9EF424AF220}"/>
            </a:ext>
          </a:extLst>
        </xdr:cNvPr>
        <xdr:cNvSpPr txBox="1"/>
      </xdr:nvSpPr>
      <xdr:spPr>
        <a:xfrm>
          <a:off x="1816744"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72407</xdr:rowOff>
    </xdr:from>
    <xdr:ext cx="405111" cy="259045"/>
    <xdr:sp macro="" textlink="">
      <xdr:nvSpPr>
        <xdr:cNvPr id="316" name="n_4mainValue【公営住宅】&#10;有形固定資産減価償却率">
          <a:extLst>
            <a:ext uri="{FF2B5EF4-FFF2-40B4-BE49-F238E27FC236}">
              <a16:creationId xmlns:a16="http://schemas.microsoft.com/office/drawing/2014/main" id="{97EE46FD-7E9F-4B4B-921F-6723564CCC42}"/>
            </a:ext>
          </a:extLst>
        </xdr:cNvPr>
        <xdr:cNvSpPr txBox="1"/>
      </xdr:nvSpPr>
      <xdr:spPr>
        <a:xfrm>
          <a:off x="9277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B31B88D-F919-43DB-BB74-6C17263A13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5A24A6F-2DFB-4738-89CB-BCE431CD84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54AE088-75D1-4AB9-BD66-62800C26DC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E4C0A2D-B9B3-455D-B0E1-66F3501C28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4CE0591A-AF91-4D9E-9CB2-AF2C875FC3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22C5B718-AB7C-4A6F-9004-32770289E4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C0510A6F-BE07-45AC-91B1-C8F92CEA35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A213ED0D-F601-4DFB-BDE9-9080CDB808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97397C4B-9B2C-4B2C-B309-EA95941B2A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BB040CA-3228-46F8-9B9D-C91758E0C2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E607F3B6-D13B-42ED-BE96-3CC124E98DC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F3200347-BC0E-41EB-A2FA-9C09CC6923C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D294B80E-4C91-49FD-888B-EAB5DF3831E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B7312B97-766D-49CE-9A7B-44ADB7C605D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E8C760DE-4A8A-4BDE-B308-C1FAC6F1A81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A333490C-AB5F-41EA-B400-80811D77F98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18A2043F-A09C-4B6E-ADA1-02927E3105F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7FBD7024-E65B-4378-AD13-BFB3588BF87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E1B35626-F929-4E2A-9E84-56EEA3F24A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A9956F55-DE54-463F-8D24-D001C3DE10D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2AA96148-BC74-41AF-83D6-8E763A86986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B1A16D30-732A-4D55-BF3C-028166CEA954}"/>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A27F1B4D-5E39-48C8-B6FE-78ABBE72DBA7}"/>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3610DD24-E695-4CFC-A170-C5A0578526CD}"/>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848ACDEB-D4E9-4DD1-83CE-B9DE6E883663}"/>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A9460C2-CD36-44F6-8459-F79149A8C4ED}"/>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4D6AD4FD-E5C6-4BCD-BA7F-A7D9F5E8C171}"/>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D0572A95-92E3-428C-8C1C-7501550601FE}"/>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2B20CFC3-FC35-4542-B3D2-3E36ACBD4B5A}"/>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51FEF608-ABF9-48F5-BC40-6060DF69F7C1}"/>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047DBCBF-27B7-4556-BA78-7B0F5033A3B1}"/>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5A5B9C90-C811-4645-A267-DB585076F3EC}"/>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9B05A4B4-C306-4A19-BDC9-6478D3AE240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EFD23B0-490A-4CAB-93EE-2028D07481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29DE7AF-AE87-48ED-9D6E-5D2B74C1B6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74DF2AA-A3B8-454D-85A7-D78B84E4413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8D9C658-416E-4161-AFF8-2C41905437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51949</xdr:rowOff>
    </xdr:from>
    <xdr:to>
      <xdr:col>55</xdr:col>
      <xdr:colOff>50800</xdr:colOff>
      <xdr:row>83</xdr:row>
      <xdr:rowOff>153549</xdr:rowOff>
    </xdr:to>
    <xdr:sp macro="" textlink="">
      <xdr:nvSpPr>
        <xdr:cNvPr id="354" name="楕円 353">
          <a:extLst>
            <a:ext uri="{FF2B5EF4-FFF2-40B4-BE49-F238E27FC236}">
              <a16:creationId xmlns:a16="http://schemas.microsoft.com/office/drawing/2014/main" id="{CEF3E681-50AC-45D6-9946-BF5E1C23F058}"/>
            </a:ext>
          </a:extLst>
        </xdr:cNvPr>
        <xdr:cNvSpPr/>
      </xdr:nvSpPr>
      <xdr:spPr>
        <a:xfrm>
          <a:off x="10426700" y="14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74826</xdr:rowOff>
    </xdr:from>
    <xdr:ext cx="469744" cy="259045"/>
    <xdr:sp macro="" textlink="">
      <xdr:nvSpPr>
        <xdr:cNvPr id="355" name="【公営住宅】&#10;一人当たり面積該当値テキスト">
          <a:extLst>
            <a:ext uri="{FF2B5EF4-FFF2-40B4-BE49-F238E27FC236}">
              <a16:creationId xmlns:a16="http://schemas.microsoft.com/office/drawing/2014/main" id="{DD8685E4-17EA-4915-8CB8-24025F3FE298}"/>
            </a:ext>
          </a:extLst>
        </xdr:cNvPr>
        <xdr:cNvSpPr txBox="1"/>
      </xdr:nvSpPr>
      <xdr:spPr>
        <a:xfrm>
          <a:off x="10515600" y="1413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64522</xdr:rowOff>
    </xdr:from>
    <xdr:to>
      <xdr:col>50</xdr:col>
      <xdr:colOff>165100</xdr:colOff>
      <xdr:row>83</xdr:row>
      <xdr:rowOff>166122</xdr:rowOff>
    </xdr:to>
    <xdr:sp macro="" textlink="">
      <xdr:nvSpPr>
        <xdr:cNvPr id="356" name="楕円 355">
          <a:extLst>
            <a:ext uri="{FF2B5EF4-FFF2-40B4-BE49-F238E27FC236}">
              <a16:creationId xmlns:a16="http://schemas.microsoft.com/office/drawing/2014/main" id="{A6277A4C-709E-4199-BC0F-C7EC6AFA0103}"/>
            </a:ext>
          </a:extLst>
        </xdr:cNvPr>
        <xdr:cNvSpPr/>
      </xdr:nvSpPr>
      <xdr:spPr>
        <a:xfrm>
          <a:off x="9588500" y="1429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102749</xdr:rowOff>
    </xdr:from>
    <xdr:to>
      <xdr:col>55</xdr:col>
      <xdr:colOff>0</xdr:colOff>
      <xdr:row>83</xdr:row>
      <xdr:rowOff>115322</xdr:rowOff>
    </xdr:to>
    <xdr:cxnSp macro="">
      <xdr:nvCxnSpPr>
        <xdr:cNvPr id="357" name="直線コネクタ 356">
          <a:extLst>
            <a:ext uri="{FF2B5EF4-FFF2-40B4-BE49-F238E27FC236}">
              <a16:creationId xmlns:a16="http://schemas.microsoft.com/office/drawing/2014/main" id="{F9D4CB7C-17A2-422F-B2C4-53C28A635AE0}"/>
            </a:ext>
          </a:extLst>
        </xdr:cNvPr>
        <xdr:cNvCxnSpPr/>
      </xdr:nvCxnSpPr>
      <xdr:spPr>
        <a:xfrm flipV="1">
          <a:off x="9639300" y="1433309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76408</xdr:rowOff>
    </xdr:from>
    <xdr:to>
      <xdr:col>46</xdr:col>
      <xdr:colOff>38100</xdr:colOff>
      <xdr:row>84</xdr:row>
      <xdr:rowOff>6558</xdr:rowOff>
    </xdr:to>
    <xdr:sp macro="" textlink="">
      <xdr:nvSpPr>
        <xdr:cNvPr id="358" name="楕円 357">
          <a:extLst>
            <a:ext uri="{FF2B5EF4-FFF2-40B4-BE49-F238E27FC236}">
              <a16:creationId xmlns:a16="http://schemas.microsoft.com/office/drawing/2014/main" id="{AB889D88-2D35-44AF-B1A6-6B78544F5D60}"/>
            </a:ext>
          </a:extLst>
        </xdr:cNvPr>
        <xdr:cNvSpPr/>
      </xdr:nvSpPr>
      <xdr:spPr>
        <a:xfrm>
          <a:off x="8699500" y="143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115322</xdr:rowOff>
    </xdr:from>
    <xdr:to>
      <xdr:col>50</xdr:col>
      <xdr:colOff>114300</xdr:colOff>
      <xdr:row>83</xdr:row>
      <xdr:rowOff>127208</xdr:rowOff>
    </xdr:to>
    <xdr:cxnSp macro="">
      <xdr:nvCxnSpPr>
        <xdr:cNvPr id="359" name="直線コネクタ 358">
          <a:extLst>
            <a:ext uri="{FF2B5EF4-FFF2-40B4-BE49-F238E27FC236}">
              <a16:creationId xmlns:a16="http://schemas.microsoft.com/office/drawing/2014/main" id="{7EE312F7-2E10-4E97-B198-86F13BAB1028}"/>
            </a:ext>
          </a:extLst>
        </xdr:cNvPr>
        <xdr:cNvCxnSpPr/>
      </xdr:nvCxnSpPr>
      <xdr:spPr>
        <a:xfrm flipV="1">
          <a:off x="8750300" y="1434567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74076</xdr:rowOff>
    </xdr:from>
    <xdr:to>
      <xdr:col>41</xdr:col>
      <xdr:colOff>101600</xdr:colOff>
      <xdr:row>84</xdr:row>
      <xdr:rowOff>4226</xdr:rowOff>
    </xdr:to>
    <xdr:sp macro="" textlink="">
      <xdr:nvSpPr>
        <xdr:cNvPr id="360" name="楕円 359">
          <a:extLst>
            <a:ext uri="{FF2B5EF4-FFF2-40B4-BE49-F238E27FC236}">
              <a16:creationId xmlns:a16="http://schemas.microsoft.com/office/drawing/2014/main" id="{DF8F3A2F-3DF3-4799-82CC-952D441346F7}"/>
            </a:ext>
          </a:extLst>
        </xdr:cNvPr>
        <xdr:cNvSpPr/>
      </xdr:nvSpPr>
      <xdr:spPr>
        <a:xfrm>
          <a:off x="7810500" y="143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124876</xdr:rowOff>
    </xdr:from>
    <xdr:to>
      <xdr:col>45</xdr:col>
      <xdr:colOff>177800</xdr:colOff>
      <xdr:row>83</xdr:row>
      <xdr:rowOff>127208</xdr:rowOff>
    </xdr:to>
    <xdr:cxnSp macro="">
      <xdr:nvCxnSpPr>
        <xdr:cNvPr id="361" name="直線コネクタ 360">
          <a:extLst>
            <a:ext uri="{FF2B5EF4-FFF2-40B4-BE49-F238E27FC236}">
              <a16:creationId xmlns:a16="http://schemas.microsoft.com/office/drawing/2014/main" id="{17533924-E3F6-4E9F-8B17-22192BF380EB}"/>
            </a:ext>
          </a:extLst>
        </xdr:cNvPr>
        <xdr:cNvCxnSpPr/>
      </xdr:nvCxnSpPr>
      <xdr:spPr>
        <a:xfrm>
          <a:off x="7861300" y="1435522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117464</xdr:rowOff>
    </xdr:from>
    <xdr:to>
      <xdr:col>36</xdr:col>
      <xdr:colOff>165100</xdr:colOff>
      <xdr:row>84</xdr:row>
      <xdr:rowOff>47614</xdr:rowOff>
    </xdr:to>
    <xdr:sp macro="" textlink="">
      <xdr:nvSpPr>
        <xdr:cNvPr id="362" name="楕円 361">
          <a:extLst>
            <a:ext uri="{FF2B5EF4-FFF2-40B4-BE49-F238E27FC236}">
              <a16:creationId xmlns:a16="http://schemas.microsoft.com/office/drawing/2014/main" id="{EF9F6381-391F-4572-9DEE-7F18EFB3C11E}"/>
            </a:ext>
          </a:extLst>
        </xdr:cNvPr>
        <xdr:cNvSpPr/>
      </xdr:nvSpPr>
      <xdr:spPr>
        <a:xfrm>
          <a:off x="6921500" y="1434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124876</xdr:rowOff>
    </xdr:from>
    <xdr:to>
      <xdr:col>41</xdr:col>
      <xdr:colOff>50800</xdr:colOff>
      <xdr:row>83</xdr:row>
      <xdr:rowOff>168264</xdr:rowOff>
    </xdr:to>
    <xdr:cxnSp macro="">
      <xdr:nvCxnSpPr>
        <xdr:cNvPr id="363" name="直線コネクタ 362">
          <a:extLst>
            <a:ext uri="{FF2B5EF4-FFF2-40B4-BE49-F238E27FC236}">
              <a16:creationId xmlns:a16="http://schemas.microsoft.com/office/drawing/2014/main" id="{815E459A-77EC-4F5F-916A-4B0D4C97638B}"/>
            </a:ext>
          </a:extLst>
        </xdr:cNvPr>
        <xdr:cNvCxnSpPr/>
      </xdr:nvCxnSpPr>
      <xdr:spPr>
        <a:xfrm flipV="1">
          <a:off x="6972300" y="14355226"/>
          <a:ext cx="8890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09ACA0B0-06E5-4661-B093-213AADFB89EA}"/>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61B02D66-CA06-4953-99B1-C8DF797E0950}"/>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76169758-EF7B-4558-9D8F-2085FD2B2B23}"/>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DDAEE071-9A34-4C1E-A54C-7AF98361790C}"/>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11199</xdr:rowOff>
    </xdr:from>
    <xdr:ext cx="469744" cy="259045"/>
    <xdr:sp macro="" textlink="">
      <xdr:nvSpPr>
        <xdr:cNvPr id="368" name="n_1mainValue【公営住宅】&#10;一人当たり面積">
          <a:extLst>
            <a:ext uri="{FF2B5EF4-FFF2-40B4-BE49-F238E27FC236}">
              <a16:creationId xmlns:a16="http://schemas.microsoft.com/office/drawing/2014/main" id="{1AA6A69C-4E67-4559-982A-32199BDF105A}"/>
            </a:ext>
          </a:extLst>
        </xdr:cNvPr>
        <xdr:cNvSpPr txBox="1"/>
      </xdr:nvSpPr>
      <xdr:spPr>
        <a:xfrm>
          <a:off x="9391727" y="1407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23085</xdr:rowOff>
    </xdr:from>
    <xdr:ext cx="469744" cy="259045"/>
    <xdr:sp macro="" textlink="">
      <xdr:nvSpPr>
        <xdr:cNvPr id="369" name="n_2mainValue【公営住宅】&#10;一人当たり面積">
          <a:extLst>
            <a:ext uri="{FF2B5EF4-FFF2-40B4-BE49-F238E27FC236}">
              <a16:creationId xmlns:a16="http://schemas.microsoft.com/office/drawing/2014/main" id="{C260F42A-AFD5-49AA-82CA-99326998784B}"/>
            </a:ext>
          </a:extLst>
        </xdr:cNvPr>
        <xdr:cNvSpPr txBox="1"/>
      </xdr:nvSpPr>
      <xdr:spPr>
        <a:xfrm>
          <a:off x="8515427" y="1408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20753</xdr:rowOff>
    </xdr:from>
    <xdr:ext cx="469744" cy="259045"/>
    <xdr:sp macro="" textlink="">
      <xdr:nvSpPr>
        <xdr:cNvPr id="370" name="n_3mainValue【公営住宅】&#10;一人当たり面積">
          <a:extLst>
            <a:ext uri="{FF2B5EF4-FFF2-40B4-BE49-F238E27FC236}">
              <a16:creationId xmlns:a16="http://schemas.microsoft.com/office/drawing/2014/main" id="{5857E6C7-ADC1-43B5-8B80-D765BEDEA5A7}"/>
            </a:ext>
          </a:extLst>
        </xdr:cNvPr>
        <xdr:cNvSpPr txBox="1"/>
      </xdr:nvSpPr>
      <xdr:spPr>
        <a:xfrm>
          <a:off x="7626427" y="1407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64141</xdr:rowOff>
    </xdr:from>
    <xdr:ext cx="469744" cy="259045"/>
    <xdr:sp macro="" textlink="">
      <xdr:nvSpPr>
        <xdr:cNvPr id="371" name="n_4mainValue【公営住宅】&#10;一人当たり面積">
          <a:extLst>
            <a:ext uri="{FF2B5EF4-FFF2-40B4-BE49-F238E27FC236}">
              <a16:creationId xmlns:a16="http://schemas.microsoft.com/office/drawing/2014/main" id="{9DB45006-320E-4A2B-BA9C-B066F10C8FCC}"/>
            </a:ext>
          </a:extLst>
        </xdr:cNvPr>
        <xdr:cNvSpPr txBox="1"/>
      </xdr:nvSpPr>
      <xdr:spPr>
        <a:xfrm>
          <a:off x="6737427" y="1412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E2E134C-DA4F-47C4-9EAC-25A1005D45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32A6A3DC-B98F-4F51-91CD-A231380F55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2ACC624F-F393-4A96-B837-DC70F1EA46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A87C962B-500C-4762-8946-4E896630A8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D84E7F7-79AA-4503-87D2-CD6572BDA0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6E03560D-071C-4E1A-A569-CA5D7F0A0A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225DD45-3741-4CA7-9129-973B1856EF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2CF0EEEB-3DA9-45DC-8D16-4307F37485D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27B03E3B-31EE-42CB-98E3-5A2A8CF4BD3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69573EC5-FA07-4C9B-A2CF-3426BFCA19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1F8B09FC-3287-4429-9B44-06DBFA9A338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17987AAF-AEDC-4C54-BD8D-AF0BB699380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6722439F-17AD-4326-812A-4BC037F2F6E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23132B74-A442-4E45-83E2-5C05BE0E338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FFBF0A9-CC7C-4E35-97A5-79005564AA0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61C43D54-8F16-498F-823B-3D16EEB93EC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151DD451-E448-49D9-8FE8-A549A199232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BCC381CA-725F-46A2-AF2D-A1778186762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5F699E9A-C80C-473A-BEEC-C81D91001B7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1AA0437-D77F-40E7-9A46-C39E92DB86A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C7305FE3-E901-445D-A874-FC2E646442C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F0926C66-D96A-4C8F-8FE8-7DD78D5EF7A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17647413-D055-44BC-B533-F89B407BBD2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48FD8A06-E90B-40EE-837C-169159ACE3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E6D9277E-1128-4F79-AE7D-9035BC2B1716}"/>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5B5D8B5D-4AA7-439E-9E31-2C2AF757FE2B}"/>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DEAD3E51-05D8-4DA8-B1D8-BD95097CB40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43E0DC20-4CCF-4AF4-88F3-BA5994957EEE}"/>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978FAF25-1BD1-4730-B4FB-0D464973DDD7}"/>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154322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F1F56342-46C4-454C-9F00-F78C0FFDB801}"/>
            </a:ext>
          </a:extLst>
        </xdr:cNvPr>
        <xdr:cNvSpPr txBox="1"/>
      </xdr:nvSpPr>
      <xdr:spPr>
        <a:xfrm>
          <a:off x="4673600" y="1781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4A4781E6-43AB-4079-A934-F35C02D9D7C9}"/>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F6B8EA3F-6574-4FD6-8400-73F4FC80F655}"/>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D3C3A847-9FF3-4DDD-8401-10597A240812}"/>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EABC14DB-62A8-4F6A-8DE8-F555A0361A4A}"/>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96C36DFA-D304-4FF3-BE68-365AD56A8374}"/>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CC95BFC-A11E-49ED-9492-4D819E360C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4C3CF267-6568-4FEA-92EC-6DC602CC469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8EA1788-4846-42A4-9A31-B418B48BE3A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C3F4C2A-7A18-4786-ACA7-141C179FB8C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58D2342-C1CD-4815-AD5E-CB24A8CCD4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xdr:rowOff>
    </xdr:from>
    <xdr:to>
      <xdr:col>24</xdr:col>
      <xdr:colOff>114300</xdr:colOff>
      <xdr:row>103</xdr:row>
      <xdr:rowOff>109855</xdr:rowOff>
    </xdr:to>
    <xdr:sp macro="" textlink="">
      <xdr:nvSpPr>
        <xdr:cNvPr id="412" name="楕円 411">
          <a:extLst>
            <a:ext uri="{FF2B5EF4-FFF2-40B4-BE49-F238E27FC236}">
              <a16:creationId xmlns:a16="http://schemas.microsoft.com/office/drawing/2014/main" id="{A815D7A0-4CA1-478E-88A6-62DCDBBBFD98}"/>
            </a:ext>
          </a:extLst>
        </xdr:cNvPr>
        <xdr:cNvSpPr/>
      </xdr:nvSpPr>
      <xdr:spPr>
        <a:xfrm>
          <a:off x="4584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31132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B42F5C12-B148-4FA4-A61B-53A1675250E0}"/>
            </a:ext>
          </a:extLst>
        </xdr:cNvPr>
        <xdr:cNvSpPr txBox="1"/>
      </xdr:nvSpPr>
      <xdr:spPr>
        <a:xfrm>
          <a:off x="4673600"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135889</xdr:rowOff>
    </xdr:from>
    <xdr:to>
      <xdr:col>20</xdr:col>
      <xdr:colOff>38100</xdr:colOff>
      <xdr:row>103</xdr:row>
      <xdr:rowOff>66039</xdr:rowOff>
    </xdr:to>
    <xdr:sp macro="" textlink="">
      <xdr:nvSpPr>
        <xdr:cNvPr id="414" name="楕円 413">
          <a:extLst>
            <a:ext uri="{FF2B5EF4-FFF2-40B4-BE49-F238E27FC236}">
              <a16:creationId xmlns:a16="http://schemas.microsoft.com/office/drawing/2014/main" id="{4659E510-7212-486D-A2C9-6F3D38B3229D}"/>
            </a:ext>
          </a:extLst>
        </xdr:cNvPr>
        <xdr:cNvSpPr/>
      </xdr:nvSpPr>
      <xdr:spPr>
        <a:xfrm>
          <a:off x="3746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15239</xdr:rowOff>
    </xdr:from>
    <xdr:to>
      <xdr:col>24</xdr:col>
      <xdr:colOff>63500</xdr:colOff>
      <xdr:row>103</xdr:row>
      <xdr:rowOff>59055</xdr:rowOff>
    </xdr:to>
    <xdr:cxnSp macro="">
      <xdr:nvCxnSpPr>
        <xdr:cNvPr id="415" name="直線コネクタ 414">
          <a:extLst>
            <a:ext uri="{FF2B5EF4-FFF2-40B4-BE49-F238E27FC236}">
              <a16:creationId xmlns:a16="http://schemas.microsoft.com/office/drawing/2014/main" id="{4565DD96-E679-4A10-998D-92687D353884}"/>
            </a:ext>
          </a:extLst>
        </xdr:cNvPr>
        <xdr:cNvCxnSpPr/>
      </xdr:nvCxnSpPr>
      <xdr:spPr>
        <a:xfrm>
          <a:off x="3797300" y="176745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92075</xdr:rowOff>
    </xdr:from>
    <xdr:to>
      <xdr:col>15</xdr:col>
      <xdr:colOff>101600</xdr:colOff>
      <xdr:row>103</xdr:row>
      <xdr:rowOff>22225</xdr:rowOff>
    </xdr:to>
    <xdr:sp macro="" textlink="">
      <xdr:nvSpPr>
        <xdr:cNvPr id="416" name="楕円 415">
          <a:extLst>
            <a:ext uri="{FF2B5EF4-FFF2-40B4-BE49-F238E27FC236}">
              <a16:creationId xmlns:a16="http://schemas.microsoft.com/office/drawing/2014/main" id="{662B1384-4561-41D5-A5BB-CCCF2104D12E}"/>
            </a:ext>
          </a:extLst>
        </xdr:cNvPr>
        <xdr:cNvSpPr/>
      </xdr:nvSpPr>
      <xdr:spPr>
        <a:xfrm>
          <a:off x="2857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142875</xdr:rowOff>
    </xdr:from>
    <xdr:to>
      <xdr:col>19</xdr:col>
      <xdr:colOff>177800</xdr:colOff>
      <xdr:row>103</xdr:row>
      <xdr:rowOff>15239</xdr:rowOff>
    </xdr:to>
    <xdr:cxnSp macro="">
      <xdr:nvCxnSpPr>
        <xdr:cNvPr id="417" name="直線コネクタ 416">
          <a:extLst>
            <a:ext uri="{FF2B5EF4-FFF2-40B4-BE49-F238E27FC236}">
              <a16:creationId xmlns:a16="http://schemas.microsoft.com/office/drawing/2014/main" id="{F7187BFF-D292-4771-AA75-49E866B88ADB}"/>
            </a:ext>
          </a:extLst>
        </xdr:cNvPr>
        <xdr:cNvCxnSpPr/>
      </xdr:nvCxnSpPr>
      <xdr:spPr>
        <a:xfrm>
          <a:off x="2908300" y="176307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48261</xdr:rowOff>
    </xdr:from>
    <xdr:to>
      <xdr:col>10</xdr:col>
      <xdr:colOff>165100</xdr:colOff>
      <xdr:row>102</xdr:row>
      <xdr:rowOff>149861</xdr:rowOff>
    </xdr:to>
    <xdr:sp macro="" textlink="">
      <xdr:nvSpPr>
        <xdr:cNvPr id="418" name="楕円 417">
          <a:extLst>
            <a:ext uri="{FF2B5EF4-FFF2-40B4-BE49-F238E27FC236}">
              <a16:creationId xmlns:a16="http://schemas.microsoft.com/office/drawing/2014/main" id="{D12BBCD8-0AD9-409E-B7A7-84F7983D8208}"/>
            </a:ext>
          </a:extLst>
        </xdr:cNvPr>
        <xdr:cNvSpPr/>
      </xdr:nvSpPr>
      <xdr:spPr>
        <a:xfrm>
          <a:off x="1968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99061</xdr:rowOff>
    </xdr:from>
    <xdr:to>
      <xdr:col>15</xdr:col>
      <xdr:colOff>50800</xdr:colOff>
      <xdr:row>102</xdr:row>
      <xdr:rowOff>142875</xdr:rowOff>
    </xdr:to>
    <xdr:cxnSp macro="">
      <xdr:nvCxnSpPr>
        <xdr:cNvPr id="419" name="直線コネクタ 418">
          <a:extLst>
            <a:ext uri="{FF2B5EF4-FFF2-40B4-BE49-F238E27FC236}">
              <a16:creationId xmlns:a16="http://schemas.microsoft.com/office/drawing/2014/main" id="{FB42ACC4-BFC9-4D72-8AF2-54593306ADE0}"/>
            </a:ext>
          </a:extLst>
        </xdr:cNvPr>
        <xdr:cNvCxnSpPr/>
      </xdr:nvCxnSpPr>
      <xdr:spPr>
        <a:xfrm>
          <a:off x="2019300" y="175869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166370</xdr:rowOff>
    </xdr:from>
    <xdr:to>
      <xdr:col>6</xdr:col>
      <xdr:colOff>38100</xdr:colOff>
      <xdr:row>102</xdr:row>
      <xdr:rowOff>96520</xdr:rowOff>
    </xdr:to>
    <xdr:sp macro="" textlink="">
      <xdr:nvSpPr>
        <xdr:cNvPr id="420" name="楕円 419">
          <a:extLst>
            <a:ext uri="{FF2B5EF4-FFF2-40B4-BE49-F238E27FC236}">
              <a16:creationId xmlns:a16="http://schemas.microsoft.com/office/drawing/2014/main" id="{D772E352-9FFA-463D-8401-D31E3001CC31}"/>
            </a:ext>
          </a:extLst>
        </xdr:cNvPr>
        <xdr:cNvSpPr/>
      </xdr:nvSpPr>
      <xdr:spPr>
        <a:xfrm>
          <a:off x="1079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45720</xdr:rowOff>
    </xdr:from>
    <xdr:to>
      <xdr:col>10</xdr:col>
      <xdr:colOff>114300</xdr:colOff>
      <xdr:row>102</xdr:row>
      <xdr:rowOff>99061</xdr:rowOff>
    </xdr:to>
    <xdr:cxnSp macro="">
      <xdr:nvCxnSpPr>
        <xdr:cNvPr id="421" name="直線コネクタ 420">
          <a:extLst>
            <a:ext uri="{FF2B5EF4-FFF2-40B4-BE49-F238E27FC236}">
              <a16:creationId xmlns:a16="http://schemas.microsoft.com/office/drawing/2014/main" id="{53F4C097-08C0-4014-9C48-53EEAA20C146}"/>
            </a:ext>
          </a:extLst>
        </xdr:cNvPr>
        <xdr:cNvCxnSpPr/>
      </xdr:nvCxnSpPr>
      <xdr:spPr>
        <a:xfrm>
          <a:off x="1130300" y="175336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422" name="n_1aveValue【港湾・漁港】&#10;有形固定資産減価償却率">
          <a:extLst>
            <a:ext uri="{FF2B5EF4-FFF2-40B4-BE49-F238E27FC236}">
              <a16:creationId xmlns:a16="http://schemas.microsoft.com/office/drawing/2014/main" id="{8E98BD99-8E39-422B-BD32-EE5B2CDB7F10}"/>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49547</xdr:rowOff>
    </xdr:from>
    <xdr:ext cx="405111" cy="259045"/>
    <xdr:sp macro="" textlink="">
      <xdr:nvSpPr>
        <xdr:cNvPr id="423" name="n_2aveValue【港湾・漁港】&#10;有形固定資産減価償却率">
          <a:extLst>
            <a:ext uri="{FF2B5EF4-FFF2-40B4-BE49-F238E27FC236}">
              <a16:creationId xmlns:a16="http://schemas.microsoft.com/office/drawing/2014/main" id="{EEECEF0C-94F2-4875-8471-452F56A1B26C}"/>
            </a:ext>
          </a:extLst>
        </xdr:cNvPr>
        <xdr:cNvSpPr txBox="1"/>
      </xdr:nvSpPr>
      <xdr:spPr>
        <a:xfrm>
          <a:off x="2705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125747</xdr:rowOff>
    </xdr:from>
    <xdr:ext cx="405111" cy="259045"/>
    <xdr:sp macro="" textlink="">
      <xdr:nvSpPr>
        <xdr:cNvPr id="424" name="n_3aveValue【港湾・漁港】&#10;有形固定資産減価償却率">
          <a:extLst>
            <a:ext uri="{FF2B5EF4-FFF2-40B4-BE49-F238E27FC236}">
              <a16:creationId xmlns:a16="http://schemas.microsoft.com/office/drawing/2014/main" id="{394D629C-FC72-46E4-B32A-BDA832CCFDA9}"/>
            </a:ext>
          </a:extLst>
        </xdr:cNvPr>
        <xdr:cNvSpPr txBox="1"/>
      </xdr:nvSpPr>
      <xdr:spPr>
        <a:xfrm>
          <a:off x="1816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108602</xdr:rowOff>
    </xdr:from>
    <xdr:ext cx="405111" cy="259045"/>
    <xdr:sp macro="" textlink="">
      <xdr:nvSpPr>
        <xdr:cNvPr id="425" name="n_4aveValue【港湾・漁港】&#10;有形固定資産減価償却率">
          <a:extLst>
            <a:ext uri="{FF2B5EF4-FFF2-40B4-BE49-F238E27FC236}">
              <a16:creationId xmlns:a16="http://schemas.microsoft.com/office/drawing/2014/main" id="{E69153DC-EF1D-4F5E-AFB7-7AEBD6FE0AA2}"/>
            </a:ext>
          </a:extLst>
        </xdr:cNvPr>
        <xdr:cNvSpPr txBox="1"/>
      </xdr:nvSpPr>
      <xdr:spPr>
        <a:xfrm>
          <a:off x="92774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82566</xdr:rowOff>
    </xdr:from>
    <xdr:ext cx="405111" cy="259045"/>
    <xdr:sp macro="" textlink="">
      <xdr:nvSpPr>
        <xdr:cNvPr id="426" name="n_1mainValue【港湾・漁港】&#10;有形固定資産減価償却率">
          <a:extLst>
            <a:ext uri="{FF2B5EF4-FFF2-40B4-BE49-F238E27FC236}">
              <a16:creationId xmlns:a16="http://schemas.microsoft.com/office/drawing/2014/main" id="{4F22FB05-4BC7-4854-A31E-65E08AEBBB01}"/>
            </a:ext>
          </a:extLst>
        </xdr:cNvPr>
        <xdr:cNvSpPr txBox="1"/>
      </xdr:nvSpPr>
      <xdr:spPr>
        <a:xfrm>
          <a:off x="35820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38752</xdr:rowOff>
    </xdr:from>
    <xdr:ext cx="405111" cy="259045"/>
    <xdr:sp macro="" textlink="">
      <xdr:nvSpPr>
        <xdr:cNvPr id="427" name="n_2mainValue【港湾・漁港】&#10;有形固定資産減価償却率">
          <a:extLst>
            <a:ext uri="{FF2B5EF4-FFF2-40B4-BE49-F238E27FC236}">
              <a16:creationId xmlns:a16="http://schemas.microsoft.com/office/drawing/2014/main" id="{4F1E0524-EC8C-49DB-AA61-315F73F88C52}"/>
            </a:ext>
          </a:extLst>
        </xdr:cNvPr>
        <xdr:cNvSpPr txBox="1"/>
      </xdr:nvSpPr>
      <xdr:spPr>
        <a:xfrm>
          <a:off x="2705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166388</xdr:rowOff>
    </xdr:from>
    <xdr:ext cx="405111" cy="259045"/>
    <xdr:sp macro="" textlink="">
      <xdr:nvSpPr>
        <xdr:cNvPr id="428" name="n_3mainValue【港湾・漁港】&#10;有形固定資産減価償却率">
          <a:extLst>
            <a:ext uri="{FF2B5EF4-FFF2-40B4-BE49-F238E27FC236}">
              <a16:creationId xmlns:a16="http://schemas.microsoft.com/office/drawing/2014/main" id="{DB3BE57F-4E4E-412F-AB42-B60E776FA369}"/>
            </a:ext>
          </a:extLst>
        </xdr:cNvPr>
        <xdr:cNvSpPr txBox="1"/>
      </xdr:nvSpPr>
      <xdr:spPr>
        <a:xfrm>
          <a:off x="1816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113047</xdr:rowOff>
    </xdr:from>
    <xdr:ext cx="405111" cy="259045"/>
    <xdr:sp macro="" textlink="">
      <xdr:nvSpPr>
        <xdr:cNvPr id="429" name="n_4mainValue【港湾・漁港】&#10;有形固定資産減価償却率">
          <a:extLst>
            <a:ext uri="{FF2B5EF4-FFF2-40B4-BE49-F238E27FC236}">
              <a16:creationId xmlns:a16="http://schemas.microsoft.com/office/drawing/2014/main" id="{72E0397D-C7A1-4725-A745-25CE50F73A5E}"/>
            </a:ext>
          </a:extLst>
        </xdr:cNvPr>
        <xdr:cNvSpPr txBox="1"/>
      </xdr:nvSpPr>
      <xdr:spPr>
        <a:xfrm>
          <a:off x="927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BAC5324E-0A9A-42B9-A9BA-F053944A16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5326A58E-B564-45E0-B098-7291D7D4BB4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7639D118-2B66-4F26-8C6A-054F563518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66E3EFC3-53DD-481B-AE52-FBE6CDAE4C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BD68E64B-D197-4D99-8ADF-606D496891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D62A04AA-17CA-476D-8FB4-0563B972F9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6BE1642F-5048-4401-B606-88D92B1CD7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BA64792B-8C78-41D4-9AFD-A451632885A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35E7B3EB-D2ED-4AF2-BBFD-870F3D99825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1F071866-5491-4A38-BDDF-E7AD8783572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5A6EABD6-FFD0-4FFE-8707-EB4DAB7F3EA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95D143EC-A620-49BC-A857-33FA2AA07AE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5AA26E42-7E95-440A-83C4-21B76123CAB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9712F41B-DD72-4839-A450-49EC8ACA4039}"/>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323600E6-32AE-4CAD-9834-832A7F6C6E4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1A56D9A4-3776-48AB-A043-98B450CD742B}"/>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1DA7CB0F-EF7C-4C20-8568-99FABDD9BB3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E03C405C-794C-49A2-A6E8-CB5105449681}"/>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86348BEE-3E47-4270-98AC-3FDD817D57C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1BB9BA30-EDB3-464F-BE0F-C24FD02027E1}"/>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E9F0008B-E593-474A-ADD5-4339E1DA9E7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E341EAA1-67BB-4043-A34D-F1770A797873}"/>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5CF6ED64-ACA8-4355-9B88-57FF5B5B5C9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27DC3379-D9DD-4A72-A4CE-1D266A71BDA9}"/>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EC471A97-0970-4849-918C-67E16E721B69}"/>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152F9D14-B561-4618-B2BD-338547A23B0A}"/>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C26231D8-96AE-458F-BF08-162EA8E7E15E}"/>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0F7F912D-4A47-4D08-BDFD-806205741AA4}"/>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66444E09-2A7F-461B-81D9-58BB5E67577C}"/>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2BC56406-F009-498F-AF72-B8476DE369C6}"/>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375E0596-7A52-4681-A939-3205617C771C}"/>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05B59C12-1FD7-4C6F-85F3-E45367889F4C}"/>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F0DA11EE-AFB9-41B1-9463-A9EB7D9C96C7}"/>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FE8921BA-E79C-4698-8E80-7F91EAB31CAC}"/>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7149C9F-9B08-4A7F-9E78-A8AC6F4D68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30F4FAE-A5E8-45A7-8036-6676F19A9D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DF1FEDC-899A-445D-8541-C2A65B56E66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2A17032-43AD-4E63-A5F3-F72F8E9E0D0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7980F6F-6162-45C2-BF4D-92F65628E70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94458</xdr:rowOff>
    </xdr:from>
    <xdr:to>
      <xdr:col>55</xdr:col>
      <xdr:colOff>50800</xdr:colOff>
      <xdr:row>109</xdr:row>
      <xdr:rowOff>24608</xdr:rowOff>
    </xdr:to>
    <xdr:sp macro="" textlink="">
      <xdr:nvSpPr>
        <xdr:cNvPr id="469" name="楕円 468">
          <a:extLst>
            <a:ext uri="{FF2B5EF4-FFF2-40B4-BE49-F238E27FC236}">
              <a16:creationId xmlns:a16="http://schemas.microsoft.com/office/drawing/2014/main" id="{B079BD63-9485-472D-A82F-EBD4FD5E8A98}"/>
            </a:ext>
          </a:extLst>
        </xdr:cNvPr>
        <xdr:cNvSpPr/>
      </xdr:nvSpPr>
      <xdr:spPr>
        <a:xfrm>
          <a:off x="10426700" y="186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14161</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177B58F1-98B7-4FD6-B666-A4F6241F4F24}"/>
            </a:ext>
          </a:extLst>
        </xdr:cNvPr>
        <xdr:cNvSpPr txBox="1"/>
      </xdr:nvSpPr>
      <xdr:spPr>
        <a:xfrm>
          <a:off x="10515600" y="1853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94658</xdr:rowOff>
    </xdr:from>
    <xdr:to>
      <xdr:col>50</xdr:col>
      <xdr:colOff>165100</xdr:colOff>
      <xdr:row>109</xdr:row>
      <xdr:rowOff>24808</xdr:rowOff>
    </xdr:to>
    <xdr:sp macro="" textlink="">
      <xdr:nvSpPr>
        <xdr:cNvPr id="471" name="楕円 470">
          <a:extLst>
            <a:ext uri="{FF2B5EF4-FFF2-40B4-BE49-F238E27FC236}">
              <a16:creationId xmlns:a16="http://schemas.microsoft.com/office/drawing/2014/main" id="{1CB1CCBE-90D0-4FA5-B788-1B4229711626}"/>
            </a:ext>
          </a:extLst>
        </xdr:cNvPr>
        <xdr:cNvSpPr/>
      </xdr:nvSpPr>
      <xdr:spPr>
        <a:xfrm>
          <a:off x="9588500" y="186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145258</xdr:rowOff>
    </xdr:from>
    <xdr:to>
      <xdr:col>55</xdr:col>
      <xdr:colOff>0</xdr:colOff>
      <xdr:row>108</xdr:row>
      <xdr:rowOff>145458</xdr:rowOff>
    </xdr:to>
    <xdr:cxnSp macro="">
      <xdr:nvCxnSpPr>
        <xdr:cNvPr id="472" name="直線コネクタ 471">
          <a:extLst>
            <a:ext uri="{FF2B5EF4-FFF2-40B4-BE49-F238E27FC236}">
              <a16:creationId xmlns:a16="http://schemas.microsoft.com/office/drawing/2014/main" id="{94CEB9FD-A550-48B9-BC75-DA523FC9E5C2}"/>
            </a:ext>
          </a:extLst>
        </xdr:cNvPr>
        <xdr:cNvCxnSpPr/>
      </xdr:nvCxnSpPr>
      <xdr:spPr>
        <a:xfrm flipV="1">
          <a:off x="9639300" y="18661858"/>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94845</xdr:rowOff>
    </xdr:from>
    <xdr:to>
      <xdr:col>46</xdr:col>
      <xdr:colOff>38100</xdr:colOff>
      <xdr:row>109</xdr:row>
      <xdr:rowOff>24995</xdr:rowOff>
    </xdr:to>
    <xdr:sp macro="" textlink="">
      <xdr:nvSpPr>
        <xdr:cNvPr id="473" name="楕円 472">
          <a:extLst>
            <a:ext uri="{FF2B5EF4-FFF2-40B4-BE49-F238E27FC236}">
              <a16:creationId xmlns:a16="http://schemas.microsoft.com/office/drawing/2014/main" id="{E9BBC6A8-62B6-462B-B1D6-54A2B46CA1EB}"/>
            </a:ext>
          </a:extLst>
        </xdr:cNvPr>
        <xdr:cNvSpPr/>
      </xdr:nvSpPr>
      <xdr:spPr>
        <a:xfrm>
          <a:off x="8699500" y="186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145458</xdr:rowOff>
    </xdr:from>
    <xdr:to>
      <xdr:col>50</xdr:col>
      <xdr:colOff>114300</xdr:colOff>
      <xdr:row>108</xdr:row>
      <xdr:rowOff>145645</xdr:rowOff>
    </xdr:to>
    <xdr:cxnSp macro="">
      <xdr:nvCxnSpPr>
        <xdr:cNvPr id="474" name="直線コネクタ 473">
          <a:extLst>
            <a:ext uri="{FF2B5EF4-FFF2-40B4-BE49-F238E27FC236}">
              <a16:creationId xmlns:a16="http://schemas.microsoft.com/office/drawing/2014/main" id="{EC662789-33CB-4950-97D7-4DB1E241A211}"/>
            </a:ext>
          </a:extLst>
        </xdr:cNvPr>
        <xdr:cNvCxnSpPr/>
      </xdr:nvCxnSpPr>
      <xdr:spPr>
        <a:xfrm flipV="1">
          <a:off x="8750300" y="18662058"/>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94808</xdr:rowOff>
    </xdr:from>
    <xdr:to>
      <xdr:col>41</xdr:col>
      <xdr:colOff>101600</xdr:colOff>
      <xdr:row>109</xdr:row>
      <xdr:rowOff>24958</xdr:rowOff>
    </xdr:to>
    <xdr:sp macro="" textlink="">
      <xdr:nvSpPr>
        <xdr:cNvPr id="475" name="楕円 474">
          <a:extLst>
            <a:ext uri="{FF2B5EF4-FFF2-40B4-BE49-F238E27FC236}">
              <a16:creationId xmlns:a16="http://schemas.microsoft.com/office/drawing/2014/main" id="{9FE34EA5-D15F-4A9B-822C-43AA8130C52E}"/>
            </a:ext>
          </a:extLst>
        </xdr:cNvPr>
        <xdr:cNvSpPr/>
      </xdr:nvSpPr>
      <xdr:spPr>
        <a:xfrm>
          <a:off x="7810500" y="1861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145608</xdr:rowOff>
    </xdr:from>
    <xdr:to>
      <xdr:col>45</xdr:col>
      <xdr:colOff>177800</xdr:colOff>
      <xdr:row>108</xdr:row>
      <xdr:rowOff>145645</xdr:rowOff>
    </xdr:to>
    <xdr:cxnSp macro="">
      <xdr:nvCxnSpPr>
        <xdr:cNvPr id="476" name="直線コネクタ 475">
          <a:extLst>
            <a:ext uri="{FF2B5EF4-FFF2-40B4-BE49-F238E27FC236}">
              <a16:creationId xmlns:a16="http://schemas.microsoft.com/office/drawing/2014/main" id="{91727516-6882-4426-B80A-421947AB475A}"/>
            </a:ext>
          </a:extLst>
        </xdr:cNvPr>
        <xdr:cNvCxnSpPr/>
      </xdr:nvCxnSpPr>
      <xdr:spPr>
        <a:xfrm>
          <a:off x="7861300" y="18662208"/>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94731</xdr:rowOff>
    </xdr:from>
    <xdr:to>
      <xdr:col>36</xdr:col>
      <xdr:colOff>165100</xdr:colOff>
      <xdr:row>109</xdr:row>
      <xdr:rowOff>24881</xdr:rowOff>
    </xdr:to>
    <xdr:sp macro="" textlink="">
      <xdr:nvSpPr>
        <xdr:cNvPr id="477" name="楕円 476">
          <a:extLst>
            <a:ext uri="{FF2B5EF4-FFF2-40B4-BE49-F238E27FC236}">
              <a16:creationId xmlns:a16="http://schemas.microsoft.com/office/drawing/2014/main" id="{8E16E376-8D06-4A56-8246-11D7F976524D}"/>
            </a:ext>
          </a:extLst>
        </xdr:cNvPr>
        <xdr:cNvSpPr/>
      </xdr:nvSpPr>
      <xdr:spPr>
        <a:xfrm>
          <a:off x="6921500" y="186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145531</xdr:rowOff>
    </xdr:from>
    <xdr:to>
      <xdr:col>41</xdr:col>
      <xdr:colOff>50800</xdr:colOff>
      <xdr:row>108</xdr:row>
      <xdr:rowOff>145608</xdr:rowOff>
    </xdr:to>
    <xdr:cxnSp macro="">
      <xdr:nvCxnSpPr>
        <xdr:cNvPr id="478" name="直線コネクタ 477">
          <a:extLst>
            <a:ext uri="{FF2B5EF4-FFF2-40B4-BE49-F238E27FC236}">
              <a16:creationId xmlns:a16="http://schemas.microsoft.com/office/drawing/2014/main" id="{637FA673-B9B2-46FE-96E7-E275B4E28B92}"/>
            </a:ext>
          </a:extLst>
        </xdr:cNvPr>
        <xdr:cNvCxnSpPr/>
      </xdr:nvCxnSpPr>
      <xdr:spPr>
        <a:xfrm>
          <a:off x="6972300" y="1866213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65D20B21-AC5B-4E79-9D92-74A063F5C7F3}"/>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532360A4-6CEB-4D06-94FB-F4154986AE5B}"/>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8652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6CA6436C-1490-462C-928E-C77FB24CDFC5}"/>
            </a:ext>
          </a:extLst>
        </xdr:cNvPr>
        <xdr:cNvSpPr txBox="1"/>
      </xdr:nvSpPr>
      <xdr:spPr>
        <a:xfrm>
          <a:off x="7516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170783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59043ADD-9993-47AD-B087-8390E8AD5FD6}"/>
            </a:ext>
          </a:extLst>
        </xdr:cNvPr>
        <xdr:cNvSpPr txBox="1"/>
      </xdr:nvSpPr>
      <xdr:spPr>
        <a:xfrm>
          <a:off x="6627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15935</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B4137168-A145-4D38-A431-EBB819EFE807}"/>
            </a:ext>
          </a:extLst>
        </xdr:cNvPr>
        <xdr:cNvSpPr txBox="1"/>
      </xdr:nvSpPr>
      <xdr:spPr>
        <a:xfrm>
          <a:off x="9327095" y="187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16122</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246B4200-DADF-428D-BD8F-FB76EB10FA15}"/>
            </a:ext>
          </a:extLst>
        </xdr:cNvPr>
        <xdr:cNvSpPr txBox="1"/>
      </xdr:nvSpPr>
      <xdr:spPr>
        <a:xfrm>
          <a:off x="8450795" y="1870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16085</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8534A362-DD53-4E18-A566-096606B2844B}"/>
            </a:ext>
          </a:extLst>
        </xdr:cNvPr>
        <xdr:cNvSpPr txBox="1"/>
      </xdr:nvSpPr>
      <xdr:spPr>
        <a:xfrm>
          <a:off x="7561795" y="1870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16008</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21E720C3-8539-422C-A6E1-7B6B5F1C778D}"/>
            </a:ext>
          </a:extLst>
        </xdr:cNvPr>
        <xdr:cNvSpPr txBox="1"/>
      </xdr:nvSpPr>
      <xdr:spPr>
        <a:xfrm>
          <a:off x="6672795" y="1870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FDB6B0CF-B99E-4B32-9844-B9301E9C9F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9574B178-6EFA-4C90-8A20-9A821BAC73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4183FB8D-1A97-4B67-BBC8-3C6C692A23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893B3DB-A3A0-4FD4-A359-15F25ED42D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CE4AB9DD-3A91-4241-BD3E-30CEDDFC1D4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A66DBACB-F152-4EB4-A8E4-48E2DDA39EF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3419D491-9F33-437B-B9FE-635ED440464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BB47D913-961B-47ED-8672-1DC9CDA8E2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D371C74A-65A0-4362-8490-FC5C2102C9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49003664-25EA-451A-A05D-21609908746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737593DC-6150-4673-B908-C45BB8A4A12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79386EC0-828A-428A-BAB1-8F8AA36E78E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2BAFEB3-138E-40BE-BF5F-BDCEBDC97AC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1216D81-09E4-4295-914F-6B932B81005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FB905EA3-9F7D-40D1-B1C8-5AB84B4A38C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2BAA5436-4FEB-4647-B294-30084F552F3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C7C69054-2620-4CDC-B723-F3909122D61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59C4D9C-92A9-4DA0-B867-1875ECA6856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7E274434-784B-49DA-A1B7-3803101276B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7A05D701-EFA8-4A50-9EF2-FB43CAADB16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B5B3D951-06B2-4601-9C42-17820043825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291E9A2A-9888-416C-986E-E113FD5E6F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6560CE6D-AB89-4E4C-B555-98DC24A956C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29E3322E-2B28-410C-B2F4-9240DE0148E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DE6B1E2A-CCA1-4C29-BAAA-85AC370EE69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2E4FBE77-8EE4-43E5-B86F-F86E79829381}"/>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EF0C6DCD-F2CE-4B94-9184-62A42B5F3A3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A52F5620-20A2-4D79-8FA6-FD31FB0B00C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201CBEE6-AD9F-42F7-A7F6-7F28F1CC473C}"/>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4839F469-7C97-4DC9-8A25-47A18A16F969}"/>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6A52A76F-98F0-4D95-B38D-05E624D0F55B}"/>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FF0CA62E-C1C7-4EE9-B746-190AC4A92F02}"/>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19" name="フローチャート: 判断 518">
          <a:extLst>
            <a:ext uri="{FF2B5EF4-FFF2-40B4-BE49-F238E27FC236}">
              <a16:creationId xmlns:a16="http://schemas.microsoft.com/office/drawing/2014/main" id="{F5B1526E-6EEF-48ED-991B-6D0AF2024209}"/>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0" name="フローチャート: 判断 519">
          <a:extLst>
            <a:ext uri="{FF2B5EF4-FFF2-40B4-BE49-F238E27FC236}">
              <a16:creationId xmlns:a16="http://schemas.microsoft.com/office/drawing/2014/main" id="{F7D7446E-CD64-4009-BF79-F72147E823C8}"/>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B5A7FF4-9AAF-4F1B-AD37-C517A94A17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5134BBD-ECA7-4620-A85E-816EFA6BD1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59EFB230-F193-4641-995B-36396484DE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0FC9F92-4471-4CA7-A509-7FF9A6D116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4EEE1EC-B418-4666-A49B-AAE9459867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152400</xdr:rowOff>
    </xdr:from>
    <xdr:to>
      <xdr:col>85</xdr:col>
      <xdr:colOff>177800</xdr:colOff>
      <xdr:row>35</xdr:row>
      <xdr:rowOff>82550</xdr:rowOff>
    </xdr:to>
    <xdr:sp macro="" textlink="">
      <xdr:nvSpPr>
        <xdr:cNvPr id="526" name="楕円 525">
          <a:extLst>
            <a:ext uri="{FF2B5EF4-FFF2-40B4-BE49-F238E27FC236}">
              <a16:creationId xmlns:a16="http://schemas.microsoft.com/office/drawing/2014/main" id="{05F596FC-718F-4531-86AA-1FE225320C67}"/>
            </a:ext>
          </a:extLst>
        </xdr:cNvPr>
        <xdr:cNvSpPr/>
      </xdr:nvSpPr>
      <xdr:spPr>
        <a:xfrm>
          <a:off x="16268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3827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9BD07C51-9818-497F-901D-8D4CCDF3B4BC}"/>
            </a:ext>
          </a:extLst>
        </xdr:cNvPr>
        <xdr:cNvSpPr txBox="1"/>
      </xdr:nvSpPr>
      <xdr:spPr>
        <a:xfrm>
          <a:off x="163576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113030</xdr:rowOff>
    </xdr:from>
    <xdr:to>
      <xdr:col>81</xdr:col>
      <xdr:colOff>101600</xdr:colOff>
      <xdr:row>35</xdr:row>
      <xdr:rowOff>43180</xdr:rowOff>
    </xdr:to>
    <xdr:sp macro="" textlink="">
      <xdr:nvSpPr>
        <xdr:cNvPr id="528" name="楕円 527">
          <a:extLst>
            <a:ext uri="{FF2B5EF4-FFF2-40B4-BE49-F238E27FC236}">
              <a16:creationId xmlns:a16="http://schemas.microsoft.com/office/drawing/2014/main" id="{F691CF19-1BF8-4835-9F64-10CA1FF57E79}"/>
            </a:ext>
          </a:extLst>
        </xdr:cNvPr>
        <xdr:cNvSpPr/>
      </xdr:nvSpPr>
      <xdr:spPr>
        <a:xfrm>
          <a:off x="15430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163830</xdr:rowOff>
    </xdr:from>
    <xdr:to>
      <xdr:col>85</xdr:col>
      <xdr:colOff>127000</xdr:colOff>
      <xdr:row>35</xdr:row>
      <xdr:rowOff>31750</xdr:rowOff>
    </xdr:to>
    <xdr:cxnSp macro="">
      <xdr:nvCxnSpPr>
        <xdr:cNvPr id="529" name="直線コネクタ 528">
          <a:extLst>
            <a:ext uri="{FF2B5EF4-FFF2-40B4-BE49-F238E27FC236}">
              <a16:creationId xmlns:a16="http://schemas.microsoft.com/office/drawing/2014/main" id="{53630B8E-D31F-44F9-B9CC-2C314C24DD70}"/>
            </a:ext>
          </a:extLst>
        </xdr:cNvPr>
        <xdr:cNvCxnSpPr/>
      </xdr:nvCxnSpPr>
      <xdr:spPr>
        <a:xfrm>
          <a:off x="15481300" y="599313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73660</xdr:rowOff>
    </xdr:from>
    <xdr:to>
      <xdr:col>76</xdr:col>
      <xdr:colOff>165100</xdr:colOff>
      <xdr:row>35</xdr:row>
      <xdr:rowOff>3810</xdr:rowOff>
    </xdr:to>
    <xdr:sp macro="" textlink="">
      <xdr:nvSpPr>
        <xdr:cNvPr id="530" name="楕円 529">
          <a:extLst>
            <a:ext uri="{FF2B5EF4-FFF2-40B4-BE49-F238E27FC236}">
              <a16:creationId xmlns:a16="http://schemas.microsoft.com/office/drawing/2014/main" id="{9BDD551C-09A0-4461-B05D-DA4518C41D4F}"/>
            </a:ext>
          </a:extLst>
        </xdr:cNvPr>
        <xdr:cNvSpPr/>
      </xdr:nvSpPr>
      <xdr:spPr>
        <a:xfrm>
          <a:off x="14541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124460</xdr:rowOff>
    </xdr:from>
    <xdr:to>
      <xdr:col>81</xdr:col>
      <xdr:colOff>50800</xdr:colOff>
      <xdr:row>34</xdr:row>
      <xdr:rowOff>163830</xdr:rowOff>
    </xdr:to>
    <xdr:cxnSp macro="">
      <xdr:nvCxnSpPr>
        <xdr:cNvPr id="531" name="直線コネクタ 530">
          <a:extLst>
            <a:ext uri="{FF2B5EF4-FFF2-40B4-BE49-F238E27FC236}">
              <a16:creationId xmlns:a16="http://schemas.microsoft.com/office/drawing/2014/main" id="{5CDD2018-35C1-4D38-BEB5-D4946ACB46CC}"/>
            </a:ext>
          </a:extLst>
        </xdr:cNvPr>
        <xdr:cNvCxnSpPr/>
      </xdr:nvCxnSpPr>
      <xdr:spPr>
        <a:xfrm>
          <a:off x="14592300" y="595376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34290</xdr:rowOff>
    </xdr:from>
    <xdr:to>
      <xdr:col>72</xdr:col>
      <xdr:colOff>38100</xdr:colOff>
      <xdr:row>34</xdr:row>
      <xdr:rowOff>135890</xdr:rowOff>
    </xdr:to>
    <xdr:sp macro="" textlink="">
      <xdr:nvSpPr>
        <xdr:cNvPr id="532" name="楕円 531">
          <a:extLst>
            <a:ext uri="{FF2B5EF4-FFF2-40B4-BE49-F238E27FC236}">
              <a16:creationId xmlns:a16="http://schemas.microsoft.com/office/drawing/2014/main" id="{419A3762-F3D1-42AA-AF87-FDDD6B6B0007}"/>
            </a:ext>
          </a:extLst>
        </xdr:cNvPr>
        <xdr:cNvSpPr/>
      </xdr:nvSpPr>
      <xdr:spPr>
        <a:xfrm>
          <a:off x="136525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85090</xdr:rowOff>
    </xdr:from>
    <xdr:to>
      <xdr:col>76</xdr:col>
      <xdr:colOff>114300</xdr:colOff>
      <xdr:row>34</xdr:row>
      <xdr:rowOff>124460</xdr:rowOff>
    </xdr:to>
    <xdr:cxnSp macro="">
      <xdr:nvCxnSpPr>
        <xdr:cNvPr id="533" name="直線コネクタ 532">
          <a:extLst>
            <a:ext uri="{FF2B5EF4-FFF2-40B4-BE49-F238E27FC236}">
              <a16:creationId xmlns:a16="http://schemas.microsoft.com/office/drawing/2014/main" id="{541E6793-A89A-42DD-9BB4-955C690E6956}"/>
            </a:ext>
          </a:extLst>
        </xdr:cNvPr>
        <xdr:cNvCxnSpPr/>
      </xdr:nvCxnSpPr>
      <xdr:spPr>
        <a:xfrm>
          <a:off x="13703300" y="591439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167640</xdr:rowOff>
    </xdr:from>
    <xdr:to>
      <xdr:col>67</xdr:col>
      <xdr:colOff>101600</xdr:colOff>
      <xdr:row>34</xdr:row>
      <xdr:rowOff>97790</xdr:rowOff>
    </xdr:to>
    <xdr:sp macro="" textlink="">
      <xdr:nvSpPr>
        <xdr:cNvPr id="534" name="楕円 533">
          <a:extLst>
            <a:ext uri="{FF2B5EF4-FFF2-40B4-BE49-F238E27FC236}">
              <a16:creationId xmlns:a16="http://schemas.microsoft.com/office/drawing/2014/main" id="{8B02175D-B520-4765-893B-E34966F13CB3}"/>
            </a:ext>
          </a:extLst>
        </xdr:cNvPr>
        <xdr:cNvSpPr/>
      </xdr:nvSpPr>
      <xdr:spPr>
        <a:xfrm>
          <a:off x="12763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46990</xdr:rowOff>
    </xdr:from>
    <xdr:to>
      <xdr:col>71</xdr:col>
      <xdr:colOff>177800</xdr:colOff>
      <xdr:row>34</xdr:row>
      <xdr:rowOff>85090</xdr:rowOff>
    </xdr:to>
    <xdr:cxnSp macro="">
      <xdr:nvCxnSpPr>
        <xdr:cNvPr id="535" name="直線コネクタ 534">
          <a:extLst>
            <a:ext uri="{FF2B5EF4-FFF2-40B4-BE49-F238E27FC236}">
              <a16:creationId xmlns:a16="http://schemas.microsoft.com/office/drawing/2014/main" id="{F3157245-7CC5-4C3F-8641-F1B24ED7A8E0}"/>
            </a:ext>
          </a:extLst>
        </xdr:cNvPr>
        <xdr:cNvCxnSpPr/>
      </xdr:nvCxnSpPr>
      <xdr:spPr>
        <a:xfrm>
          <a:off x="12814300" y="5876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E40929EA-ABB3-43C2-9686-62E09ED84D25}"/>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E2749EC3-96A7-48E8-845F-B778968CB622}"/>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B26F1B4B-0D17-418B-B6BE-A444276B3043}"/>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6A807E96-9EBF-4981-A9B8-7693F61F9F9F}"/>
            </a:ext>
          </a:extLst>
        </xdr:cNvPr>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59707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B33C2F5C-98BC-4083-8778-6EA6F75D085E}"/>
            </a:ext>
          </a:extLst>
        </xdr:cNvPr>
        <xdr:cNvSpPr txBox="1"/>
      </xdr:nvSpPr>
      <xdr:spPr>
        <a:xfrm>
          <a:off x="152660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20337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F05CEAF-6A0F-4C33-A5CE-2FF18DF9FE0A}"/>
            </a:ext>
          </a:extLst>
        </xdr:cNvPr>
        <xdr:cNvSpPr txBox="1"/>
      </xdr:nvSpPr>
      <xdr:spPr>
        <a:xfrm>
          <a:off x="14389744"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152417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CDFCE5F6-56D6-47EB-98D0-27BBFC29BBB5}"/>
            </a:ext>
          </a:extLst>
        </xdr:cNvPr>
        <xdr:cNvSpPr txBox="1"/>
      </xdr:nvSpPr>
      <xdr:spPr>
        <a:xfrm>
          <a:off x="13500744"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114317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8AA7BDDA-1BD8-4D8F-9103-A28641CB6AAD}"/>
            </a:ext>
          </a:extLst>
        </xdr:cNvPr>
        <xdr:cNvSpPr txBox="1"/>
      </xdr:nvSpPr>
      <xdr:spPr>
        <a:xfrm>
          <a:off x="12611744"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69E69516-F4F6-4D32-AF3E-BD4A65BA2F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E0F27952-9A46-4893-97FB-6C8A5CB944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3B64DC04-482A-4EE1-B8D2-8B9482D4F1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CA727AF8-BBAB-421B-A942-2E2402887E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6F4C10B2-06BA-40DB-BDDC-C45F3C8F89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EFC196BF-B38B-4B14-AC06-43E4368921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BAE068F8-4D9B-43BC-B2C5-EE755F203C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C1E553F7-AB76-412F-9A6B-8FB23B8D6E6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F536D9AF-1A11-4E73-8429-66FD80359B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EBA030EF-E79C-4E28-978A-3D0AE41AE2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86D4A9AC-2F53-4AD8-8D57-EE83134F5C1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303CCD46-FE9F-4361-B979-E9E0195A9CD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D9E55BF5-1406-4C57-A2C6-EAFC9E8EE4B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C6B87F62-51F1-4B62-BA76-24E1B401001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40D8BDAF-14D6-497C-851E-AD8E6EF8CD0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3462C4F3-A428-4D0F-83BF-D449966305D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D1ACC150-3A97-4775-899C-DFAA5BD84C3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BC14AE70-71F5-44C0-9E80-489DD0A779D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3FB8179C-51EB-4B77-85C1-50A30226A29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BC9CBB07-C9CC-47DC-B717-37B56943534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FE071157-E3E7-474B-ABDE-5EC4FB92E7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54BD33E8-178E-4876-8566-2FD0053F358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E3CCFD65-11BD-44FF-9662-7A93A1D7370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EFF86F30-398C-43A1-A9A1-CFECF16FB19B}"/>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8EBB1D25-127C-4482-9525-1D2444BC1FBC}"/>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2C9AD823-0CD8-4214-8B1D-727FE53BB2F2}"/>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D7AA2771-9709-49AD-8EE9-56B050007262}"/>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5093144C-24A4-43BB-BCAC-D681845AB517}"/>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9ED3525-33CD-43A6-8135-DF7797D5D42C}"/>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6D7BF821-FC01-439C-BA69-FDF7B66DADBF}"/>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051F730E-083D-4FBC-8A2C-042ECCA7654C}"/>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AE1B0274-7C27-4586-917B-315E3790D952}"/>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6" name="フローチャート: 判断 575">
          <a:extLst>
            <a:ext uri="{FF2B5EF4-FFF2-40B4-BE49-F238E27FC236}">
              <a16:creationId xmlns:a16="http://schemas.microsoft.com/office/drawing/2014/main" id="{35556004-A790-4BEF-A3F4-E4167B2E7302}"/>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7" name="フローチャート: 判断 576">
          <a:extLst>
            <a:ext uri="{FF2B5EF4-FFF2-40B4-BE49-F238E27FC236}">
              <a16:creationId xmlns:a16="http://schemas.microsoft.com/office/drawing/2014/main" id="{472D4585-0B15-436A-BB45-60E9B392A2EF}"/>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5608585B-0933-4DA0-91AB-398A7975F8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3B2E559-5920-4B80-AB52-0A48486954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B7789CE-9B8F-4872-A1E4-B02BA75461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1807624-54D3-458A-8FE5-6D7941C586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44CF524-B146-4EBD-B793-243A8DBDDA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74168</xdr:rowOff>
    </xdr:from>
    <xdr:to>
      <xdr:col>116</xdr:col>
      <xdr:colOff>114300</xdr:colOff>
      <xdr:row>40</xdr:row>
      <xdr:rowOff>4318</xdr:rowOff>
    </xdr:to>
    <xdr:sp macro="" textlink="">
      <xdr:nvSpPr>
        <xdr:cNvPr id="583" name="楕円 582">
          <a:extLst>
            <a:ext uri="{FF2B5EF4-FFF2-40B4-BE49-F238E27FC236}">
              <a16:creationId xmlns:a16="http://schemas.microsoft.com/office/drawing/2014/main" id="{871165EF-AC15-4B0D-BF7D-B4E1FE00C68F}"/>
            </a:ext>
          </a:extLst>
        </xdr:cNvPr>
        <xdr:cNvSpPr/>
      </xdr:nvSpPr>
      <xdr:spPr>
        <a:xfrm>
          <a:off x="22110700" y="67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97045</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CDAF4F90-539C-400C-8420-356EF1229B63}"/>
            </a:ext>
          </a:extLst>
        </xdr:cNvPr>
        <xdr:cNvSpPr txBox="1"/>
      </xdr:nvSpPr>
      <xdr:spPr>
        <a:xfrm>
          <a:off x="22199600" y="66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86360</xdr:rowOff>
    </xdr:from>
    <xdr:to>
      <xdr:col>112</xdr:col>
      <xdr:colOff>38100</xdr:colOff>
      <xdr:row>40</xdr:row>
      <xdr:rowOff>16510</xdr:rowOff>
    </xdr:to>
    <xdr:sp macro="" textlink="">
      <xdr:nvSpPr>
        <xdr:cNvPr id="585" name="楕円 584">
          <a:extLst>
            <a:ext uri="{FF2B5EF4-FFF2-40B4-BE49-F238E27FC236}">
              <a16:creationId xmlns:a16="http://schemas.microsoft.com/office/drawing/2014/main" id="{F50B4221-A831-4C03-B23B-709342BE455A}"/>
            </a:ext>
          </a:extLst>
        </xdr:cNvPr>
        <xdr:cNvSpPr/>
      </xdr:nvSpPr>
      <xdr:spPr>
        <a:xfrm>
          <a:off x="21272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124968</xdr:rowOff>
    </xdr:from>
    <xdr:to>
      <xdr:col>116</xdr:col>
      <xdr:colOff>63500</xdr:colOff>
      <xdr:row>39</xdr:row>
      <xdr:rowOff>137160</xdr:rowOff>
    </xdr:to>
    <xdr:cxnSp macro="">
      <xdr:nvCxnSpPr>
        <xdr:cNvPr id="586" name="直線コネクタ 585">
          <a:extLst>
            <a:ext uri="{FF2B5EF4-FFF2-40B4-BE49-F238E27FC236}">
              <a16:creationId xmlns:a16="http://schemas.microsoft.com/office/drawing/2014/main" id="{0C566E98-37B5-4E67-B76F-33F85E283BF6}"/>
            </a:ext>
          </a:extLst>
        </xdr:cNvPr>
        <xdr:cNvCxnSpPr/>
      </xdr:nvCxnSpPr>
      <xdr:spPr>
        <a:xfrm flipV="1">
          <a:off x="21323300" y="6811518"/>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97790</xdr:rowOff>
    </xdr:from>
    <xdr:to>
      <xdr:col>107</xdr:col>
      <xdr:colOff>101600</xdr:colOff>
      <xdr:row>40</xdr:row>
      <xdr:rowOff>27940</xdr:rowOff>
    </xdr:to>
    <xdr:sp macro="" textlink="">
      <xdr:nvSpPr>
        <xdr:cNvPr id="587" name="楕円 586">
          <a:extLst>
            <a:ext uri="{FF2B5EF4-FFF2-40B4-BE49-F238E27FC236}">
              <a16:creationId xmlns:a16="http://schemas.microsoft.com/office/drawing/2014/main" id="{517A26D5-02D1-4D8A-AD14-9DF007D71679}"/>
            </a:ext>
          </a:extLst>
        </xdr:cNvPr>
        <xdr:cNvSpPr/>
      </xdr:nvSpPr>
      <xdr:spPr>
        <a:xfrm>
          <a:off x="20383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137160</xdr:rowOff>
    </xdr:from>
    <xdr:to>
      <xdr:col>111</xdr:col>
      <xdr:colOff>177800</xdr:colOff>
      <xdr:row>39</xdr:row>
      <xdr:rowOff>148590</xdr:rowOff>
    </xdr:to>
    <xdr:cxnSp macro="">
      <xdr:nvCxnSpPr>
        <xdr:cNvPr id="588" name="直線コネクタ 587">
          <a:extLst>
            <a:ext uri="{FF2B5EF4-FFF2-40B4-BE49-F238E27FC236}">
              <a16:creationId xmlns:a16="http://schemas.microsoft.com/office/drawing/2014/main" id="{FF99B158-7AB1-4DCC-9B96-F5B74C4F8E33}"/>
            </a:ext>
          </a:extLst>
        </xdr:cNvPr>
        <xdr:cNvCxnSpPr/>
      </xdr:nvCxnSpPr>
      <xdr:spPr>
        <a:xfrm flipV="1">
          <a:off x="20434300" y="6823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95504</xdr:rowOff>
    </xdr:from>
    <xdr:to>
      <xdr:col>102</xdr:col>
      <xdr:colOff>165100</xdr:colOff>
      <xdr:row>40</xdr:row>
      <xdr:rowOff>25654</xdr:rowOff>
    </xdr:to>
    <xdr:sp macro="" textlink="">
      <xdr:nvSpPr>
        <xdr:cNvPr id="589" name="楕円 588">
          <a:extLst>
            <a:ext uri="{FF2B5EF4-FFF2-40B4-BE49-F238E27FC236}">
              <a16:creationId xmlns:a16="http://schemas.microsoft.com/office/drawing/2014/main" id="{E473A51A-7611-4C41-AA64-5777A281FF5B}"/>
            </a:ext>
          </a:extLst>
        </xdr:cNvPr>
        <xdr:cNvSpPr/>
      </xdr:nvSpPr>
      <xdr:spPr>
        <a:xfrm>
          <a:off x="19494500" y="67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146304</xdr:rowOff>
    </xdr:from>
    <xdr:to>
      <xdr:col>107</xdr:col>
      <xdr:colOff>50800</xdr:colOff>
      <xdr:row>39</xdr:row>
      <xdr:rowOff>148590</xdr:rowOff>
    </xdr:to>
    <xdr:cxnSp macro="">
      <xdr:nvCxnSpPr>
        <xdr:cNvPr id="590" name="直線コネクタ 589">
          <a:extLst>
            <a:ext uri="{FF2B5EF4-FFF2-40B4-BE49-F238E27FC236}">
              <a16:creationId xmlns:a16="http://schemas.microsoft.com/office/drawing/2014/main" id="{F3180971-F9D7-431E-8C34-D8584308E8A7}"/>
            </a:ext>
          </a:extLst>
        </xdr:cNvPr>
        <xdr:cNvCxnSpPr/>
      </xdr:nvCxnSpPr>
      <xdr:spPr>
        <a:xfrm>
          <a:off x="19545300" y="68328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94742</xdr:rowOff>
    </xdr:from>
    <xdr:to>
      <xdr:col>98</xdr:col>
      <xdr:colOff>38100</xdr:colOff>
      <xdr:row>40</xdr:row>
      <xdr:rowOff>24892</xdr:rowOff>
    </xdr:to>
    <xdr:sp macro="" textlink="">
      <xdr:nvSpPr>
        <xdr:cNvPr id="591" name="楕円 590">
          <a:extLst>
            <a:ext uri="{FF2B5EF4-FFF2-40B4-BE49-F238E27FC236}">
              <a16:creationId xmlns:a16="http://schemas.microsoft.com/office/drawing/2014/main" id="{C31883FC-1C09-411C-9009-AA153E1ECA8A}"/>
            </a:ext>
          </a:extLst>
        </xdr:cNvPr>
        <xdr:cNvSpPr/>
      </xdr:nvSpPr>
      <xdr:spPr>
        <a:xfrm>
          <a:off x="18605500" y="67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145542</xdr:rowOff>
    </xdr:from>
    <xdr:to>
      <xdr:col>102</xdr:col>
      <xdr:colOff>114300</xdr:colOff>
      <xdr:row>39</xdr:row>
      <xdr:rowOff>146304</xdr:rowOff>
    </xdr:to>
    <xdr:cxnSp macro="">
      <xdr:nvCxnSpPr>
        <xdr:cNvPr id="592" name="直線コネクタ 591">
          <a:extLst>
            <a:ext uri="{FF2B5EF4-FFF2-40B4-BE49-F238E27FC236}">
              <a16:creationId xmlns:a16="http://schemas.microsoft.com/office/drawing/2014/main" id="{D7F31F39-0233-436E-B66B-C220CEDD3A2A}"/>
            </a:ext>
          </a:extLst>
        </xdr:cNvPr>
        <xdr:cNvCxnSpPr/>
      </xdr:nvCxnSpPr>
      <xdr:spPr>
        <a:xfrm>
          <a:off x="18656300" y="68320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2007E7EF-E81B-445B-8A5B-B8FCD5801D62}"/>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ACE24B0B-C39C-4F8D-AF89-C864A0853355}"/>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E0953699-4874-4BAC-ABE1-D106059E2FAB}"/>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4A3EA842-C5CB-4758-AE46-507A72B0DA7A}"/>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33037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D9731952-71B7-4BCE-8C09-DC8503BB9CEC}"/>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44467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36103746-D61E-45B2-8141-C42D9F55CA33}"/>
            </a:ext>
          </a:extLst>
        </xdr:cNvPr>
        <xdr:cNvSpPr txBox="1"/>
      </xdr:nvSpPr>
      <xdr:spPr>
        <a:xfrm>
          <a:off x="20199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42181</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FC54DAF4-C5DC-449E-8696-6C446B633CA9}"/>
            </a:ext>
          </a:extLst>
        </xdr:cNvPr>
        <xdr:cNvSpPr txBox="1"/>
      </xdr:nvSpPr>
      <xdr:spPr>
        <a:xfrm>
          <a:off x="19310427" y="65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41419</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7D31B76C-E618-40E3-9B89-778C94A76332}"/>
            </a:ext>
          </a:extLst>
        </xdr:cNvPr>
        <xdr:cNvSpPr txBox="1"/>
      </xdr:nvSpPr>
      <xdr:spPr>
        <a:xfrm>
          <a:off x="18421427"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EC465C8E-0EE5-4A85-BF33-4C7A6942C0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FC287C44-3751-49C2-9471-5348FBC31C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960D1FBE-2562-4D04-8877-04A4CFDF0A7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C1DB5151-D57A-463A-A795-9AD5FD5990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72607B1C-ABA4-4B9C-8704-3A80196A04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ED927414-D20E-4348-ACAA-5BB43A6187B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DA839BFF-F7D3-4AA9-9380-109B5764114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3EB9720-BF76-4EA4-936D-BC1FB6A2B2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E9650F3-24B3-46FB-9084-169E65F0A8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3433C67F-19A3-42D0-BF28-22C4A3343C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AE965967-ACA4-4027-A6E9-56A2FDE514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DCF5E09A-B10C-4AAC-925B-62E9C93AD23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E8782F8B-0485-4BF7-8503-987BA4F15A0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714B082D-F85E-4790-96BA-26CA9AC2673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56D13F0D-4C7C-4A3E-A78A-F0105EF136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E97B75B2-46D7-4346-A2F5-3E078682172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D96A80B0-F549-44DE-97C7-D32366C5D2A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FEABAAB9-0B0E-40C4-A664-E727F432E83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25A4DD2A-D647-4208-B3C2-D508312C8DC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FAC87A85-2112-4F95-AB25-9B6F51A96C1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FBF81F42-8AA9-4B01-B471-0DF6E4C649B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DA4F5137-F7B0-4711-8609-1C37696BF2E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E076FC21-79EF-466C-94CA-EAECE69B317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8530494F-8C70-4790-9502-E809421E18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3DF53B9D-A0B4-49F7-9AB4-D2342258DA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F6142761-E5A0-4941-B6B5-8E439551C574}"/>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EEBD1202-70B9-4950-8B74-98989A86E3B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BDC857DB-7337-48C9-9458-5A7CBF182DD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E659C652-B771-48C2-82D3-0B176AEDD024}"/>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6D2C17F6-8718-4EF9-A6D9-85F49E129756}"/>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6FC45F97-A87D-4230-84CA-809EB3F58824}"/>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5CCE0155-FA53-47B9-BD85-582DC26FFF3A}"/>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336F95EB-1FE9-4DBF-ACBB-BA66E77C69F3}"/>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039EFFF2-AED8-4019-B987-FBC3376408AF}"/>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5" name="フローチャート: 判断 634">
          <a:extLst>
            <a:ext uri="{FF2B5EF4-FFF2-40B4-BE49-F238E27FC236}">
              <a16:creationId xmlns:a16="http://schemas.microsoft.com/office/drawing/2014/main" id="{62F959BA-6EC1-4018-88F9-6AF06157C53D}"/>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6" name="フローチャート: 判断 635">
          <a:extLst>
            <a:ext uri="{FF2B5EF4-FFF2-40B4-BE49-F238E27FC236}">
              <a16:creationId xmlns:a16="http://schemas.microsoft.com/office/drawing/2014/main" id="{7FDC4A48-934D-4860-B958-631EF6534065}"/>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8F4C0E0-56A4-4EC3-8ECF-F7530604D6E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0102F49-7416-4375-93F9-49C3978B51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8D22A87-EC01-4CAC-A6BA-9A672168C4E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C9A2959-6281-47DB-ADD8-B9D9B17587A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9F40D37-F525-4B6A-A799-49B62647AEF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42" name="楕円 641">
          <a:extLst>
            <a:ext uri="{FF2B5EF4-FFF2-40B4-BE49-F238E27FC236}">
              <a16:creationId xmlns:a16="http://schemas.microsoft.com/office/drawing/2014/main" id="{D0DABCCA-8DC6-477E-8C3F-2D0570CE4F4C}"/>
            </a:ext>
          </a:extLst>
        </xdr:cNvPr>
        <xdr:cNvSpPr/>
      </xdr:nvSpPr>
      <xdr:spPr>
        <a:xfrm>
          <a:off x="162687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119034</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30045515-E674-4C25-BCB6-917E046ECAA0}"/>
            </a:ext>
          </a:extLst>
        </xdr:cNvPr>
        <xdr:cNvSpPr txBox="1"/>
      </xdr:nvSpPr>
      <xdr:spPr>
        <a:xfrm>
          <a:off x="16357600" y="1006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56969</xdr:rowOff>
    </xdr:from>
    <xdr:to>
      <xdr:col>81</xdr:col>
      <xdr:colOff>101600</xdr:colOff>
      <xdr:row>59</xdr:row>
      <xdr:rowOff>158569</xdr:rowOff>
    </xdr:to>
    <xdr:sp macro="" textlink="">
      <xdr:nvSpPr>
        <xdr:cNvPr id="644" name="楕円 643">
          <a:extLst>
            <a:ext uri="{FF2B5EF4-FFF2-40B4-BE49-F238E27FC236}">
              <a16:creationId xmlns:a16="http://schemas.microsoft.com/office/drawing/2014/main" id="{B48811A0-F0B5-41F8-ACE6-987DA0EEC924}"/>
            </a:ext>
          </a:extLst>
        </xdr:cNvPr>
        <xdr:cNvSpPr/>
      </xdr:nvSpPr>
      <xdr:spPr>
        <a:xfrm>
          <a:off x="15430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107769</xdr:rowOff>
    </xdr:from>
    <xdr:to>
      <xdr:col>85</xdr:col>
      <xdr:colOff>127000</xdr:colOff>
      <xdr:row>59</xdr:row>
      <xdr:rowOff>146957</xdr:rowOff>
    </xdr:to>
    <xdr:cxnSp macro="">
      <xdr:nvCxnSpPr>
        <xdr:cNvPr id="645" name="直線コネクタ 644">
          <a:extLst>
            <a:ext uri="{FF2B5EF4-FFF2-40B4-BE49-F238E27FC236}">
              <a16:creationId xmlns:a16="http://schemas.microsoft.com/office/drawing/2014/main" id="{42D0B742-0A92-4D59-8450-9890B1CC21E9}"/>
            </a:ext>
          </a:extLst>
        </xdr:cNvPr>
        <xdr:cNvCxnSpPr/>
      </xdr:nvCxnSpPr>
      <xdr:spPr>
        <a:xfrm>
          <a:off x="15481300" y="102233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6" name="楕円 645">
          <a:extLst>
            <a:ext uri="{FF2B5EF4-FFF2-40B4-BE49-F238E27FC236}">
              <a16:creationId xmlns:a16="http://schemas.microsoft.com/office/drawing/2014/main" id="{BAA80C8A-00DF-4483-8CCE-230548DB637B}"/>
            </a:ext>
          </a:extLst>
        </xdr:cNvPr>
        <xdr:cNvSpPr/>
      </xdr:nvSpPr>
      <xdr:spPr>
        <a:xfrm>
          <a:off x="14541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107769</xdr:rowOff>
    </xdr:from>
    <xdr:to>
      <xdr:col>81</xdr:col>
      <xdr:colOff>50800</xdr:colOff>
      <xdr:row>60</xdr:row>
      <xdr:rowOff>44087</xdr:rowOff>
    </xdr:to>
    <xdr:cxnSp macro="">
      <xdr:nvCxnSpPr>
        <xdr:cNvPr id="647" name="直線コネクタ 646">
          <a:extLst>
            <a:ext uri="{FF2B5EF4-FFF2-40B4-BE49-F238E27FC236}">
              <a16:creationId xmlns:a16="http://schemas.microsoft.com/office/drawing/2014/main" id="{04AB9692-1EE5-4C33-A118-C45C562A49F7}"/>
            </a:ext>
          </a:extLst>
        </xdr:cNvPr>
        <xdr:cNvCxnSpPr/>
      </xdr:nvCxnSpPr>
      <xdr:spPr>
        <a:xfrm flipV="1">
          <a:off x="14592300" y="1022331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125549</xdr:rowOff>
    </xdr:from>
    <xdr:to>
      <xdr:col>72</xdr:col>
      <xdr:colOff>38100</xdr:colOff>
      <xdr:row>60</xdr:row>
      <xdr:rowOff>55699</xdr:rowOff>
    </xdr:to>
    <xdr:sp macro="" textlink="">
      <xdr:nvSpPr>
        <xdr:cNvPr id="648" name="楕円 647">
          <a:extLst>
            <a:ext uri="{FF2B5EF4-FFF2-40B4-BE49-F238E27FC236}">
              <a16:creationId xmlns:a16="http://schemas.microsoft.com/office/drawing/2014/main" id="{C89132F5-67B1-4F47-BC51-4D4B0A1B1359}"/>
            </a:ext>
          </a:extLst>
        </xdr:cNvPr>
        <xdr:cNvSpPr/>
      </xdr:nvSpPr>
      <xdr:spPr>
        <a:xfrm>
          <a:off x="13652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4899</xdr:rowOff>
    </xdr:from>
    <xdr:to>
      <xdr:col>76</xdr:col>
      <xdr:colOff>114300</xdr:colOff>
      <xdr:row>60</xdr:row>
      <xdr:rowOff>44087</xdr:rowOff>
    </xdr:to>
    <xdr:cxnSp macro="">
      <xdr:nvCxnSpPr>
        <xdr:cNvPr id="649" name="直線コネクタ 648">
          <a:extLst>
            <a:ext uri="{FF2B5EF4-FFF2-40B4-BE49-F238E27FC236}">
              <a16:creationId xmlns:a16="http://schemas.microsoft.com/office/drawing/2014/main" id="{EB89BB36-EECA-4B21-98A2-1EAB4A1E5E7A}"/>
            </a:ext>
          </a:extLst>
        </xdr:cNvPr>
        <xdr:cNvCxnSpPr/>
      </xdr:nvCxnSpPr>
      <xdr:spPr>
        <a:xfrm>
          <a:off x="13703300" y="102918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macro="" textlink="">
      <xdr:nvSpPr>
        <xdr:cNvPr id="650" name="楕円 649">
          <a:extLst>
            <a:ext uri="{FF2B5EF4-FFF2-40B4-BE49-F238E27FC236}">
              <a16:creationId xmlns:a16="http://schemas.microsoft.com/office/drawing/2014/main" id="{B1696594-1698-49A5-ACD5-E4FA28804359}"/>
            </a:ext>
          </a:extLst>
        </xdr:cNvPr>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60</xdr:row>
      <xdr:rowOff>4899</xdr:rowOff>
    </xdr:to>
    <xdr:cxnSp macro="">
      <xdr:nvCxnSpPr>
        <xdr:cNvPr id="651" name="直線コネクタ 650">
          <a:extLst>
            <a:ext uri="{FF2B5EF4-FFF2-40B4-BE49-F238E27FC236}">
              <a16:creationId xmlns:a16="http://schemas.microsoft.com/office/drawing/2014/main" id="{9AE8A658-C637-43F7-A696-05B7332C5A3A}"/>
            </a:ext>
          </a:extLst>
        </xdr:cNvPr>
        <xdr:cNvCxnSpPr/>
      </xdr:nvCxnSpPr>
      <xdr:spPr>
        <a:xfrm>
          <a:off x="12814300" y="102543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652" name="n_1aveValue【学校施設】&#10;有形固定資産減価償却率">
          <a:extLst>
            <a:ext uri="{FF2B5EF4-FFF2-40B4-BE49-F238E27FC236}">
              <a16:creationId xmlns:a16="http://schemas.microsoft.com/office/drawing/2014/main" id="{7B15F3DE-8E0A-4400-8736-3A4685746CAA}"/>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653" name="n_2aveValue【学校施設】&#10;有形固定資産減価償却率">
          <a:extLst>
            <a:ext uri="{FF2B5EF4-FFF2-40B4-BE49-F238E27FC236}">
              <a16:creationId xmlns:a16="http://schemas.microsoft.com/office/drawing/2014/main" id="{7FE2675E-379C-43E6-B96A-FC65A6BFF39F}"/>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54" name="n_3aveValue【学校施設】&#10;有形固定資産減価償却率">
          <a:extLst>
            <a:ext uri="{FF2B5EF4-FFF2-40B4-BE49-F238E27FC236}">
              <a16:creationId xmlns:a16="http://schemas.microsoft.com/office/drawing/2014/main" id="{950004A8-8AE4-44D0-BFE4-6C737399EE8D}"/>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655" name="n_4aveValue【学校施設】&#10;有形固定資産減価償却率">
          <a:extLst>
            <a:ext uri="{FF2B5EF4-FFF2-40B4-BE49-F238E27FC236}">
              <a16:creationId xmlns:a16="http://schemas.microsoft.com/office/drawing/2014/main" id="{3E870219-25DF-494C-B071-AAA92D072C44}"/>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3646</xdr:rowOff>
    </xdr:from>
    <xdr:ext cx="405111" cy="259045"/>
    <xdr:sp macro="" textlink="">
      <xdr:nvSpPr>
        <xdr:cNvPr id="656" name="n_1mainValue【学校施設】&#10;有形固定資産減価償却率">
          <a:extLst>
            <a:ext uri="{FF2B5EF4-FFF2-40B4-BE49-F238E27FC236}">
              <a16:creationId xmlns:a16="http://schemas.microsoft.com/office/drawing/2014/main" id="{C7198AD0-BD17-4358-9826-E25FBD9C2AB6}"/>
            </a:ext>
          </a:extLst>
        </xdr:cNvPr>
        <xdr:cNvSpPr txBox="1"/>
      </xdr:nvSpPr>
      <xdr:spPr>
        <a:xfrm>
          <a:off x="152660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57" name="n_2mainValue【学校施設】&#10;有形固定資産減価償却率">
          <a:extLst>
            <a:ext uri="{FF2B5EF4-FFF2-40B4-BE49-F238E27FC236}">
              <a16:creationId xmlns:a16="http://schemas.microsoft.com/office/drawing/2014/main" id="{20D07FF0-3BF7-4DF7-B9D0-DA8ED5526F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72226</xdr:rowOff>
    </xdr:from>
    <xdr:ext cx="405111" cy="259045"/>
    <xdr:sp macro="" textlink="">
      <xdr:nvSpPr>
        <xdr:cNvPr id="658" name="n_3mainValue【学校施設】&#10;有形固定資産減価償却率">
          <a:extLst>
            <a:ext uri="{FF2B5EF4-FFF2-40B4-BE49-F238E27FC236}">
              <a16:creationId xmlns:a16="http://schemas.microsoft.com/office/drawing/2014/main" id="{D9CDE4C2-219C-498D-8E2F-45FFA8943A9B}"/>
            </a:ext>
          </a:extLst>
        </xdr:cNvPr>
        <xdr:cNvSpPr txBox="1"/>
      </xdr:nvSpPr>
      <xdr:spPr>
        <a:xfrm>
          <a:off x="13500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59" name="n_4mainValue【学校施設】&#10;有形固定資産減価償却率">
          <a:extLst>
            <a:ext uri="{FF2B5EF4-FFF2-40B4-BE49-F238E27FC236}">
              <a16:creationId xmlns:a16="http://schemas.microsoft.com/office/drawing/2014/main" id="{43364519-6744-4A6A-8ACC-43777942F876}"/>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B450CB8C-A8BC-4778-9E77-AFB0C8808C1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3DAC8AB9-CB73-41E0-A742-89928FCEC4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E6DDA254-537F-4D94-B443-4F0C6BD38E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21D72FAC-E78D-4C17-86F0-2C3E2F89CC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2D39F3F7-A340-4C53-875F-83584E17B7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292E35E1-8A67-4B5D-AB17-B9439E545F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55606112-DDD7-4EB9-9381-9719B80B3D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B20BE415-E5AF-42E0-92EC-C58F2A0715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11B8B08F-AB92-4FDE-9DC2-AE9F42EBD6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2394092C-06F6-46D2-A1D3-2B082B88EC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191D52E-9EB1-4244-B2E1-AE6F889341B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8BAD5946-E926-44EB-B178-071FDBCE12B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A76EEEFB-7783-4D1D-81F4-C9263A23EEF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8DF80CD1-54A4-4BF0-AB5D-6BC27356403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44E3F3DB-DD5F-49CE-A4DF-BE2B19E3BE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54A784E6-4771-4033-A402-D0570850306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53A025BD-27A1-47B1-AA9D-BE0C5EE928A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1F3D84D6-7ADE-4C48-BB47-4DF1C7F39F7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F669A3C1-09A0-4E14-8A0E-A2381E66E5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CA7B4A2E-9105-445E-B22C-8409C1A6433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64A52F19-C6D2-4E22-833F-3EAF5B88C7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9B662C5F-F6D7-4D09-BD09-1B317E03430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6FF2B931-6502-4DA8-967C-C1EBDEE1D3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BB4C013E-E388-46EF-B7E5-F8A87A59C79B}"/>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20F0428A-0B76-4883-A183-16C0759D04F2}"/>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0E1568E4-C206-4C2B-A95D-D0BEA3A0240A}"/>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11E27A78-991A-4C41-BDB0-0DD9195D509D}"/>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56044C5E-08F4-40A7-AD94-3D85127EEB35}"/>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688" name="【学校施設】&#10;一人当たり面積平均値テキスト">
          <a:extLst>
            <a:ext uri="{FF2B5EF4-FFF2-40B4-BE49-F238E27FC236}">
              <a16:creationId xmlns:a16="http://schemas.microsoft.com/office/drawing/2014/main" id="{3D34F422-67D0-43D2-942D-EFEEBA076C14}"/>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6A6250E3-90B3-4275-B5D9-51E49A27F477}"/>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519CCB82-6C50-444C-9EB2-9C7281C6BA4E}"/>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6C4F4117-2013-483F-96BC-45A9971ABB76}"/>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2" name="フローチャート: 判断 691">
          <a:extLst>
            <a:ext uri="{FF2B5EF4-FFF2-40B4-BE49-F238E27FC236}">
              <a16:creationId xmlns:a16="http://schemas.microsoft.com/office/drawing/2014/main" id="{F9326456-0AC7-436A-A26F-F21DA36008A5}"/>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3" name="フローチャート: 判断 692">
          <a:extLst>
            <a:ext uri="{FF2B5EF4-FFF2-40B4-BE49-F238E27FC236}">
              <a16:creationId xmlns:a16="http://schemas.microsoft.com/office/drawing/2014/main" id="{DCB413FF-472D-4D40-9A21-562E047E29B8}"/>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9498067-8F7E-42A8-8669-FDBD9D2C0CE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9CDB5C9-E13D-482A-9107-5595CEBFF7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D3387E0-BF0D-4E12-8F42-352273DF12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647ACBB-570E-493D-BBC1-7391C4D472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FF37FDF-2D9A-46B3-8107-EFC53E37F7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50774</xdr:rowOff>
    </xdr:from>
    <xdr:to>
      <xdr:col>116</xdr:col>
      <xdr:colOff>114300</xdr:colOff>
      <xdr:row>60</xdr:row>
      <xdr:rowOff>152374</xdr:rowOff>
    </xdr:to>
    <xdr:sp macro="" textlink="">
      <xdr:nvSpPr>
        <xdr:cNvPr id="699" name="楕円 698">
          <a:extLst>
            <a:ext uri="{FF2B5EF4-FFF2-40B4-BE49-F238E27FC236}">
              <a16:creationId xmlns:a16="http://schemas.microsoft.com/office/drawing/2014/main" id="{39CE3DA0-DEB2-4C51-B7E8-4CA867CBAA60}"/>
            </a:ext>
          </a:extLst>
        </xdr:cNvPr>
        <xdr:cNvSpPr/>
      </xdr:nvSpPr>
      <xdr:spPr>
        <a:xfrm>
          <a:off x="22110700" y="103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73651</xdr:rowOff>
    </xdr:from>
    <xdr:ext cx="469744" cy="259045"/>
    <xdr:sp macro="" textlink="">
      <xdr:nvSpPr>
        <xdr:cNvPr id="700" name="【学校施設】&#10;一人当たり面積該当値テキスト">
          <a:extLst>
            <a:ext uri="{FF2B5EF4-FFF2-40B4-BE49-F238E27FC236}">
              <a16:creationId xmlns:a16="http://schemas.microsoft.com/office/drawing/2014/main" id="{DFDAAC48-5664-4BCB-81E9-78A605BC9233}"/>
            </a:ext>
          </a:extLst>
        </xdr:cNvPr>
        <xdr:cNvSpPr txBox="1"/>
      </xdr:nvSpPr>
      <xdr:spPr>
        <a:xfrm>
          <a:off x="22199600" y="1018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69215</xdr:rowOff>
    </xdr:from>
    <xdr:to>
      <xdr:col>112</xdr:col>
      <xdr:colOff>38100</xdr:colOff>
      <xdr:row>60</xdr:row>
      <xdr:rowOff>170815</xdr:rowOff>
    </xdr:to>
    <xdr:sp macro="" textlink="">
      <xdr:nvSpPr>
        <xdr:cNvPr id="701" name="楕円 700">
          <a:extLst>
            <a:ext uri="{FF2B5EF4-FFF2-40B4-BE49-F238E27FC236}">
              <a16:creationId xmlns:a16="http://schemas.microsoft.com/office/drawing/2014/main" id="{DC303784-63DA-4891-879C-349F404278F8}"/>
            </a:ext>
          </a:extLst>
        </xdr:cNvPr>
        <xdr:cNvSpPr/>
      </xdr:nvSpPr>
      <xdr:spPr>
        <a:xfrm>
          <a:off x="2127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101574</xdr:rowOff>
    </xdr:from>
    <xdr:to>
      <xdr:col>116</xdr:col>
      <xdr:colOff>63500</xdr:colOff>
      <xdr:row>60</xdr:row>
      <xdr:rowOff>120015</xdr:rowOff>
    </xdr:to>
    <xdr:cxnSp macro="">
      <xdr:nvCxnSpPr>
        <xdr:cNvPr id="702" name="直線コネクタ 701">
          <a:extLst>
            <a:ext uri="{FF2B5EF4-FFF2-40B4-BE49-F238E27FC236}">
              <a16:creationId xmlns:a16="http://schemas.microsoft.com/office/drawing/2014/main" id="{610678AD-33FC-4829-959A-422BF9A285EF}"/>
            </a:ext>
          </a:extLst>
        </xdr:cNvPr>
        <xdr:cNvCxnSpPr/>
      </xdr:nvCxnSpPr>
      <xdr:spPr>
        <a:xfrm flipV="1">
          <a:off x="21323300" y="10388574"/>
          <a:ext cx="8382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124231</xdr:rowOff>
    </xdr:from>
    <xdr:to>
      <xdr:col>107</xdr:col>
      <xdr:colOff>101600</xdr:colOff>
      <xdr:row>61</xdr:row>
      <xdr:rowOff>54381</xdr:rowOff>
    </xdr:to>
    <xdr:sp macro="" textlink="">
      <xdr:nvSpPr>
        <xdr:cNvPr id="703" name="楕円 702">
          <a:extLst>
            <a:ext uri="{FF2B5EF4-FFF2-40B4-BE49-F238E27FC236}">
              <a16:creationId xmlns:a16="http://schemas.microsoft.com/office/drawing/2014/main" id="{E048DE6A-F378-4F80-9C87-96CB12E2FE42}"/>
            </a:ext>
          </a:extLst>
        </xdr:cNvPr>
        <xdr:cNvSpPr/>
      </xdr:nvSpPr>
      <xdr:spPr>
        <a:xfrm>
          <a:off x="20383500" y="104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120015</xdr:rowOff>
    </xdr:from>
    <xdr:to>
      <xdr:col>111</xdr:col>
      <xdr:colOff>177800</xdr:colOff>
      <xdr:row>61</xdr:row>
      <xdr:rowOff>3581</xdr:rowOff>
    </xdr:to>
    <xdr:cxnSp macro="">
      <xdr:nvCxnSpPr>
        <xdr:cNvPr id="704" name="直線コネクタ 703">
          <a:extLst>
            <a:ext uri="{FF2B5EF4-FFF2-40B4-BE49-F238E27FC236}">
              <a16:creationId xmlns:a16="http://schemas.microsoft.com/office/drawing/2014/main" id="{56DBAF13-A63A-4EBC-A334-FCFDABFA589D}"/>
            </a:ext>
          </a:extLst>
        </xdr:cNvPr>
        <xdr:cNvCxnSpPr/>
      </xdr:nvCxnSpPr>
      <xdr:spPr>
        <a:xfrm flipV="1">
          <a:off x="20434300" y="10407015"/>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121031</xdr:rowOff>
    </xdr:from>
    <xdr:to>
      <xdr:col>102</xdr:col>
      <xdr:colOff>165100</xdr:colOff>
      <xdr:row>61</xdr:row>
      <xdr:rowOff>51181</xdr:rowOff>
    </xdr:to>
    <xdr:sp macro="" textlink="">
      <xdr:nvSpPr>
        <xdr:cNvPr id="705" name="楕円 704">
          <a:extLst>
            <a:ext uri="{FF2B5EF4-FFF2-40B4-BE49-F238E27FC236}">
              <a16:creationId xmlns:a16="http://schemas.microsoft.com/office/drawing/2014/main" id="{F0AE6E9B-19C0-4AFC-A293-263029A8780D}"/>
            </a:ext>
          </a:extLst>
        </xdr:cNvPr>
        <xdr:cNvSpPr/>
      </xdr:nvSpPr>
      <xdr:spPr>
        <a:xfrm>
          <a:off x="19494500" y="104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xdr:rowOff>
    </xdr:from>
    <xdr:to>
      <xdr:col>107</xdr:col>
      <xdr:colOff>50800</xdr:colOff>
      <xdr:row>61</xdr:row>
      <xdr:rowOff>3581</xdr:rowOff>
    </xdr:to>
    <xdr:cxnSp macro="">
      <xdr:nvCxnSpPr>
        <xdr:cNvPr id="706" name="直線コネクタ 705">
          <a:extLst>
            <a:ext uri="{FF2B5EF4-FFF2-40B4-BE49-F238E27FC236}">
              <a16:creationId xmlns:a16="http://schemas.microsoft.com/office/drawing/2014/main" id="{40FCA765-76D1-4131-936A-B3A03338C2CD}"/>
            </a:ext>
          </a:extLst>
        </xdr:cNvPr>
        <xdr:cNvCxnSpPr/>
      </xdr:nvCxnSpPr>
      <xdr:spPr>
        <a:xfrm>
          <a:off x="19545300" y="1045883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122631</xdr:rowOff>
    </xdr:from>
    <xdr:to>
      <xdr:col>98</xdr:col>
      <xdr:colOff>38100</xdr:colOff>
      <xdr:row>61</xdr:row>
      <xdr:rowOff>52781</xdr:rowOff>
    </xdr:to>
    <xdr:sp macro="" textlink="">
      <xdr:nvSpPr>
        <xdr:cNvPr id="707" name="楕円 706">
          <a:extLst>
            <a:ext uri="{FF2B5EF4-FFF2-40B4-BE49-F238E27FC236}">
              <a16:creationId xmlns:a16="http://schemas.microsoft.com/office/drawing/2014/main" id="{03861774-940F-4E7F-ABFA-7A4C39D63416}"/>
            </a:ext>
          </a:extLst>
        </xdr:cNvPr>
        <xdr:cNvSpPr/>
      </xdr:nvSpPr>
      <xdr:spPr>
        <a:xfrm>
          <a:off x="18605500" y="104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381</xdr:rowOff>
    </xdr:from>
    <xdr:to>
      <xdr:col>102</xdr:col>
      <xdr:colOff>114300</xdr:colOff>
      <xdr:row>61</xdr:row>
      <xdr:rowOff>1981</xdr:rowOff>
    </xdr:to>
    <xdr:cxnSp macro="">
      <xdr:nvCxnSpPr>
        <xdr:cNvPr id="708" name="直線コネクタ 707">
          <a:extLst>
            <a:ext uri="{FF2B5EF4-FFF2-40B4-BE49-F238E27FC236}">
              <a16:creationId xmlns:a16="http://schemas.microsoft.com/office/drawing/2014/main" id="{3E6AACD8-942B-4F4B-804D-6DCAA7E66F8B}"/>
            </a:ext>
          </a:extLst>
        </xdr:cNvPr>
        <xdr:cNvCxnSpPr/>
      </xdr:nvCxnSpPr>
      <xdr:spPr>
        <a:xfrm flipV="1">
          <a:off x="18656300" y="1045883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709" name="n_1aveValue【学校施設】&#10;一人当たり面積">
          <a:extLst>
            <a:ext uri="{FF2B5EF4-FFF2-40B4-BE49-F238E27FC236}">
              <a16:creationId xmlns:a16="http://schemas.microsoft.com/office/drawing/2014/main" id="{073AD92F-0CC5-405B-9799-4C77E9FD0C78}"/>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710" name="n_2aveValue【学校施設】&#10;一人当たり面積">
          <a:extLst>
            <a:ext uri="{FF2B5EF4-FFF2-40B4-BE49-F238E27FC236}">
              <a16:creationId xmlns:a16="http://schemas.microsoft.com/office/drawing/2014/main" id="{419C8341-0627-4810-998E-9526D91454BC}"/>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711" name="n_3aveValue【学校施設】&#10;一人当たり面積">
          <a:extLst>
            <a:ext uri="{FF2B5EF4-FFF2-40B4-BE49-F238E27FC236}">
              <a16:creationId xmlns:a16="http://schemas.microsoft.com/office/drawing/2014/main" id="{358B4AA5-46C5-4531-B431-7CA85BEC7227}"/>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712" name="n_4aveValue【学校施設】&#10;一人当たり面積">
          <a:extLst>
            <a:ext uri="{FF2B5EF4-FFF2-40B4-BE49-F238E27FC236}">
              <a16:creationId xmlns:a16="http://schemas.microsoft.com/office/drawing/2014/main" id="{EB1EBED8-CBE6-468D-9C1D-C5A0EE3D824B}"/>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15892</xdr:rowOff>
    </xdr:from>
    <xdr:ext cx="469744" cy="259045"/>
    <xdr:sp macro="" textlink="">
      <xdr:nvSpPr>
        <xdr:cNvPr id="713" name="n_1mainValue【学校施設】&#10;一人当たり面積">
          <a:extLst>
            <a:ext uri="{FF2B5EF4-FFF2-40B4-BE49-F238E27FC236}">
              <a16:creationId xmlns:a16="http://schemas.microsoft.com/office/drawing/2014/main" id="{EA407684-F5AF-417A-AECD-E2C1CDC4A0E6}"/>
            </a:ext>
          </a:extLst>
        </xdr:cNvPr>
        <xdr:cNvSpPr txBox="1"/>
      </xdr:nvSpPr>
      <xdr:spPr>
        <a:xfrm>
          <a:off x="21075727"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70908</xdr:rowOff>
    </xdr:from>
    <xdr:ext cx="469744" cy="259045"/>
    <xdr:sp macro="" textlink="">
      <xdr:nvSpPr>
        <xdr:cNvPr id="714" name="n_2mainValue【学校施設】&#10;一人当たり面積">
          <a:extLst>
            <a:ext uri="{FF2B5EF4-FFF2-40B4-BE49-F238E27FC236}">
              <a16:creationId xmlns:a16="http://schemas.microsoft.com/office/drawing/2014/main" id="{E47CE32C-6269-4945-B298-86A3A75BF413}"/>
            </a:ext>
          </a:extLst>
        </xdr:cNvPr>
        <xdr:cNvSpPr txBox="1"/>
      </xdr:nvSpPr>
      <xdr:spPr>
        <a:xfrm>
          <a:off x="20199427" y="101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67708</xdr:rowOff>
    </xdr:from>
    <xdr:ext cx="469744" cy="259045"/>
    <xdr:sp macro="" textlink="">
      <xdr:nvSpPr>
        <xdr:cNvPr id="715" name="n_3mainValue【学校施設】&#10;一人当たり面積">
          <a:extLst>
            <a:ext uri="{FF2B5EF4-FFF2-40B4-BE49-F238E27FC236}">
              <a16:creationId xmlns:a16="http://schemas.microsoft.com/office/drawing/2014/main" id="{43F6A8DC-B239-400F-BF56-40C764F988D3}"/>
            </a:ext>
          </a:extLst>
        </xdr:cNvPr>
        <xdr:cNvSpPr txBox="1"/>
      </xdr:nvSpPr>
      <xdr:spPr>
        <a:xfrm>
          <a:off x="19310427" y="101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69308</xdr:rowOff>
    </xdr:from>
    <xdr:ext cx="469744" cy="259045"/>
    <xdr:sp macro="" textlink="">
      <xdr:nvSpPr>
        <xdr:cNvPr id="716" name="n_4mainValue【学校施設】&#10;一人当たり面積">
          <a:extLst>
            <a:ext uri="{FF2B5EF4-FFF2-40B4-BE49-F238E27FC236}">
              <a16:creationId xmlns:a16="http://schemas.microsoft.com/office/drawing/2014/main" id="{DD7250B6-DA31-4AA7-A930-95A871EBAFA2}"/>
            </a:ext>
          </a:extLst>
        </xdr:cNvPr>
        <xdr:cNvSpPr txBox="1"/>
      </xdr:nvSpPr>
      <xdr:spPr>
        <a:xfrm>
          <a:off x="18421427" y="101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B500897F-9B1C-414A-906A-CA4D8317F09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982ADC3-1C41-4303-810D-1D192C842D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E04A7D36-0B6C-437D-A362-750FA57C41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C34DE5BA-EE23-4321-9018-2E97F3034C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82EE7780-65DF-4C00-8205-140CD81F44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534C19A2-9D85-4F0C-A120-06A97F98D8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667D59CA-2BB4-475D-9185-468E76B52D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4469104D-5995-4F52-A488-B149E9CE817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6FE6EF83-80FD-4F38-BE61-ED4DAD6202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18F9DF5F-C395-48F8-B2FE-4D0C2F838E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821070C6-9DE9-4E79-9F8B-7E6EBD386E0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89282CEC-AC43-441E-B3FD-A24E0295D8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89F3F951-28AC-4710-9A30-B9B015AF19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2EF2159B-C762-4198-9B69-36AC76082A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B1F84160-3D06-41A4-B9CB-6A31BE846D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174F644F-2385-4248-85F3-78BE728453C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473CCE47-7D0A-48FE-A6D5-0F76569EF3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6E8043C-887D-4FCC-AC5D-6B11DA3CB1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DA6CA9CE-B1AF-4952-A4E4-EDA1560774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C60F1274-4D71-45DD-93BC-C9408C15CE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9B27687F-C35F-40C8-8222-09518BE0B4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8B8028AB-6E05-44E1-950A-84DCEB25EC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B7935814-18AE-462B-98D6-1C81F44771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A1B1DC3-B85E-4C72-AD1F-071386435B4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66C1A24A-48AC-4A59-BFCE-2E49440311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87438606-7A81-49A7-8F84-BB02BC0F30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4348DF41-403C-4CE5-A83B-FA715C1818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5B06353D-DBD8-4D83-98CB-DE192B2CA98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827DAD3B-4ABA-4664-AB83-610E4CA4B34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E407D887-5798-4282-9D74-CB2C05025D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7D7A7219-83B1-45F9-923F-3F0293BEC84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85908B19-7962-4AFB-9173-7FD28CA80B0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6F778766-5126-407D-8E2C-C26AC2D95F9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4CD07D4A-770D-453D-9B68-573C94917C4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D1FF262B-B796-4100-B0AE-9FE3409BC8D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4FE4A2CA-4158-4497-AEB3-8022A58F96F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C29FAD74-6937-4372-9ECF-07927A4FB32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7DA91C85-8AAF-4319-A612-9CFC2D0E7CB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23CCE2FD-465E-4882-BB32-0637D6C738E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1C28DF5-5AD3-485A-8FFB-31D863A4E2A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6B23B169-2877-43D7-9B78-B42C925743A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8" name="直線コネクタ 757">
          <a:extLst>
            <a:ext uri="{FF2B5EF4-FFF2-40B4-BE49-F238E27FC236}">
              <a16:creationId xmlns:a16="http://schemas.microsoft.com/office/drawing/2014/main" id="{38016D32-0245-4EB4-BD1A-731099F345ED}"/>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9" name="【公民館】&#10;有形固定資産減価償却率最小値テキスト">
          <a:extLst>
            <a:ext uri="{FF2B5EF4-FFF2-40B4-BE49-F238E27FC236}">
              <a16:creationId xmlns:a16="http://schemas.microsoft.com/office/drawing/2014/main" id="{D74A089E-BA0D-4478-A524-EB43A3B2EFF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0" name="直線コネクタ 759">
          <a:extLst>
            <a:ext uri="{FF2B5EF4-FFF2-40B4-BE49-F238E27FC236}">
              <a16:creationId xmlns:a16="http://schemas.microsoft.com/office/drawing/2014/main" id="{13B79D64-4DFA-4B90-926A-F1D9B95748C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1" name="【公民館】&#10;有形固定資産減価償却率最大値テキスト">
          <a:extLst>
            <a:ext uri="{FF2B5EF4-FFF2-40B4-BE49-F238E27FC236}">
              <a16:creationId xmlns:a16="http://schemas.microsoft.com/office/drawing/2014/main" id="{3E7CF92B-81BA-475D-A1AF-362D64266AFD}"/>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2" name="直線コネクタ 761">
          <a:extLst>
            <a:ext uri="{FF2B5EF4-FFF2-40B4-BE49-F238E27FC236}">
              <a16:creationId xmlns:a16="http://schemas.microsoft.com/office/drawing/2014/main" id="{2EAA1E9B-2911-4E1C-9DE2-6B9497C76C0E}"/>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3" name="【公民館】&#10;有形固定資産減価償却率平均値テキスト">
          <a:extLst>
            <a:ext uri="{FF2B5EF4-FFF2-40B4-BE49-F238E27FC236}">
              <a16:creationId xmlns:a16="http://schemas.microsoft.com/office/drawing/2014/main" id="{9B30C07D-6EA1-4A36-8878-7172F9408339}"/>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4" name="フローチャート: 判断 763">
          <a:extLst>
            <a:ext uri="{FF2B5EF4-FFF2-40B4-BE49-F238E27FC236}">
              <a16:creationId xmlns:a16="http://schemas.microsoft.com/office/drawing/2014/main" id="{50EB66D4-A542-4607-9000-F3BB2B171F46}"/>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5" name="フローチャート: 判断 764">
          <a:extLst>
            <a:ext uri="{FF2B5EF4-FFF2-40B4-BE49-F238E27FC236}">
              <a16:creationId xmlns:a16="http://schemas.microsoft.com/office/drawing/2014/main" id="{7E6DCE2F-E9E6-47AB-B2D2-9775691881EC}"/>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6" name="フローチャート: 判断 765">
          <a:extLst>
            <a:ext uri="{FF2B5EF4-FFF2-40B4-BE49-F238E27FC236}">
              <a16:creationId xmlns:a16="http://schemas.microsoft.com/office/drawing/2014/main" id="{2AACC944-1B76-489C-9A52-0E3724ACCDBA}"/>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67" name="フローチャート: 判断 766">
          <a:extLst>
            <a:ext uri="{FF2B5EF4-FFF2-40B4-BE49-F238E27FC236}">
              <a16:creationId xmlns:a16="http://schemas.microsoft.com/office/drawing/2014/main" id="{14F9FD77-315F-426F-A68F-68391970BFFC}"/>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68" name="フローチャート: 判断 767">
          <a:extLst>
            <a:ext uri="{FF2B5EF4-FFF2-40B4-BE49-F238E27FC236}">
              <a16:creationId xmlns:a16="http://schemas.microsoft.com/office/drawing/2014/main" id="{1E30C103-1620-4315-9FB6-E8125313B414}"/>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DA304ED-825F-4425-A95E-428D1E9415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EE212EF-E3E7-4E8C-B322-FAA2726ACA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4ABACCA-5AA2-4BC8-9E24-58B8F801817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D8244F2-92A4-4EA5-AF3C-A7D9247EFBF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7E9BD83-6812-4B3A-AA5F-AE1B3896F7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92348</xdr:rowOff>
    </xdr:from>
    <xdr:to>
      <xdr:col>85</xdr:col>
      <xdr:colOff>177800</xdr:colOff>
      <xdr:row>107</xdr:row>
      <xdr:rowOff>22498</xdr:rowOff>
    </xdr:to>
    <xdr:sp macro="" textlink="">
      <xdr:nvSpPr>
        <xdr:cNvPr id="774" name="楕円 773">
          <a:extLst>
            <a:ext uri="{FF2B5EF4-FFF2-40B4-BE49-F238E27FC236}">
              <a16:creationId xmlns:a16="http://schemas.microsoft.com/office/drawing/2014/main" id="{D7E29E59-5332-4308-8B16-176B8CD8990D}"/>
            </a:ext>
          </a:extLst>
        </xdr:cNvPr>
        <xdr:cNvSpPr/>
      </xdr:nvSpPr>
      <xdr:spPr>
        <a:xfrm>
          <a:off x="162687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70775</xdr:rowOff>
    </xdr:from>
    <xdr:ext cx="405111" cy="259045"/>
    <xdr:sp macro="" textlink="">
      <xdr:nvSpPr>
        <xdr:cNvPr id="775" name="【公民館】&#10;有形固定資産減価償却率該当値テキスト">
          <a:extLst>
            <a:ext uri="{FF2B5EF4-FFF2-40B4-BE49-F238E27FC236}">
              <a16:creationId xmlns:a16="http://schemas.microsoft.com/office/drawing/2014/main" id="{88D4D60A-A72B-4F5B-B664-1BACB98AC622}"/>
            </a:ext>
          </a:extLst>
        </xdr:cNvPr>
        <xdr:cNvSpPr txBox="1"/>
      </xdr:nvSpPr>
      <xdr:spPr>
        <a:xfrm>
          <a:off x="16357600"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776" name="楕円 775">
          <a:extLst>
            <a:ext uri="{FF2B5EF4-FFF2-40B4-BE49-F238E27FC236}">
              <a16:creationId xmlns:a16="http://schemas.microsoft.com/office/drawing/2014/main" id="{E6BDEF16-A9C5-45AC-927F-9A0D21EBA3FF}"/>
            </a:ext>
          </a:extLst>
        </xdr:cNvPr>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143148</xdr:rowOff>
    </xdr:to>
    <xdr:cxnSp macro="">
      <xdr:nvCxnSpPr>
        <xdr:cNvPr id="777" name="直線コネクタ 776">
          <a:extLst>
            <a:ext uri="{FF2B5EF4-FFF2-40B4-BE49-F238E27FC236}">
              <a16:creationId xmlns:a16="http://schemas.microsoft.com/office/drawing/2014/main" id="{F1FACAD2-1284-4276-ACB4-B46BD1C1CA22}"/>
            </a:ext>
          </a:extLst>
        </xdr:cNvPr>
        <xdr:cNvCxnSpPr/>
      </xdr:nvCxnSpPr>
      <xdr:spPr>
        <a:xfrm>
          <a:off x="15481300" y="182841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27032</xdr:rowOff>
    </xdr:from>
    <xdr:to>
      <xdr:col>76</xdr:col>
      <xdr:colOff>165100</xdr:colOff>
      <xdr:row>106</xdr:row>
      <xdr:rowOff>128632</xdr:rowOff>
    </xdr:to>
    <xdr:sp macro="" textlink="">
      <xdr:nvSpPr>
        <xdr:cNvPr id="778" name="楕円 777">
          <a:extLst>
            <a:ext uri="{FF2B5EF4-FFF2-40B4-BE49-F238E27FC236}">
              <a16:creationId xmlns:a16="http://schemas.microsoft.com/office/drawing/2014/main" id="{0EB8C63C-39D7-449E-AE76-6FE8673BD55C}"/>
            </a:ext>
          </a:extLst>
        </xdr:cNvPr>
        <xdr:cNvSpPr/>
      </xdr:nvSpPr>
      <xdr:spPr>
        <a:xfrm>
          <a:off x="14541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77832</xdr:rowOff>
    </xdr:from>
    <xdr:to>
      <xdr:col>81</xdr:col>
      <xdr:colOff>50800</xdr:colOff>
      <xdr:row>106</xdr:row>
      <xdr:rowOff>110489</xdr:rowOff>
    </xdr:to>
    <xdr:cxnSp macro="">
      <xdr:nvCxnSpPr>
        <xdr:cNvPr id="779" name="直線コネクタ 778">
          <a:extLst>
            <a:ext uri="{FF2B5EF4-FFF2-40B4-BE49-F238E27FC236}">
              <a16:creationId xmlns:a16="http://schemas.microsoft.com/office/drawing/2014/main" id="{FDD0B0CB-F122-4A92-9B0A-3D70B32E0AFA}"/>
            </a:ext>
          </a:extLst>
        </xdr:cNvPr>
        <xdr:cNvCxnSpPr/>
      </xdr:nvCxnSpPr>
      <xdr:spPr>
        <a:xfrm>
          <a:off x="14592300" y="182515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780" name="楕円 779">
          <a:extLst>
            <a:ext uri="{FF2B5EF4-FFF2-40B4-BE49-F238E27FC236}">
              <a16:creationId xmlns:a16="http://schemas.microsoft.com/office/drawing/2014/main" id="{20795B72-7640-4101-97F6-828F69FCDD25}"/>
            </a:ext>
          </a:extLst>
        </xdr:cNvPr>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77832</xdr:rowOff>
    </xdr:to>
    <xdr:cxnSp macro="">
      <xdr:nvCxnSpPr>
        <xdr:cNvPr id="781" name="直線コネクタ 780">
          <a:extLst>
            <a:ext uri="{FF2B5EF4-FFF2-40B4-BE49-F238E27FC236}">
              <a16:creationId xmlns:a16="http://schemas.microsoft.com/office/drawing/2014/main" id="{C942AA35-B052-4567-8C19-6C2509E052AA}"/>
            </a:ext>
          </a:extLst>
        </xdr:cNvPr>
        <xdr:cNvCxnSpPr/>
      </xdr:nvCxnSpPr>
      <xdr:spPr>
        <a:xfrm>
          <a:off x="13703300" y="182188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782" name="楕円 781">
          <a:extLst>
            <a:ext uri="{FF2B5EF4-FFF2-40B4-BE49-F238E27FC236}">
              <a16:creationId xmlns:a16="http://schemas.microsoft.com/office/drawing/2014/main" id="{141B31DB-6D3B-4D91-9E2E-418BB738246E}"/>
            </a:ext>
          </a:extLst>
        </xdr:cNvPr>
        <xdr:cNvSpPr/>
      </xdr:nvSpPr>
      <xdr:spPr>
        <a:xfrm>
          <a:off x="12763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45176</xdr:rowOff>
    </xdr:to>
    <xdr:cxnSp macro="">
      <xdr:nvCxnSpPr>
        <xdr:cNvPr id="783" name="直線コネクタ 782">
          <a:extLst>
            <a:ext uri="{FF2B5EF4-FFF2-40B4-BE49-F238E27FC236}">
              <a16:creationId xmlns:a16="http://schemas.microsoft.com/office/drawing/2014/main" id="{9CD001F6-8FD1-4C9D-A49A-533B86B823BD}"/>
            </a:ext>
          </a:extLst>
        </xdr:cNvPr>
        <xdr:cNvCxnSpPr/>
      </xdr:nvCxnSpPr>
      <xdr:spPr>
        <a:xfrm>
          <a:off x="12814300" y="1818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784" name="n_1aveValue【公民館】&#10;有形固定資産減価償却率">
          <a:extLst>
            <a:ext uri="{FF2B5EF4-FFF2-40B4-BE49-F238E27FC236}">
              <a16:creationId xmlns:a16="http://schemas.microsoft.com/office/drawing/2014/main" id="{A4783A90-ED2A-47A9-8769-95B66C09F670}"/>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5" name="n_2aveValue【公民館】&#10;有形固定資産減価償却率">
          <a:extLst>
            <a:ext uri="{FF2B5EF4-FFF2-40B4-BE49-F238E27FC236}">
              <a16:creationId xmlns:a16="http://schemas.microsoft.com/office/drawing/2014/main" id="{7069E244-C4C1-4DCF-888A-B97E251CCF43}"/>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786" name="n_3aveValue【公民館】&#10;有形固定資産減価償却率">
          <a:extLst>
            <a:ext uri="{FF2B5EF4-FFF2-40B4-BE49-F238E27FC236}">
              <a16:creationId xmlns:a16="http://schemas.microsoft.com/office/drawing/2014/main" id="{B934F8AC-7057-4B71-82E8-A9C16F453606}"/>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87" name="n_4aveValue【公民館】&#10;有形固定資産減価償却率">
          <a:extLst>
            <a:ext uri="{FF2B5EF4-FFF2-40B4-BE49-F238E27FC236}">
              <a16:creationId xmlns:a16="http://schemas.microsoft.com/office/drawing/2014/main" id="{12DC7F3B-5211-41E4-AA16-B7020B0A0815}"/>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788" name="n_1mainValue【公民館】&#10;有形固定資産減価償却率">
          <a:extLst>
            <a:ext uri="{FF2B5EF4-FFF2-40B4-BE49-F238E27FC236}">
              <a16:creationId xmlns:a16="http://schemas.microsoft.com/office/drawing/2014/main" id="{403AA94A-8989-43DF-A089-063F9042CA06}"/>
            </a:ext>
          </a:extLst>
        </xdr:cNvPr>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119759</xdr:rowOff>
    </xdr:from>
    <xdr:ext cx="405111" cy="259045"/>
    <xdr:sp macro="" textlink="">
      <xdr:nvSpPr>
        <xdr:cNvPr id="789" name="n_2mainValue【公民館】&#10;有形固定資産減価償却率">
          <a:extLst>
            <a:ext uri="{FF2B5EF4-FFF2-40B4-BE49-F238E27FC236}">
              <a16:creationId xmlns:a16="http://schemas.microsoft.com/office/drawing/2014/main" id="{ADC6E4B4-3BE7-48DC-83AB-24BDC43FECDE}"/>
            </a:ext>
          </a:extLst>
        </xdr:cNvPr>
        <xdr:cNvSpPr txBox="1"/>
      </xdr:nvSpPr>
      <xdr:spPr>
        <a:xfrm>
          <a:off x="14389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112503</xdr:rowOff>
    </xdr:from>
    <xdr:ext cx="405111" cy="259045"/>
    <xdr:sp macro="" textlink="">
      <xdr:nvSpPr>
        <xdr:cNvPr id="790" name="n_3mainValue【公民館】&#10;有形固定資産減価償却率">
          <a:extLst>
            <a:ext uri="{FF2B5EF4-FFF2-40B4-BE49-F238E27FC236}">
              <a16:creationId xmlns:a16="http://schemas.microsoft.com/office/drawing/2014/main" id="{6D2FB229-8A7E-4038-8CA8-E6D2A545B4E7}"/>
            </a:ext>
          </a:extLst>
        </xdr:cNvPr>
        <xdr:cNvSpPr txBox="1"/>
      </xdr:nvSpPr>
      <xdr:spPr>
        <a:xfrm>
          <a:off x="13500744" y="179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791" name="n_4mainValue【公民館】&#10;有形固定資産減価償却率">
          <a:extLst>
            <a:ext uri="{FF2B5EF4-FFF2-40B4-BE49-F238E27FC236}">
              <a16:creationId xmlns:a16="http://schemas.microsoft.com/office/drawing/2014/main" id="{8FDEE9D7-2735-43EF-B486-832650FBC774}"/>
            </a:ext>
          </a:extLst>
        </xdr:cNvPr>
        <xdr:cNvSpPr txBox="1"/>
      </xdr:nvSpPr>
      <xdr:spPr>
        <a:xfrm>
          <a:off x="12611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B7893D2-15E5-468E-A440-B9B5D4313B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68B57CD7-9521-4764-95FE-D7A20C9673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E3FC57C3-B609-4B22-826E-B4A81F63F8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98477E1E-6825-4292-BE8B-1FACDB834D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46B999B0-323C-496A-9635-A2D8DAE883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23B0B1F6-1951-4BB2-8F3B-9D76698AF9A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A91CF481-201A-4B5E-8F01-B1D02C0594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88597B14-032C-4F2E-A5A7-DDCCA84C53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ECB24E00-C042-4E0F-93FA-EC0481B308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117E8C36-3E59-4D36-9F29-B891846689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E1A5AD57-7BB4-4E87-AAED-BB6B32ACE8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CDAF06C3-371B-42B6-A713-A940EC7C3B8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5ECB8006-1009-42B9-A274-CD7046944A7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BF7DCDAF-CD8C-4301-B6C2-4BEEB23BC20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1092019A-CC50-49D7-969F-587BEC7D220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8C2EDBEB-6048-49B0-917A-2A5E6D4B97C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AEF4DB83-69E0-43D5-A4F7-5FEA1F4E311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1EC5B3DC-9E39-4E38-A722-7D68BBC46BE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F3B93F08-89BD-4B21-A324-9D2BFC01DF0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093B1F55-7F44-4D21-9D4B-C387F33E14A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2002A08B-3A94-4CCC-BA34-29966486CA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a:extLst>
            <a:ext uri="{FF2B5EF4-FFF2-40B4-BE49-F238E27FC236}">
              <a16:creationId xmlns:a16="http://schemas.microsoft.com/office/drawing/2014/main" id="{855D3910-946B-4BB4-B048-A5FD3E771D4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2268702F-3659-44F2-8011-88D11FEBA7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5" name="直線コネクタ 814">
          <a:extLst>
            <a:ext uri="{FF2B5EF4-FFF2-40B4-BE49-F238E27FC236}">
              <a16:creationId xmlns:a16="http://schemas.microsoft.com/office/drawing/2014/main" id="{5DF19563-9262-4699-B01C-5B26B0E6065F}"/>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6" name="【公民館】&#10;一人当たり面積最小値テキスト">
          <a:extLst>
            <a:ext uri="{FF2B5EF4-FFF2-40B4-BE49-F238E27FC236}">
              <a16:creationId xmlns:a16="http://schemas.microsoft.com/office/drawing/2014/main" id="{A14CCD9D-D46F-4B93-A5FE-37EA5E8EBBBA}"/>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7" name="直線コネクタ 816">
          <a:extLst>
            <a:ext uri="{FF2B5EF4-FFF2-40B4-BE49-F238E27FC236}">
              <a16:creationId xmlns:a16="http://schemas.microsoft.com/office/drawing/2014/main" id="{9C63C4FE-3928-4FE9-BF92-BDB26AA8003D}"/>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8" name="【公民館】&#10;一人当たり面積最大値テキスト">
          <a:extLst>
            <a:ext uri="{FF2B5EF4-FFF2-40B4-BE49-F238E27FC236}">
              <a16:creationId xmlns:a16="http://schemas.microsoft.com/office/drawing/2014/main" id="{26BE42A0-6FA1-4443-87C9-172D73911A9B}"/>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9" name="直線コネクタ 818">
          <a:extLst>
            <a:ext uri="{FF2B5EF4-FFF2-40B4-BE49-F238E27FC236}">
              <a16:creationId xmlns:a16="http://schemas.microsoft.com/office/drawing/2014/main" id="{A23440F2-3E53-440E-B95F-2F64BB0BBC42}"/>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820" name="【公民館】&#10;一人当たり面積平均値テキスト">
          <a:extLst>
            <a:ext uri="{FF2B5EF4-FFF2-40B4-BE49-F238E27FC236}">
              <a16:creationId xmlns:a16="http://schemas.microsoft.com/office/drawing/2014/main" id="{AE5AD382-D180-45B9-BE53-8C4548F7726A}"/>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1" name="フローチャート: 判断 820">
          <a:extLst>
            <a:ext uri="{FF2B5EF4-FFF2-40B4-BE49-F238E27FC236}">
              <a16:creationId xmlns:a16="http://schemas.microsoft.com/office/drawing/2014/main" id="{BEC20B54-262B-4D82-B7EC-2C86DE57E6B5}"/>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2" name="フローチャート: 判断 821">
          <a:extLst>
            <a:ext uri="{FF2B5EF4-FFF2-40B4-BE49-F238E27FC236}">
              <a16:creationId xmlns:a16="http://schemas.microsoft.com/office/drawing/2014/main" id="{D0E0DFBB-3378-4767-8931-24DA301FF572}"/>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3" name="フローチャート: 判断 822">
          <a:extLst>
            <a:ext uri="{FF2B5EF4-FFF2-40B4-BE49-F238E27FC236}">
              <a16:creationId xmlns:a16="http://schemas.microsoft.com/office/drawing/2014/main" id="{8CFDDC8C-83E6-442B-A4D0-F64FEE46B05D}"/>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824" name="フローチャート: 判断 823">
          <a:extLst>
            <a:ext uri="{FF2B5EF4-FFF2-40B4-BE49-F238E27FC236}">
              <a16:creationId xmlns:a16="http://schemas.microsoft.com/office/drawing/2014/main" id="{1B940865-DC79-44FB-9F82-5BB801152D6A}"/>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825" name="フローチャート: 判断 824">
          <a:extLst>
            <a:ext uri="{FF2B5EF4-FFF2-40B4-BE49-F238E27FC236}">
              <a16:creationId xmlns:a16="http://schemas.microsoft.com/office/drawing/2014/main" id="{9B7DF153-BB50-48EE-A395-1040AB3FEB36}"/>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BE01DA4-7DDF-4088-A43B-A282D500E4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6EE7AB9-A716-46FB-94B5-15ECA7F13B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605D37A-7412-4872-8142-582C7782F15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7A49A3C-C4A9-4223-BBE9-74CE2D5C20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A3FB1A3-B60C-4395-96E2-614DF15DC1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3874</xdr:rowOff>
    </xdr:from>
    <xdr:to>
      <xdr:col>116</xdr:col>
      <xdr:colOff>114300</xdr:colOff>
      <xdr:row>108</xdr:row>
      <xdr:rowOff>105474</xdr:rowOff>
    </xdr:to>
    <xdr:sp macro="" textlink="">
      <xdr:nvSpPr>
        <xdr:cNvPr id="831" name="楕円 830">
          <a:extLst>
            <a:ext uri="{FF2B5EF4-FFF2-40B4-BE49-F238E27FC236}">
              <a16:creationId xmlns:a16="http://schemas.microsoft.com/office/drawing/2014/main" id="{C9EF40D5-0492-4A0C-93EB-A62C915DB30C}"/>
            </a:ext>
          </a:extLst>
        </xdr:cNvPr>
        <xdr:cNvSpPr/>
      </xdr:nvSpPr>
      <xdr:spPr>
        <a:xfrm>
          <a:off x="22110700" y="185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90251</xdr:rowOff>
    </xdr:from>
    <xdr:ext cx="469744" cy="259045"/>
    <xdr:sp macro="" textlink="">
      <xdr:nvSpPr>
        <xdr:cNvPr id="832" name="【公民館】&#10;一人当たり面積該当値テキスト">
          <a:extLst>
            <a:ext uri="{FF2B5EF4-FFF2-40B4-BE49-F238E27FC236}">
              <a16:creationId xmlns:a16="http://schemas.microsoft.com/office/drawing/2014/main" id="{9F6C2426-931E-4711-991C-32136BE4A495}"/>
            </a:ext>
          </a:extLst>
        </xdr:cNvPr>
        <xdr:cNvSpPr txBox="1"/>
      </xdr:nvSpPr>
      <xdr:spPr>
        <a:xfrm>
          <a:off x="22199600" y="1843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6731</xdr:rowOff>
    </xdr:from>
    <xdr:to>
      <xdr:col>112</xdr:col>
      <xdr:colOff>38100</xdr:colOff>
      <xdr:row>108</xdr:row>
      <xdr:rowOff>108331</xdr:rowOff>
    </xdr:to>
    <xdr:sp macro="" textlink="">
      <xdr:nvSpPr>
        <xdr:cNvPr id="833" name="楕円 832">
          <a:extLst>
            <a:ext uri="{FF2B5EF4-FFF2-40B4-BE49-F238E27FC236}">
              <a16:creationId xmlns:a16="http://schemas.microsoft.com/office/drawing/2014/main" id="{356F059D-1126-4062-869C-1456ED7A021C}"/>
            </a:ext>
          </a:extLst>
        </xdr:cNvPr>
        <xdr:cNvSpPr/>
      </xdr:nvSpPr>
      <xdr:spPr>
        <a:xfrm>
          <a:off x="21272500" y="185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54674</xdr:rowOff>
    </xdr:from>
    <xdr:to>
      <xdr:col>116</xdr:col>
      <xdr:colOff>63500</xdr:colOff>
      <xdr:row>108</xdr:row>
      <xdr:rowOff>57531</xdr:rowOff>
    </xdr:to>
    <xdr:cxnSp macro="">
      <xdr:nvCxnSpPr>
        <xdr:cNvPr id="834" name="直線コネクタ 833">
          <a:extLst>
            <a:ext uri="{FF2B5EF4-FFF2-40B4-BE49-F238E27FC236}">
              <a16:creationId xmlns:a16="http://schemas.microsoft.com/office/drawing/2014/main" id="{5585D157-E35D-4C3E-B9D8-D827DD8100FD}"/>
            </a:ext>
          </a:extLst>
        </xdr:cNvPr>
        <xdr:cNvCxnSpPr/>
      </xdr:nvCxnSpPr>
      <xdr:spPr>
        <a:xfrm flipV="1">
          <a:off x="21323300" y="18571274"/>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113221</xdr:rowOff>
    </xdr:from>
    <xdr:to>
      <xdr:col>107</xdr:col>
      <xdr:colOff>101600</xdr:colOff>
      <xdr:row>108</xdr:row>
      <xdr:rowOff>43371</xdr:rowOff>
    </xdr:to>
    <xdr:sp macro="" textlink="">
      <xdr:nvSpPr>
        <xdr:cNvPr id="835" name="楕円 834">
          <a:extLst>
            <a:ext uri="{FF2B5EF4-FFF2-40B4-BE49-F238E27FC236}">
              <a16:creationId xmlns:a16="http://schemas.microsoft.com/office/drawing/2014/main" id="{E0DEF512-A593-48CB-B223-F5C6D9C6AAF2}"/>
            </a:ext>
          </a:extLst>
        </xdr:cNvPr>
        <xdr:cNvSpPr/>
      </xdr:nvSpPr>
      <xdr:spPr>
        <a:xfrm>
          <a:off x="20383500" y="18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164021</xdr:rowOff>
    </xdr:from>
    <xdr:to>
      <xdr:col>111</xdr:col>
      <xdr:colOff>177800</xdr:colOff>
      <xdr:row>108</xdr:row>
      <xdr:rowOff>57531</xdr:rowOff>
    </xdr:to>
    <xdr:cxnSp macro="">
      <xdr:nvCxnSpPr>
        <xdr:cNvPr id="836" name="直線コネクタ 835">
          <a:extLst>
            <a:ext uri="{FF2B5EF4-FFF2-40B4-BE49-F238E27FC236}">
              <a16:creationId xmlns:a16="http://schemas.microsoft.com/office/drawing/2014/main" id="{B3FA8F3F-EFCA-4901-9868-1204084615F7}"/>
            </a:ext>
          </a:extLst>
        </xdr:cNvPr>
        <xdr:cNvCxnSpPr/>
      </xdr:nvCxnSpPr>
      <xdr:spPr>
        <a:xfrm>
          <a:off x="20434300" y="18509171"/>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8826</xdr:rowOff>
    </xdr:from>
    <xdr:to>
      <xdr:col>102</xdr:col>
      <xdr:colOff>165100</xdr:colOff>
      <xdr:row>108</xdr:row>
      <xdr:rowOff>110426</xdr:rowOff>
    </xdr:to>
    <xdr:sp macro="" textlink="">
      <xdr:nvSpPr>
        <xdr:cNvPr id="837" name="楕円 836">
          <a:extLst>
            <a:ext uri="{FF2B5EF4-FFF2-40B4-BE49-F238E27FC236}">
              <a16:creationId xmlns:a16="http://schemas.microsoft.com/office/drawing/2014/main" id="{DEB55BB4-3F60-4524-AC56-9D927F34F59F}"/>
            </a:ext>
          </a:extLst>
        </xdr:cNvPr>
        <xdr:cNvSpPr/>
      </xdr:nvSpPr>
      <xdr:spPr>
        <a:xfrm>
          <a:off x="19494500" y="185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164021</xdr:rowOff>
    </xdr:from>
    <xdr:to>
      <xdr:col>107</xdr:col>
      <xdr:colOff>50800</xdr:colOff>
      <xdr:row>108</xdr:row>
      <xdr:rowOff>59626</xdr:rowOff>
    </xdr:to>
    <xdr:cxnSp macro="">
      <xdr:nvCxnSpPr>
        <xdr:cNvPr id="838" name="直線コネクタ 837">
          <a:extLst>
            <a:ext uri="{FF2B5EF4-FFF2-40B4-BE49-F238E27FC236}">
              <a16:creationId xmlns:a16="http://schemas.microsoft.com/office/drawing/2014/main" id="{5C946206-B59D-4787-829C-842A80A6C89C}"/>
            </a:ext>
          </a:extLst>
        </xdr:cNvPr>
        <xdr:cNvCxnSpPr/>
      </xdr:nvCxnSpPr>
      <xdr:spPr>
        <a:xfrm flipV="1">
          <a:off x="19545300" y="18509171"/>
          <a:ext cx="889000" cy="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8637</xdr:rowOff>
    </xdr:from>
    <xdr:to>
      <xdr:col>98</xdr:col>
      <xdr:colOff>38100</xdr:colOff>
      <xdr:row>108</xdr:row>
      <xdr:rowOff>110237</xdr:rowOff>
    </xdr:to>
    <xdr:sp macro="" textlink="">
      <xdr:nvSpPr>
        <xdr:cNvPr id="839" name="楕円 838">
          <a:extLst>
            <a:ext uri="{FF2B5EF4-FFF2-40B4-BE49-F238E27FC236}">
              <a16:creationId xmlns:a16="http://schemas.microsoft.com/office/drawing/2014/main" id="{84FF2C29-4FC0-4323-9005-ACAC03A89846}"/>
            </a:ext>
          </a:extLst>
        </xdr:cNvPr>
        <xdr:cNvSpPr/>
      </xdr:nvSpPr>
      <xdr:spPr>
        <a:xfrm>
          <a:off x="18605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59437</xdr:rowOff>
    </xdr:from>
    <xdr:to>
      <xdr:col>102</xdr:col>
      <xdr:colOff>114300</xdr:colOff>
      <xdr:row>108</xdr:row>
      <xdr:rowOff>59626</xdr:rowOff>
    </xdr:to>
    <xdr:cxnSp macro="">
      <xdr:nvCxnSpPr>
        <xdr:cNvPr id="840" name="直線コネクタ 839">
          <a:extLst>
            <a:ext uri="{FF2B5EF4-FFF2-40B4-BE49-F238E27FC236}">
              <a16:creationId xmlns:a16="http://schemas.microsoft.com/office/drawing/2014/main" id="{78F690C9-FA65-4730-AA6B-EEBB61EA38BA}"/>
            </a:ext>
          </a:extLst>
        </xdr:cNvPr>
        <xdr:cNvCxnSpPr/>
      </xdr:nvCxnSpPr>
      <xdr:spPr>
        <a:xfrm>
          <a:off x="18656300" y="18576037"/>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841" name="n_1aveValue【公民館】&#10;一人当たり面積">
          <a:extLst>
            <a:ext uri="{FF2B5EF4-FFF2-40B4-BE49-F238E27FC236}">
              <a16:creationId xmlns:a16="http://schemas.microsoft.com/office/drawing/2014/main" id="{46054D88-B60B-40CF-9A0D-2EF66924E25B}"/>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842" name="n_2aveValue【公民館】&#10;一人当たり面積">
          <a:extLst>
            <a:ext uri="{FF2B5EF4-FFF2-40B4-BE49-F238E27FC236}">
              <a16:creationId xmlns:a16="http://schemas.microsoft.com/office/drawing/2014/main" id="{2E574EB4-A00E-472B-B2CD-493288C73398}"/>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843" name="n_3aveValue【公民館】&#10;一人当たり面積">
          <a:extLst>
            <a:ext uri="{FF2B5EF4-FFF2-40B4-BE49-F238E27FC236}">
              <a16:creationId xmlns:a16="http://schemas.microsoft.com/office/drawing/2014/main" id="{95AB0C1B-BB3C-436B-A160-8F4F2551C33A}"/>
            </a:ext>
          </a:extLst>
        </xdr:cNvPr>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844" name="n_4aveValue【公民館】&#10;一人当たり面積">
          <a:extLst>
            <a:ext uri="{FF2B5EF4-FFF2-40B4-BE49-F238E27FC236}">
              <a16:creationId xmlns:a16="http://schemas.microsoft.com/office/drawing/2014/main" id="{6DA065B6-155B-4A3B-AABB-22244DDAAAAE}"/>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99458</xdr:rowOff>
    </xdr:from>
    <xdr:ext cx="469744" cy="259045"/>
    <xdr:sp macro="" textlink="">
      <xdr:nvSpPr>
        <xdr:cNvPr id="845" name="n_1mainValue【公民館】&#10;一人当たり面積">
          <a:extLst>
            <a:ext uri="{FF2B5EF4-FFF2-40B4-BE49-F238E27FC236}">
              <a16:creationId xmlns:a16="http://schemas.microsoft.com/office/drawing/2014/main" id="{9C5F8776-6429-4C7E-A110-0765EDCB54F8}"/>
            </a:ext>
          </a:extLst>
        </xdr:cNvPr>
        <xdr:cNvSpPr txBox="1"/>
      </xdr:nvSpPr>
      <xdr:spPr>
        <a:xfrm>
          <a:off x="21075727" y="1861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59898</xdr:rowOff>
    </xdr:from>
    <xdr:ext cx="469744" cy="259045"/>
    <xdr:sp macro="" textlink="">
      <xdr:nvSpPr>
        <xdr:cNvPr id="846" name="n_2mainValue【公民館】&#10;一人当たり面積">
          <a:extLst>
            <a:ext uri="{FF2B5EF4-FFF2-40B4-BE49-F238E27FC236}">
              <a16:creationId xmlns:a16="http://schemas.microsoft.com/office/drawing/2014/main" id="{568A604A-D859-44DB-8FFF-DA7B5146CC53}"/>
            </a:ext>
          </a:extLst>
        </xdr:cNvPr>
        <xdr:cNvSpPr txBox="1"/>
      </xdr:nvSpPr>
      <xdr:spPr>
        <a:xfrm>
          <a:off x="20199427" y="18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101553</xdr:rowOff>
    </xdr:from>
    <xdr:ext cx="469744" cy="259045"/>
    <xdr:sp macro="" textlink="">
      <xdr:nvSpPr>
        <xdr:cNvPr id="847" name="n_3mainValue【公民館】&#10;一人当たり面積">
          <a:extLst>
            <a:ext uri="{FF2B5EF4-FFF2-40B4-BE49-F238E27FC236}">
              <a16:creationId xmlns:a16="http://schemas.microsoft.com/office/drawing/2014/main" id="{8A7C1F6E-1C20-4200-8439-55A2F5B86FD4}"/>
            </a:ext>
          </a:extLst>
        </xdr:cNvPr>
        <xdr:cNvSpPr txBox="1"/>
      </xdr:nvSpPr>
      <xdr:spPr>
        <a:xfrm>
          <a:off x="19310427" y="1861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101364</xdr:rowOff>
    </xdr:from>
    <xdr:ext cx="469744" cy="259045"/>
    <xdr:sp macro="" textlink="">
      <xdr:nvSpPr>
        <xdr:cNvPr id="848" name="n_4mainValue【公民館】&#10;一人当たり面積">
          <a:extLst>
            <a:ext uri="{FF2B5EF4-FFF2-40B4-BE49-F238E27FC236}">
              <a16:creationId xmlns:a16="http://schemas.microsoft.com/office/drawing/2014/main" id="{AAF40C2D-56D3-4DAE-B33B-408E1B5373B7}"/>
            </a:ext>
          </a:extLst>
        </xdr:cNvPr>
        <xdr:cNvSpPr txBox="1"/>
      </xdr:nvSpPr>
      <xdr:spPr>
        <a:xfrm>
          <a:off x="18421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759EF04C-9B47-404B-A294-86550C6C24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258E2292-48B4-40AF-8BF2-390EBE1CE18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E7F74BF5-8F29-457B-AABB-D6A24C7522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道路の減価償却率について、概ね平均的な比率といえるが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％を上回っており老朽化が進行している。整備年度の古い路線については長寿命化を図る整備計画を立てるとともに、財源の確保に努める。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公民館については、減価償却率が</a:t>
          </a:r>
          <a:r>
            <a:rPr kumimoji="1" lang="en-US" altLang="ja-JP" sz="1300">
              <a:latin typeface="ＭＳ Ｐゴシック" panose="020B0600070205080204" pitchFamily="50" charset="-128"/>
              <a:ea typeface="ＭＳ Ｐゴシック" panose="020B0600070205080204" pitchFamily="50" charset="-128"/>
            </a:rPr>
            <a:t>75.1</a:t>
          </a:r>
          <a:r>
            <a:rPr kumimoji="1" lang="ja-JP" altLang="en-US" sz="1300">
              <a:latin typeface="ＭＳ Ｐゴシック" panose="020B0600070205080204" pitchFamily="50" charset="-128"/>
              <a:ea typeface="ＭＳ Ｐゴシック" panose="020B0600070205080204" pitchFamily="50" charset="-128"/>
            </a:rPr>
            <a:t>％となっており老朽化が進行している。更新・廃止・集約化を含め今後の活用を検討し、計画的に管理を進めていく必要がある。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その他施設については、平均を下回っているものの、個別に確認すると耐用年数を超えた資産も多く有しているため、処分・更新の検討を計画的に行うよう努める。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各施設の一人当たりの面積が類似団体と比較して上回っている要因は、有人島を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島有しており、各島に施設を保有しているためである。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また、橋梁・トンネルの一人当たりの有形固定資産額が平均を大きく上回っているのは、阿嘉島・慶留間島をつなぐ阿嘉大橋を有しているためと考えられる。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8A166F-300B-487D-8645-5599956B85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5E55E4-23BB-4271-941F-1C7AE57244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5ED82E-E749-4E6E-AC54-BB8C158FE0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7539C9-5C37-469E-AE59-F611B6F70FD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A3BAA2-EC2F-4A33-B582-0C8D684E07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53AF7B-F33B-470F-9509-7439F80987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480032-1B62-4924-BF6C-BB6F108D26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394BF0-DA14-4DF3-96E5-4E97E853BC8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5E1C93-A147-437F-8372-D87040B1E4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46FB2C-4E43-4397-9819-FAB1D677B9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
860
16.74
2,026,259
1,862,294
133,544
974,965
1,361,797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3C8B4F-CEAD-41C1-9D91-312DE3F562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BC231B-EE86-4366-B627-58AD3E63340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6C4A51-63ED-4E55-B371-B370A54782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3106E8-638A-4033-AB17-924C50423F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8AB0E1-3040-479F-9BA8-E7244F24FD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189631-2144-470B-862E-A629A2E974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589EDB-2F3D-4285-AEB9-1C48A5491D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9D2527-D489-4CB7-B0DD-51AF99F51A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9E3904-67CC-4A12-B983-3BE467076C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9C5AF9-BF9D-4073-A5CB-0A1B17A767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30ED38-488E-41B0-80C2-9BA9F1DCB4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AF2EC5-3EF1-4E3A-80F8-7344993101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0BE32E-ED0F-4F76-B2BC-1DF65E6742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DA58E4-176B-42E7-9D2A-440BD3B918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1F218D-251F-44B8-8AB9-358684E759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80BD50-4FF5-4A0D-9EE4-26241058F8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FA1085-84C7-4490-B047-929A4C5887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B8D1FA-A9DF-4A34-A831-FCC73BC006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A9A6F1-07E1-4995-B197-FB06C42ACD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7407BE-200B-47B5-8A1F-D68F5CA983E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344EA2-C877-4D86-9E64-DA097AED14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B71508-75C5-47B1-9522-42FF7B3EE0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34" name="正方形/長方形 33">
          <a:extLst>
            <a:ext uri="{FF2B5EF4-FFF2-40B4-BE49-F238E27FC236}">
              <a16:creationId xmlns:a16="http://schemas.microsoft.com/office/drawing/2014/main" id="{E802D2C3-1B6D-4B14-8FDA-695BE14CF98A}"/>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5" name="正方形/長方形 34">
          <a:extLst>
            <a:ext uri="{FF2B5EF4-FFF2-40B4-BE49-F238E27FC236}">
              <a16:creationId xmlns:a16="http://schemas.microsoft.com/office/drawing/2014/main" id="{69A3DDA0-F482-45C2-8FD8-10411CF4B081}"/>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6" name="正方形/長方形 35">
          <a:extLst>
            <a:ext uri="{FF2B5EF4-FFF2-40B4-BE49-F238E27FC236}">
              <a16:creationId xmlns:a16="http://schemas.microsoft.com/office/drawing/2014/main" id="{02959B20-3AE0-480F-89F9-185E4274E1DE}"/>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7" name="正方形/長方形 36">
          <a:extLst>
            <a:ext uri="{FF2B5EF4-FFF2-40B4-BE49-F238E27FC236}">
              <a16:creationId xmlns:a16="http://schemas.microsoft.com/office/drawing/2014/main" id="{6465A8E5-281F-4E2B-91E9-6FB2DFB08298}"/>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8" name="正方形/長方形 37">
          <a:extLst>
            <a:ext uri="{FF2B5EF4-FFF2-40B4-BE49-F238E27FC236}">
              <a16:creationId xmlns:a16="http://schemas.microsoft.com/office/drawing/2014/main" id="{A88E73E1-B0D6-4EFD-AED8-1BE6D9BC885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9" name="正方形/長方形 38">
          <a:extLst>
            <a:ext uri="{FF2B5EF4-FFF2-40B4-BE49-F238E27FC236}">
              <a16:creationId xmlns:a16="http://schemas.microsoft.com/office/drawing/2014/main" id="{AD191D3D-A844-40DC-B510-346EBBDA77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40" name="正方形/長方形 39">
          <a:extLst>
            <a:ext uri="{FF2B5EF4-FFF2-40B4-BE49-F238E27FC236}">
              <a16:creationId xmlns:a16="http://schemas.microsoft.com/office/drawing/2014/main" id="{326156DE-E208-4B60-BB3B-DA78F19F9525}"/>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41" name="正方形/長方形 40">
          <a:extLst>
            <a:ext uri="{FF2B5EF4-FFF2-40B4-BE49-F238E27FC236}">
              <a16:creationId xmlns:a16="http://schemas.microsoft.com/office/drawing/2014/main" id="{54AA8BA4-31DD-4144-994E-4689136D5222}"/>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42" name="正方形/長方形 41">
          <a:extLst>
            <a:ext uri="{FF2B5EF4-FFF2-40B4-BE49-F238E27FC236}">
              <a16:creationId xmlns:a16="http://schemas.microsoft.com/office/drawing/2014/main" id="{2707401D-DE77-4576-9D86-E29942823FBF}"/>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43" name="正方形/長方形 42">
          <a:extLst>
            <a:ext uri="{FF2B5EF4-FFF2-40B4-BE49-F238E27FC236}">
              <a16:creationId xmlns:a16="http://schemas.microsoft.com/office/drawing/2014/main" id="{304BC56F-FE66-43A7-AA10-3EF663A30C1D}"/>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4" name="正方形/長方形 43">
          <a:extLst>
            <a:ext uri="{FF2B5EF4-FFF2-40B4-BE49-F238E27FC236}">
              <a16:creationId xmlns:a16="http://schemas.microsoft.com/office/drawing/2014/main" id="{265567C7-5F98-4804-822E-BE2EDC3949B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5" name="正方形/長方形 44">
          <a:extLst>
            <a:ext uri="{FF2B5EF4-FFF2-40B4-BE49-F238E27FC236}">
              <a16:creationId xmlns:a16="http://schemas.microsoft.com/office/drawing/2014/main" id="{6A03D1B2-A61E-4E62-967A-F286EF0027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6" name="正方形/長方形 45">
          <a:extLst>
            <a:ext uri="{FF2B5EF4-FFF2-40B4-BE49-F238E27FC236}">
              <a16:creationId xmlns:a16="http://schemas.microsoft.com/office/drawing/2014/main" id="{8D58586A-2531-4911-9D8D-008B3C97FA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7" name="正方形/長方形 46">
          <a:extLst>
            <a:ext uri="{FF2B5EF4-FFF2-40B4-BE49-F238E27FC236}">
              <a16:creationId xmlns:a16="http://schemas.microsoft.com/office/drawing/2014/main" id="{E6BAFCFF-7134-429E-972D-D36C20F0BA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8" name="正方形/長方形 47">
          <a:extLst>
            <a:ext uri="{FF2B5EF4-FFF2-40B4-BE49-F238E27FC236}">
              <a16:creationId xmlns:a16="http://schemas.microsoft.com/office/drawing/2014/main" id="{39C4C924-2C2E-415D-8306-C3D98A9A0D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9" name="正方形/長方形 48">
          <a:extLst>
            <a:ext uri="{FF2B5EF4-FFF2-40B4-BE49-F238E27FC236}">
              <a16:creationId xmlns:a16="http://schemas.microsoft.com/office/drawing/2014/main" id="{9364BEB6-0DB3-42CF-BB96-8F3C786AEFD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0" name="正方形/長方形 49">
          <a:extLst>
            <a:ext uri="{FF2B5EF4-FFF2-40B4-BE49-F238E27FC236}">
              <a16:creationId xmlns:a16="http://schemas.microsoft.com/office/drawing/2014/main" id="{8E8086BB-D3F7-47FE-86AD-7F9F7008D1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1" name="正方形/長方形 50">
          <a:extLst>
            <a:ext uri="{FF2B5EF4-FFF2-40B4-BE49-F238E27FC236}">
              <a16:creationId xmlns:a16="http://schemas.microsoft.com/office/drawing/2014/main" id="{C63B1E77-37CC-42EE-BE2E-7CC452F6188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2" name="正方形/長方形 51">
          <a:extLst>
            <a:ext uri="{FF2B5EF4-FFF2-40B4-BE49-F238E27FC236}">
              <a16:creationId xmlns:a16="http://schemas.microsoft.com/office/drawing/2014/main" id="{6FAD8BE2-343C-4301-8A82-98795FAE23AC}"/>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3" name="正方形/長方形 52">
          <a:extLst>
            <a:ext uri="{FF2B5EF4-FFF2-40B4-BE49-F238E27FC236}">
              <a16:creationId xmlns:a16="http://schemas.microsoft.com/office/drawing/2014/main" id="{84C27B33-E436-4B17-84B4-411CAF7C904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54" name="正方形/長方形 53">
          <a:extLst>
            <a:ext uri="{FF2B5EF4-FFF2-40B4-BE49-F238E27FC236}">
              <a16:creationId xmlns:a16="http://schemas.microsoft.com/office/drawing/2014/main" id="{0BD40D4D-7030-4828-9DBB-7A8AD42793DF}"/>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55" name="正方形/長方形 54">
          <a:extLst>
            <a:ext uri="{FF2B5EF4-FFF2-40B4-BE49-F238E27FC236}">
              <a16:creationId xmlns:a16="http://schemas.microsoft.com/office/drawing/2014/main" id="{92B3DB2F-868D-4D49-836F-2CD7E75739E0}"/>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56" name="正方形/長方形 55">
          <a:extLst>
            <a:ext uri="{FF2B5EF4-FFF2-40B4-BE49-F238E27FC236}">
              <a16:creationId xmlns:a16="http://schemas.microsoft.com/office/drawing/2014/main" id="{EE5ECA76-8119-40A2-9D60-5CE82A93615B}"/>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57" name="正方形/長方形 56">
          <a:extLst>
            <a:ext uri="{FF2B5EF4-FFF2-40B4-BE49-F238E27FC236}">
              <a16:creationId xmlns:a16="http://schemas.microsoft.com/office/drawing/2014/main" id="{74D43C89-69DE-42B3-AAF0-BA37B047CCF8}"/>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8" name="正方形/長方形 57">
          <a:extLst>
            <a:ext uri="{FF2B5EF4-FFF2-40B4-BE49-F238E27FC236}">
              <a16:creationId xmlns:a16="http://schemas.microsoft.com/office/drawing/2014/main" id="{5A2D35F9-7DA7-413E-B3DA-414A9CE1EDE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9" name="正方形/長方形 58">
          <a:extLst>
            <a:ext uri="{FF2B5EF4-FFF2-40B4-BE49-F238E27FC236}">
              <a16:creationId xmlns:a16="http://schemas.microsoft.com/office/drawing/2014/main" id="{D40D9519-B387-4D7F-A97C-920E5C4021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0" name="正方形/長方形 59">
          <a:extLst>
            <a:ext uri="{FF2B5EF4-FFF2-40B4-BE49-F238E27FC236}">
              <a16:creationId xmlns:a16="http://schemas.microsoft.com/office/drawing/2014/main" id="{40EFAF16-9D8F-470A-8773-F4A3EDC015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1" name="正方形/長方形 60">
          <a:extLst>
            <a:ext uri="{FF2B5EF4-FFF2-40B4-BE49-F238E27FC236}">
              <a16:creationId xmlns:a16="http://schemas.microsoft.com/office/drawing/2014/main" id="{240340C8-7C44-4E21-866D-A081DB3322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2" name="正方形/長方形 61">
          <a:extLst>
            <a:ext uri="{FF2B5EF4-FFF2-40B4-BE49-F238E27FC236}">
              <a16:creationId xmlns:a16="http://schemas.microsoft.com/office/drawing/2014/main" id="{D37530DE-8E0C-43D4-8A75-BAD6B5E678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3" name="正方形/長方形 62">
          <a:extLst>
            <a:ext uri="{FF2B5EF4-FFF2-40B4-BE49-F238E27FC236}">
              <a16:creationId xmlns:a16="http://schemas.microsoft.com/office/drawing/2014/main" id="{AA549B4D-6606-4BCA-AB4A-53186CDD8D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4" name="正方形/長方形 63">
          <a:extLst>
            <a:ext uri="{FF2B5EF4-FFF2-40B4-BE49-F238E27FC236}">
              <a16:creationId xmlns:a16="http://schemas.microsoft.com/office/drawing/2014/main" id="{65C75EB5-66EA-4AF1-8946-7BB28DE8147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5" name="正方形/長方形 64">
          <a:extLst>
            <a:ext uri="{FF2B5EF4-FFF2-40B4-BE49-F238E27FC236}">
              <a16:creationId xmlns:a16="http://schemas.microsoft.com/office/drawing/2014/main" id="{290334C2-1A0E-4E42-94F4-341E48498B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6" name="正方形/長方形 65">
          <a:extLst>
            <a:ext uri="{FF2B5EF4-FFF2-40B4-BE49-F238E27FC236}">
              <a16:creationId xmlns:a16="http://schemas.microsoft.com/office/drawing/2014/main" id="{3911B1BA-E1B1-414A-BC3D-492FA9E459A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7" name="正方形/長方形 66">
          <a:extLst>
            <a:ext uri="{FF2B5EF4-FFF2-40B4-BE49-F238E27FC236}">
              <a16:creationId xmlns:a16="http://schemas.microsoft.com/office/drawing/2014/main" id="{9A215C3F-1ECF-437D-8A98-F51EB6AFF8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8" name="正方形/長方形 67">
          <a:extLst>
            <a:ext uri="{FF2B5EF4-FFF2-40B4-BE49-F238E27FC236}">
              <a16:creationId xmlns:a16="http://schemas.microsoft.com/office/drawing/2014/main" id="{38C908DF-8F1F-4DBE-ABD9-45EFBA4385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9" name="正方形/長方形 68">
          <a:extLst>
            <a:ext uri="{FF2B5EF4-FFF2-40B4-BE49-F238E27FC236}">
              <a16:creationId xmlns:a16="http://schemas.microsoft.com/office/drawing/2014/main" id="{92FF155F-7E4F-4012-9ADB-26BC08208F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0" name="正方形/長方形 69">
          <a:extLst>
            <a:ext uri="{FF2B5EF4-FFF2-40B4-BE49-F238E27FC236}">
              <a16:creationId xmlns:a16="http://schemas.microsoft.com/office/drawing/2014/main" id="{5BDEB864-1E03-4A9C-9293-B94D42C0598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1" name="正方形/長方形 70">
          <a:extLst>
            <a:ext uri="{FF2B5EF4-FFF2-40B4-BE49-F238E27FC236}">
              <a16:creationId xmlns:a16="http://schemas.microsoft.com/office/drawing/2014/main" id="{9C65C014-1465-4DC1-82AF-B4517A7FF5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2" name="正方形/長方形 71">
          <a:extLst>
            <a:ext uri="{FF2B5EF4-FFF2-40B4-BE49-F238E27FC236}">
              <a16:creationId xmlns:a16="http://schemas.microsoft.com/office/drawing/2014/main" id="{41DF379D-EF7D-40EA-AA9A-69DEDD80E3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3" name="正方形/長方形 72">
          <a:extLst>
            <a:ext uri="{FF2B5EF4-FFF2-40B4-BE49-F238E27FC236}">
              <a16:creationId xmlns:a16="http://schemas.microsoft.com/office/drawing/2014/main" id="{5534CD2E-0C1A-4698-8468-74AF2E8078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4" name="正方形/長方形 73">
          <a:extLst>
            <a:ext uri="{FF2B5EF4-FFF2-40B4-BE49-F238E27FC236}">
              <a16:creationId xmlns:a16="http://schemas.microsoft.com/office/drawing/2014/main" id="{D518CD42-6847-4E45-8C77-D68E9F01856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5" name="正方形/長方形 74">
          <a:extLst>
            <a:ext uri="{FF2B5EF4-FFF2-40B4-BE49-F238E27FC236}">
              <a16:creationId xmlns:a16="http://schemas.microsoft.com/office/drawing/2014/main" id="{57EF2273-AB83-4F68-A9C5-EDC1D979A9E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6" name="正方形/長方形 75">
          <a:extLst>
            <a:ext uri="{FF2B5EF4-FFF2-40B4-BE49-F238E27FC236}">
              <a16:creationId xmlns:a16="http://schemas.microsoft.com/office/drawing/2014/main" id="{DF548949-FDFE-4088-90C2-272C824E0A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7" name="正方形/長方形 76">
          <a:extLst>
            <a:ext uri="{FF2B5EF4-FFF2-40B4-BE49-F238E27FC236}">
              <a16:creationId xmlns:a16="http://schemas.microsoft.com/office/drawing/2014/main" id="{5CF4E199-2664-4431-BE26-B0038FCAA3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8" name="正方形/長方形 77">
          <a:extLst>
            <a:ext uri="{FF2B5EF4-FFF2-40B4-BE49-F238E27FC236}">
              <a16:creationId xmlns:a16="http://schemas.microsoft.com/office/drawing/2014/main" id="{F6BD8F7A-8756-4B2E-A5F6-6BF00DE861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9" name="正方形/長方形 78">
          <a:extLst>
            <a:ext uri="{FF2B5EF4-FFF2-40B4-BE49-F238E27FC236}">
              <a16:creationId xmlns:a16="http://schemas.microsoft.com/office/drawing/2014/main" id="{C08632D2-BBD9-4E50-A1A2-2E26039789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0" name="正方形/長方形 79">
          <a:extLst>
            <a:ext uri="{FF2B5EF4-FFF2-40B4-BE49-F238E27FC236}">
              <a16:creationId xmlns:a16="http://schemas.microsoft.com/office/drawing/2014/main" id="{3E58AF98-5DB7-4AE1-883C-A61D5D6CD6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1" name="正方形/長方形 80">
          <a:extLst>
            <a:ext uri="{FF2B5EF4-FFF2-40B4-BE49-F238E27FC236}">
              <a16:creationId xmlns:a16="http://schemas.microsoft.com/office/drawing/2014/main" id="{455069D1-7D3F-4235-A435-E5F5CF57A1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2" name="正方形/長方形 81">
          <a:extLst>
            <a:ext uri="{FF2B5EF4-FFF2-40B4-BE49-F238E27FC236}">
              <a16:creationId xmlns:a16="http://schemas.microsoft.com/office/drawing/2014/main" id="{4D6E5D01-3F89-47C8-BE41-7C793101828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3" name="正方形/長方形 82">
          <a:extLst>
            <a:ext uri="{FF2B5EF4-FFF2-40B4-BE49-F238E27FC236}">
              <a16:creationId xmlns:a16="http://schemas.microsoft.com/office/drawing/2014/main" id="{2061F81A-B239-4E2E-8A85-63763BC42A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84" name="正方形/長方形 83">
          <a:extLst>
            <a:ext uri="{FF2B5EF4-FFF2-40B4-BE49-F238E27FC236}">
              <a16:creationId xmlns:a16="http://schemas.microsoft.com/office/drawing/2014/main" id="{0E3B739A-1FE6-4C54-946C-335B5B8197E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5" name="正方形/長方形 84">
          <a:extLst>
            <a:ext uri="{FF2B5EF4-FFF2-40B4-BE49-F238E27FC236}">
              <a16:creationId xmlns:a16="http://schemas.microsoft.com/office/drawing/2014/main" id="{3628E506-5816-4940-BB73-37CA82D759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6" name="正方形/長方形 85">
          <a:extLst>
            <a:ext uri="{FF2B5EF4-FFF2-40B4-BE49-F238E27FC236}">
              <a16:creationId xmlns:a16="http://schemas.microsoft.com/office/drawing/2014/main" id="{145843E0-7E0E-4F15-A47C-F544627B52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7" name="正方形/長方形 86">
          <a:extLst>
            <a:ext uri="{FF2B5EF4-FFF2-40B4-BE49-F238E27FC236}">
              <a16:creationId xmlns:a16="http://schemas.microsoft.com/office/drawing/2014/main" id="{D9A5A248-9995-4011-8359-D068551ECF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8" name="正方形/長方形 87">
          <a:extLst>
            <a:ext uri="{FF2B5EF4-FFF2-40B4-BE49-F238E27FC236}">
              <a16:creationId xmlns:a16="http://schemas.microsoft.com/office/drawing/2014/main" id="{95B82300-6B1D-47BF-B455-B1C1082CB0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9" name="正方形/長方形 88">
          <a:extLst>
            <a:ext uri="{FF2B5EF4-FFF2-40B4-BE49-F238E27FC236}">
              <a16:creationId xmlns:a16="http://schemas.microsoft.com/office/drawing/2014/main" id="{66FA5852-3B09-4FA5-8EDC-FF36838528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0" name="正方形/長方形 89">
          <a:extLst>
            <a:ext uri="{FF2B5EF4-FFF2-40B4-BE49-F238E27FC236}">
              <a16:creationId xmlns:a16="http://schemas.microsoft.com/office/drawing/2014/main" id="{F2DA0C0B-C318-4F47-9D0F-DB16D260FA4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1" name="正方形/長方形 90">
          <a:extLst>
            <a:ext uri="{FF2B5EF4-FFF2-40B4-BE49-F238E27FC236}">
              <a16:creationId xmlns:a16="http://schemas.microsoft.com/office/drawing/2014/main" id="{BE3A24D3-4004-47F7-8946-BA8C104811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2" name="正方形/長方形 91">
          <a:extLst>
            <a:ext uri="{FF2B5EF4-FFF2-40B4-BE49-F238E27FC236}">
              <a16:creationId xmlns:a16="http://schemas.microsoft.com/office/drawing/2014/main" id="{9F17AEAC-7EC7-4979-85BD-3802F6AEF4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3" name="正方形/長方形 92">
          <a:extLst>
            <a:ext uri="{FF2B5EF4-FFF2-40B4-BE49-F238E27FC236}">
              <a16:creationId xmlns:a16="http://schemas.microsoft.com/office/drawing/2014/main" id="{747C57F2-EBC6-4291-B4FC-1CE02D4043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94" name="正方形/長方形 93">
          <a:extLst>
            <a:ext uri="{FF2B5EF4-FFF2-40B4-BE49-F238E27FC236}">
              <a16:creationId xmlns:a16="http://schemas.microsoft.com/office/drawing/2014/main" id="{EB2945DF-3302-4E16-B826-3B0C9FD668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5" name="正方形/長方形 94">
          <a:extLst>
            <a:ext uri="{FF2B5EF4-FFF2-40B4-BE49-F238E27FC236}">
              <a16:creationId xmlns:a16="http://schemas.microsoft.com/office/drawing/2014/main" id="{DC7D3986-B917-417D-A6C4-57C2F38625C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6" name="正方形/長方形 95">
          <a:extLst>
            <a:ext uri="{FF2B5EF4-FFF2-40B4-BE49-F238E27FC236}">
              <a16:creationId xmlns:a16="http://schemas.microsoft.com/office/drawing/2014/main" id="{63B17156-D05C-4EA8-A852-04D4DC5356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7" name="正方形/長方形 96">
          <a:extLst>
            <a:ext uri="{FF2B5EF4-FFF2-40B4-BE49-F238E27FC236}">
              <a16:creationId xmlns:a16="http://schemas.microsoft.com/office/drawing/2014/main" id="{8BD8975E-D98B-4E17-ACEB-ED819A0095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8" name="正方形/長方形 97">
          <a:extLst>
            <a:ext uri="{FF2B5EF4-FFF2-40B4-BE49-F238E27FC236}">
              <a16:creationId xmlns:a16="http://schemas.microsoft.com/office/drawing/2014/main" id="{C6C4DF34-0439-4E00-8813-6EA1293A58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99" name="テキスト ボックス 98">
          <a:extLst>
            <a:ext uri="{FF2B5EF4-FFF2-40B4-BE49-F238E27FC236}">
              <a16:creationId xmlns:a16="http://schemas.microsoft.com/office/drawing/2014/main" id="{577F25FE-3B94-432F-8F30-CB86BC2B4B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0" name="直線コネクタ 99">
          <a:extLst>
            <a:ext uri="{FF2B5EF4-FFF2-40B4-BE49-F238E27FC236}">
              <a16:creationId xmlns:a16="http://schemas.microsoft.com/office/drawing/2014/main" id="{CC601150-C753-4EB8-A97F-6FFE76D2CC9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A38AEFC2-F862-4271-BDF8-FF2D5EBBC0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02" name="直線コネクタ 101">
          <a:extLst>
            <a:ext uri="{FF2B5EF4-FFF2-40B4-BE49-F238E27FC236}">
              <a16:creationId xmlns:a16="http://schemas.microsoft.com/office/drawing/2014/main" id="{8F68794A-BFFD-4938-B00C-BF270BE4896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7E99483-6334-4D12-A106-AF8D0E8F545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04" name="直線コネクタ 103">
          <a:extLst>
            <a:ext uri="{FF2B5EF4-FFF2-40B4-BE49-F238E27FC236}">
              <a16:creationId xmlns:a16="http://schemas.microsoft.com/office/drawing/2014/main" id="{7F467C21-8ED1-45FA-9FCD-36439306070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05" name="テキスト ボックス 104">
          <a:extLst>
            <a:ext uri="{FF2B5EF4-FFF2-40B4-BE49-F238E27FC236}">
              <a16:creationId xmlns:a16="http://schemas.microsoft.com/office/drawing/2014/main" id="{958BCCB2-23B5-4B7C-AF67-ED3B7E73EAE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06" name="直線コネクタ 105">
          <a:extLst>
            <a:ext uri="{FF2B5EF4-FFF2-40B4-BE49-F238E27FC236}">
              <a16:creationId xmlns:a16="http://schemas.microsoft.com/office/drawing/2014/main" id="{2F2D4139-A848-48F5-855B-1A554490F95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07" name="テキスト ボックス 106">
          <a:extLst>
            <a:ext uri="{FF2B5EF4-FFF2-40B4-BE49-F238E27FC236}">
              <a16:creationId xmlns:a16="http://schemas.microsoft.com/office/drawing/2014/main" id="{E222A88A-A39E-41D6-A6B7-F65F40D424F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08" name="直線コネクタ 107">
          <a:extLst>
            <a:ext uri="{FF2B5EF4-FFF2-40B4-BE49-F238E27FC236}">
              <a16:creationId xmlns:a16="http://schemas.microsoft.com/office/drawing/2014/main" id="{D794CDA8-8027-4353-A7DC-8753C2E7B2B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09" name="テキスト ボックス 108">
          <a:extLst>
            <a:ext uri="{FF2B5EF4-FFF2-40B4-BE49-F238E27FC236}">
              <a16:creationId xmlns:a16="http://schemas.microsoft.com/office/drawing/2014/main" id="{D7AB5553-4F00-4339-BC49-383C4316E55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10" name="直線コネクタ 109">
          <a:extLst>
            <a:ext uri="{FF2B5EF4-FFF2-40B4-BE49-F238E27FC236}">
              <a16:creationId xmlns:a16="http://schemas.microsoft.com/office/drawing/2014/main" id="{B21963A3-C530-4CA9-9FC8-775792BEFD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111" name="テキスト ボックス 110">
          <a:extLst>
            <a:ext uri="{FF2B5EF4-FFF2-40B4-BE49-F238E27FC236}">
              <a16:creationId xmlns:a16="http://schemas.microsoft.com/office/drawing/2014/main" id="{ED2E96FD-4004-4500-8D7C-C5D42C7677A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12" name="直線コネクタ 111">
          <a:extLst>
            <a:ext uri="{FF2B5EF4-FFF2-40B4-BE49-F238E27FC236}">
              <a16:creationId xmlns:a16="http://schemas.microsoft.com/office/drawing/2014/main" id="{A86777D0-1FA8-4DEC-B511-0F74833423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113" name="テキスト ボックス 112">
          <a:extLst>
            <a:ext uri="{FF2B5EF4-FFF2-40B4-BE49-F238E27FC236}">
              <a16:creationId xmlns:a16="http://schemas.microsoft.com/office/drawing/2014/main" id="{AF580165-723A-4655-B2E5-73F1662C0C8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14" name="【一般廃棄物処理施設】&#10;有形固定資産減価償却率グラフ枠">
          <a:extLst>
            <a:ext uri="{FF2B5EF4-FFF2-40B4-BE49-F238E27FC236}">
              <a16:creationId xmlns:a16="http://schemas.microsoft.com/office/drawing/2014/main" id="{43995382-150F-499A-A6D8-7999B3A86A4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115" name="直線コネクタ 114">
          <a:extLst>
            <a:ext uri="{FF2B5EF4-FFF2-40B4-BE49-F238E27FC236}">
              <a16:creationId xmlns:a16="http://schemas.microsoft.com/office/drawing/2014/main" id="{D17FD5B9-475E-4A6E-97E9-525F22171421}"/>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116" name="【一般廃棄物処理施設】&#10;有形固定資産減価償却率最小値テキスト">
          <a:extLst>
            <a:ext uri="{FF2B5EF4-FFF2-40B4-BE49-F238E27FC236}">
              <a16:creationId xmlns:a16="http://schemas.microsoft.com/office/drawing/2014/main" id="{8F921EAE-21BA-4AB6-BD5A-0707ED08A16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117" name="直線コネクタ 116">
          <a:extLst>
            <a:ext uri="{FF2B5EF4-FFF2-40B4-BE49-F238E27FC236}">
              <a16:creationId xmlns:a16="http://schemas.microsoft.com/office/drawing/2014/main" id="{ABA6AEB9-21FF-4B02-A23E-DD0B8B4F716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118" name="【一般廃棄物処理施設】&#10;有形固定資産減価償却率最大値テキスト">
          <a:extLst>
            <a:ext uri="{FF2B5EF4-FFF2-40B4-BE49-F238E27FC236}">
              <a16:creationId xmlns:a16="http://schemas.microsoft.com/office/drawing/2014/main" id="{1C591010-F156-462D-9AF4-6B5271049B1D}"/>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119" name="直線コネクタ 118">
          <a:extLst>
            <a:ext uri="{FF2B5EF4-FFF2-40B4-BE49-F238E27FC236}">
              <a16:creationId xmlns:a16="http://schemas.microsoft.com/office/drawing/2014/main" id="{37C546E7-6E60-483A-9FFE-3043A799A502}"/>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120" name="【一般廃棄物処理施設】&#10;有形固定資産減価償却率平均値テキスト">
          <a:extLst>
            <a:ext uri="{FF2B5EF4-FFF2-40B4-BE49-F238E27FC236}">
              <a16:creationId xmlns:a16="http://schemas.microsoft.com/office/drawing/2014/main" id="{A20D6FAC-419E-4FDC-B864-2AE2996606F8}"/>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121" name="フローチャート: 判断 120">
          <a:extLst>
            <a:ext uri="{FF2B5EF4-FFF2-40B4-BE49-F238E27FC236}">
              <a16:creationId xmlns:a16="http://schemas.microsoft.com/office/drawing/2014/main" id="{C9EDE692-E3D1-4115-AAEB-4AA39DC306B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122" name="フローチャート: 判断 121">
          <a:extLst>
            <a:ext uri="{FF2B5EF4-FFF2-40B4-BE49-F238E27FC236}">
              <a16:creationId xmlns:a16="http://schemas.microsoft.com/office/drawing/2014/main" id="{54A88D07-19BC-418E-8A09-50C8067B49E9}"/>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28592</xdr:rowOff>
    </xdr:from>
    <xdr:ext cx="405111" cy="259045"/>
    <xdr:sp macro="" textlink="">
      <xdr:nvSpPr>
        <xdr:cNvPr id="123" name="n_1aveValue【一般廃棄物処理施設】&#10;有形固定資産減価償却率">
          <a:extLst>
            <a:ext uri="{FF2B5EF4-FFF2-40B4-BE49-F238E27FC236}">
              <a16:creationId xmlns:a16="http://schemas.microsoft.com/office/drawing/2014/main" id="{BB756F12-23B6-42D1-AF00-331AF72D3276}"/>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164465</xdr:rowOff>
    </xdr:from>
    <xdr:to>
      <xdr:col>76</xdr:col>
      <xdr:colOff>165100</xdr:colOff>
      <xdr:row>37</xdr:row>
      <xdr:rowOff>94615</xdr:rowOff>
    </xdr:to>
    <xdr:sp macro="" textlink="">
      <xdr:nvSpPr>
        <xdr:cNvPr id="124" name="フローチャート: 判断 123">
          <a:extLst>
            <a:ext uri="{FF2B5EF4-FFF2-40B4-BE49-F238E27FC236}">
              <a16:creationId xmlns:a16="http://schemas.microsoft.com/office/drawing/2014/main" id="{3BA0C856-3858-4B90-8D33-7E922D012F76}"/>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111142</xdr:rowOff>
    </xdr:from>
    <xdr:ext cx="405111" cy="259045"/>
    <xdr:sp macro="" textlink="">
      <xdr:nvSpPr>
        <xdr:cNvPr id="125" name="n_2aveValue【一般廃棄物処理施設】&#10;有形固定資産減価償却率">
          <a:extLst>
            <a:ext uri="{FF2B5EF4-FFF2-40B4-BE49-F238E27FC236}">
              <a16:creationId xmlns:a16="http://schemas.microsoft.com/office/drawing/2014/main" id="{BA7BABE2-376B-4C46-823E-4AF14FEBBF44}"/>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168275</xdr:rowOff>
    </xdr:from>
    <xdr:to>
      <xdr:col>72</xdr:col>
      <xdr:colOff>38100</xdr:colOff>
      <xdr:row>37</xdr:row>
      <xdr:rowOff>98425</xdr:rowOff>
    </xdr:to>
    <xdr:sp macro="" textlink="">
      <xdr:nvSpPr>
        <xdr:cNvPr id="126" name="フローチャート: 判断 125">
          <a:extLst>
            <a:ext uri="{FF2B5EF4-FFF2-40B4-BE49-F238E27FC236}">
              <a16:creationId xmlns:a16="http://schemas.microsoft.com/office/drawing/2014/main" id="{36166380-E117-4918-8899-6E9D1DF89793}"/>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114952</xdr:rowOff>
    </xdr:from>
    <xdr:ext cx="405111" cy="259045"/>
    <xdr:sp macro="" textlink="">
      <xdr:nvSpPr>
        <xdr:cNvPr id="127" name="n_3aveValue【一般廃棄物処理施設】&#10;有形固定資産減価償却率">
          <a:extLst>
            <a:ext uri="{FF2B5EF4-FFF2-40B4-BE49-F238E27FC236}">
              <a16:creationId xmlns:a16="http://schemas.microsoft.com/office/drawing/2014/main" id="{B81E90FA-00E6-495C-9766-83A4DDF63339}"/>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153035</xdr:rowOff>
    </xdr:from>
    <xdr:to>
      <xdr:col>67</xdr:col>
      <xdr:colOff>101600</xdr:colOff>
      <xdr:row>37</xdr:row>
      <xdr:rowOff>83185</xdr:rowOff>
    </xdr:to>
    <xdr:sp macro="" textlink="">
      <xdr:nvSpPr>
        <xdr:cNvPr id="128" name="フローチャート: 判断 127">
          <a:extLst>
            <a:ext uri="{FF2B5EF4-FFF2-40B4-BE49-F238E27FC236}">
              <a16:creationId xmlns:a16="http://schemas.microsoft.com/office/drawing/2014/main" id="{F7F2E92B-DC83-48BC-9C95-BCDACC9DC27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99712</xdr:rowOff>
    </xdr:from>
    <xdr:ext cx="405111" cy="259045"/>
    <xdr:sp macro="" textlink="">
      <xdr:nvSpPr>
        <xdr:cNvPr id="129" name="n_4aveValue【一般廃棄物処理施設】&#10;有形固定資産減価償却率">
          <a:extLst>
            <a:ext uri="{FF2B5EF4-FFF2-40B4-BE49-F238E27FC236}">
              <a16:creationId xmlns:a16="http://schemas.microsoft.com/office/drawing/2014/main" id="{9452406C-2AC8-403B-B818-03B1A05835CB}"/>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353407E-0C64-4443-AEE1-9EECEC3AF0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AF1B857-ABF1-4D2B-84C0-8D58C0EDE56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88C7526-1F11-4ED8-A21F-EDBF3BFEC9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955419F0-0BB1-4814-9276-4BD47F8963F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D13F260F-CCDD-4CCA-A285-4E5DFFFB1D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17780</xdr:rowOff>
    </xdr:from>
    <xdr:to>
      <xdr:col>85</xdr:col>
      <xdr:colOff>177800</xdr:colOff>
      <xdr:row>35</xdr:row>
      <xdr:rowOff>119380</xdr:rowOff>
    </xdr:to>
    <xdr:sp macro="" textlink="">
      <xdr:nvSpPr>
        <xdr:cNvPr id="135" name="楕円 134">
          <a:extLst>
            <a:ext uri="{FF2B5EF4-FFF2-40B4-BE49-F238E27FC236}">
              <a16:creationId xmlns:a16="http://schemas.microsoft.com/office/drawing/2014/main" id="{8CC68FC0-C721-4E4A-8DE0-A05CC119491F}"/>
            </a:ext>
          </a:extLst>
        </xdr:cNvPr>
        <xdr:cNvSpPr/>
      </xdr:nvSpPr>
      <xdr:spPr>
        <a:xfrm>
          <a:off x="16268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40657</xdr:rowOff>
    </xdr:from>
    <xdr:ext cx="405111" cy="259045"/>
    <xdr:sp macro="" textlink="">
      <xdr:nvSpPr>
        <xdr:cNvPr id="136" name="【一般廃棄物処理施設】&#10;有形固定資産減価償却率該当値テキスト">
          <a:extLst>
            <a:ext uri="{FF2B5EF4-FFF2-40B4-BE49-F238E27FC236}">
              <a16:creationId xmlns:a16="http://schemas.microsoft.com/office/drawing/2014/main" id="{BA8E6DD7-6263-4DAA-B1F2-C4A860B1C89D}"/>
            </a:ext>
          </a:extLst>
        </xdr:cNvPr>
        <xdr:cNvSpPr txBox="1"/>
      </xdr:nvSpPr>
      <xdr:spPr>
        <a:xfrm>
          <a:off x="163576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109220</xdr:rowOff>
    </xdr:from>
    <xdr:to>
      <xdr:col>81</xdr:col>
      <xdr:colOff>101600</xdr:colOff>
      <xdr:row>35</xdr:row>
      <xdr:rowOff>39370</xdr:rowOff>
    </xdr:to>
    <xdr:sp macro="" textlink="">
      <xdr:nvSpPr>
        <xdr:cNvPr id="137" name="楕円 136">
          <a:extLst>
            <a:ext uri="{FF2B5EF4-FFF2-40B4-BE49-F238E27FC236}">
              <a16:creationId xmlns:a16="http://schemas.microsoft.com/office/drawing/2014/main" id="{A2816E71-B62D-405B-83B2-FAB901647F19}"/>
            </a:ext>
          </a:extLst>
        </xdr:cNvPr>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160020</xdr:rowOff>
    </xdr:from>
    <xdr:to>
      <xdr:col>85</xdr:col>
      <xdr:colOff>127000</xdr:colOff>
      <xdr:row>35</xdr:row>
      <xdr:rowOff>68580</xdr:rowOff>
    </xdr:to>
    <xdr:cxnSp macro="">
      <xdr:nvCxnSpPr>
        <xdr:cNvPr id="138" name="直線コネクタ 137">
          <a:extLst>
            <a:ext uri="{FF2B5EF4-FFF2-40B4-BE49-F238E27FC236}">
              <a16:creationId xmlns:a16="http://schemas.microsoft.com/office/drawing/2014/main" id="{B9FE5133-5494-4A57-AD96-33F04C718271}"/>
            </a:ext>
          </a:extLst>
        </xdr:cNvPr>
        <xdr:cNvCxnSpPr/>
      </xdr:nvCxnSpPr>
      <xdr:spPr>
        <a:xfrm>
          <a:off x="15481300" y="59893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139" name="楕円 138">
          <a:extLst>
            <a:ext uri="{FF2B5EF4-FFF2-40B4-BE49-F238E27FC236}">
              <a16:creationId xmlns:a16="http://schemas.microsoft.com/office/drawing/2014/main" id="{2CAFA946-E509-480F-9B9B-26E9CF4B0111}"/>
            </a:ext>
          </a:extLst>
        </xdr:cNvPr>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160020</xdr:rowOff>
    </xdr:from>
    <xdr:to>
      <xdr:col>81</xdr:col>
      <xdr:colOff>50800</xdr:colOff>
      <xdr:row>37</xdr:row>
      <xdr:rowOff>140970</xdr:rowOff>
    </xdr:to>
    <xdr:cxnSp macro="">
      <xdr:nvCxnSpPr>
        <xdr:cNvPr id="140" name="直線コネクタ 139">
          <a:extLst>
            <a:ext uri="{FF2B5EF4-FFF2-40B4-BE49-F238E27FC236}">
              <a16:creationId xmlns:a16="http://schemas.microsoft.com/office/drawing/2014/main" id="{3B6D6E48-89AB-49C8-B06C-E0AE9F7A4893}"/>
            </a:ext>
          </a:extLst>
        </xdr:cNvPr>
        <xdr:cNvCxnSpPr/>
      </xdr:nvCxnSpPr>
      <xdr:spPr>
        <a:xfrm flipV="1">
          <a:off x="14592300" y="598932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27305</xdr:rowOff>
    </xdr:from>
    <xdr:to>
      <xdr:col>72</xdr:col>
      <xdr:colOff>38100</xdr:colOff>
      <xdr:row>37</xdr:row>
      <xdr:rowOff>128905</xdr:rowOff>
    </xdr:to>
    <xdr:sp macro="" textlink="">
      <xdr:nvSpPr>
        <xdr:cNvPr id="141" name="楕円 140">
          <a:extLst>
            <a:ext uri="{FF2B5EF4-FFF2-40B4-BE49-F238E27FC236}">
              <a16:creationId xmlns:a16="http://schemas.microsoft.com/office/drawing/2014/main" id="{CD80D310-3E7F-4375-A44E-18B08959E179}"/>
            </a:ext>
          </a:extLst>
        </xdr:cNvPr>
        <xdr:cNvSpPr/>
      </xdr:nvSpPr>
      <xdr:spPr>
        <a:xfrm>
          <a:off x="13652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78105</xdr:rowOff>
    </xdr:from>
    <xdr:to>
      <xdr:col>76</xdr:col>
      <xdr:colOff>114300</xdr:colOff>
      <xdr:row>37</xdr:row>
      <xdr:rowOff>140970</xdr:rowOff>
    </xdr:to>
    <xdr:cxnSp macro="">
      <xdr:nvCxnSpPr>
        <xdr:cNvPr id="142" name="直線コネクタ 141">
          <a:extLst>
            <a:ext uri="{FF2B5EF4-FFF2-40B4-BE49-F238E27FC236}">
              <a16:creationId xmlns:a16="http://schemas.microsoft.com/office/drawing/2014/main" id="{A80F6B68-F0EB-4557-8DAB-BFD8F9851DBA}"/>
            </a:ext>
          </a:extLst>
        </xdr:cNvPr>
        <xdr:cNvCxnSpPr/>
      </xdr:nvCxnSpPr>
      <xdr:spPr>
        <a:xfrm>
          <a:off x="13703300" y="64217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143" name="楕円 142">
          <a:extLst>
            <a:ext uri="{FF2B5EF4-FFF2-40B4-BE49-F238E27FC236}">
              <a16:creationId xmlns:a16="http://schemas.microsoft.com/office/drawing/2014/main" id="{4D4D4BE8-D267-43F3-A452-A6371A4DF480}"/>
            </a:ext>
          </a:extLst>
        </xdr:cNvPr>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78105</xdr:rowOff>
    </xdr:from>
    <xdr:to>
      <xdr:col>71</xdr:col>
      <xdr:colOff>177800</xdr:colOff>
      <xdr:row>40</xdr:row>
      <xdr:rowOff>53340</xdr:rowOff>
    </xdr:to>
    <xdr:cxnSp macro="">
      <xdr:nvCxnSpPr>
        <xdr:cNvPr id="144" name="直線コネクタ 143">
          <a:extLst>
            <a:ext uri="{FF2B5EF4-FFF2-40B4-BE49-F238E27FC236}">
              <a16:creationId xmlns:a16="http://schemas.microsoft.com/office/drawing/2014/main" id="{7C07DB25-F91F-450B-B397-8A0FF49843EC}"/>
            </a:ext>
          </a:extLst>
        </xdr:cNvPr>
        <xdr:cNvCxnSpPr/>
      </xdr:nvCxnSpPr>
      <xdr:spPr>
        <a:xfrm flipV="1">
          <a:off x="12814300" y="6421755"/>
          <a:ext cx="889000" cy="4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55897</xdr:rowOff>
    </xdr:from>
    <xdr:ext cx="405111" cy="259045"/>
    <xdr:sp macro="" textlink="">
      <xdr:nvSpPr>
        <xdr:cNvPr id="145" name="n_1mainValue【一般廃棄物処理施設】&#10;有形固定資産減価償却率">
          <a:extLst>
            <a:ext uri="{FF2B5EF4-FFF2-40B4-BE49-F238E27FC236}">
              <a16:creationId xmlns:a16="http://schemas.microsoft.com/office/drawing/2014/main" id="{AF7BFA6A-0453-4E78-8258-F66EB87E25AA}"/>
            </a:ext>
          </a:extLst>
        </xdr:cNvPr>
        <xdr:cNvSpPr txBox="1"/>
      </xdr:nvSpPr>
      <xdr:spPr>
        <a:xfrm>
          <a:off x="1526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11447</xdr:rowOff>
    </xdr:from>
    <xdr:ext cx="405111" cy="259045"/>
    <xdr:sp macro="" textlink="">
      <xdr:nvSpPr>
        <xdr:cNvPr id="146" name="n_2mainValue【一般廃棄物処理施設】&#10;有形固定資産減価償却率">
          <a:extLst>
            <a:ext uri="{FF2B5EF4-FFF2-40B4-BE49-F238E27FC236}">
              <a16:creationId xmlns:a16="http://schemas.microsoft.com/office/drawing/2014/main" id="{228D1E95-65A0-4483-B4E3-2F0C3A919168}"/>
            </a:ext>
          </a:extLst>
        </xdr:cNvPr>
        <xdr:cNvSpPr txBox="1"/>
      </xdr:nvSpPr>
      <xdr:spPr>
        <a:xfrm>
          <a:off x="14389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147" name="n_3mainValue【一般廃棄物処理施設】&#10;有形固定資産減価償却率">
          <a:extLst>
            <a:ext uri="{FF2B5EF4-FFF2-40B4-BE49-F238E27FC236}">
              <a16:creationId xmlns:a16="http://schemas.microsoft.com/office/drawing/2014/main" id="{C7EAA40B-8488-455D-AAA8-3DCF384187A1}"/>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148" name="n_4mainValue【一般廃棄物処理施設】&#10;有形固定資産減価償却率">
          <a:extLst>
            <a:ext uri="{FF2B5EF4-FFF2-40B4-BE49-F238E27FC236}">
              <a16:creationId xmlns:a16="http://schemas.microsoft.com/office/drawing/2014/main" id="{F2BF9AAF-9EED-4E40-B0A2-3B21539F6092}"/>
            </a:ext>
          </a:extLst>
        </xdr:cNvPr>
        <xdr:cNvSpPr txBox="1"/>
      </xdr:nvSpPr>
      <xdr:spPr>
        <a:xfrm>
          <a:off x="12611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49" name="正方形/長方形 148">
          <a:extLst>
            <a:ext uri="{FF2B5EF4-FFF2-40B4-BE49-F238E27FC236}">
              <a16:creationId xmlns:a16="http://schemas.microsoft.com/office/drawing/2014/main" id="{8D087F7E-F8A3-4BE4-930E-D8B3ECA2609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0" name="正方形/長方形 149">
          <a:extLst>
            <a:ext uri="{FF2B5EF4-FFF2-40B4-BE49-F238E27FC236}">
              <a16:creationId xmlns:a16="http://schemas.microsoft.com/office/drawing/2014/main" id="{BCB0AE78-2553-4A89-983F-E9B8F05F88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1" name="正方形/長方形 150">
          <a:extLst>
            <a:ext uri="{FF2B5EF4-FFF2-40B4-BE49-F238E27FC236}">
              <a16:creationId xmlns:a16="http://schemas.microsoft.com/office/drawing/2014/main" id="{7E0A0136-2DE4-4995-9DAD-7B34CBBF15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2" name="正方形/長方形 151">
          <a:extLst>
            <a:ext uri="{FF2B5EF4-FFF2-40B4-BE49-F238E27FC236}">
              <a16:creationId xmlns:a16="http://schemas.microsoft.com/office/drawing/2014/main" id="{E3AFC4E4-F4BF-43CE-8BCC-84C976D511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53" name="正方形/長方形 152">
          <a:extLst>
            <a:ext uri="{FF2B5EF4-FFF2-40B4-BE49-F238E27FC236}">
              <a16:creationId xmlns:a16="http://schemas.microsoft.com/office/drawing/2014/main" id="{12A59B78-12DA-4560-98D8-6559CFA687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54" name="正方形/長方形 153">
          <a:extLst>
            <a:ext uri="{FF2B5EF4-FFF2-40B4-BE49-F238E27FC236}">
              <a16:creationId xmlns:a16="http://schemas.microsoft.com/office/drawing/2014/main" id="{190CA846-1829-4E35-92C1-87D8F673BE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55" name="正方形/長方形 154">
          <a:extLst>
            <a:ext uri="{FF2B5EF4-FFF2-40B4-BE49-F238E27FC236}">
              <a16:creationId xmlns:a16="http://schemas.microsoft.com/office/drawing/2014/main" id="{B96A46DC-0301-4155-BBA6-6ADB83EE54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56" name="正方形/長方形 155">
          <a:extLst>
            <a:ext uri="{FF2B5EF4-FFF2-40B4-BE49-F238E27FC236}">
              <a16:creationId xmlns:a16="http://schemas.microsoft.com/office/drawing/2014/main" id="{611C909C-719B-44DA-B277-D9DE31531F3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57" name="テキスト ボックス 156">
          <a:extLst>
            <a:ext uri="{FF2B5EF4-FFF2-40B4-BE49-F238E27FC236}">
              <a16:creationId xmlns:a16="http://schemas.microsoft.com/office/drawing/2014/main" id="{5FAB8EFF-95B4-4D85-A1C3-AF44837C1B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58" name="直線コネクタ 157">
          <a:extLst>
            <a:ext uri="{FF2B5EF4-FFF2-40B4-BE49-F238E27FC236}">
              <a16:creationId xmlns:a16="http://schemas.microsoft.com/office/drawing/2014/main" id="{061396CA-EE89-493D-A34D-416BD54D37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59" name="直線コネクタ 158">
          <a:extLst>
            <a:ext uri="{FF2B5EF4-FFF2-40B4-BE49-F238E27FC236}">
              <a16:creationId xmlns:a16="http://schemas.microsoft.com/office/drawing/2014/main" id="{ADDDACBE-1122-44F5-A5A5-3920A18847C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0" name="テキスト ボックス 159">
          <a:extLst>
            <a:ext uri="{FF2B5EF4-FFF2-40B4-BE49-F238E27FC236}">
              <a16:creationId xmlns:a16="http://schemas.microsoft.com/office/drawing/2014/main" id="{50C56E66-3763-42E3-8414-C1A4BD117F7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1" name="直線コネクタ 160">
          <a:extLst>
            <a:ext uri="{FF2B5EF4-FFF2-40B4-BE49-F238E27FC236}">
              <a16:creationId xmlns:a16="http://schemas.microsoft.com/office/drawing/2014/main" id="{B6C36DA3-8A31-454B-924F-19041BCAB4D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162" name="テキスト ボックス 161">
          <a:extLst>
            <a:ext uri="{FF2B5EF4-FFF2-40B4-BE49-F238E27FC236}">
              <a16:creationId xmlns:a16="http://schemas.microsoft.com/office/drawing/2014/main" id="{BF91969D-184E-4B6B-A493-5F9DF6EAFC46}"/>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63" name="直線コネクタ 162">
          <a:extLst>
            <a:ext uri="{FF2B5EF4-FFF2-40B4-BE49-F238E27FC236}">
              <a16:creationId xmlns:a16="http://schemas.microsoft.com/office/drawing/2014/main" id="{C5D223DB-9E21-4E76-A1EA-06E0189424A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64" name="テキスト ボックス 163">
          <a:extLst>
            <a:ext uri="{FF2B5EF4-FFF2-40B4-BE49-F238E27FC236}">
              <a16:creationId xmlns:a16="http://schemas.microsoft.com/office/drawing/2014/main" id="{FBE37825-1E9F-46B3-954B-C1A67276DBDA}"/>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65" name="直線コネクタ 164">
          <a:extLst>
            <a:ext uri="{FF2B5EF4-FFF2-40B4-BE49-F238E27FC236}">
              <a16:creationId xmlns:a16="http://schemas.microsoft.com/office/drawing/2014/main" id="{1744EC20-1B30-4A80-9AAF-D5E7B05EA94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66" name="テキスト ボックス 165">
          <a:extLst>
            <a:ext uri="{FF2B5EF4-FFF2-40B4-BE49-F238E27FC236}">
              <a16:creationId xmlns:a16="http://schemas.microsoft.com/office/drawing/2014/main" id="{BFD94DB4-27EF-4BBA-871F-26B3B7895012}"/>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67" name="直線コネクタ 166">
          <a:extLst>
            <a:ext uri="{FF2B5EF4-FFF2-40B4-BE49-F238E27FC236}">
              <a16:creationId xmlns:a16="http://schemas.microsoft.com/office/drawing/2014/main" id="{ED0BA684-930D-44FD-A668-F34AF569F1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68" name="テキスト ボックス 167">
          <a:extLst>
            <a:ext uri="{FF2B5EF4-FFF2-40B4-BE49-F238E27FC236}">
              <a16:creationId xmlns:a16="http://schemas.microsoft.com/office/drawing/2014/main" id="{6ED59AE4-93C0-4131-828D-2917750B519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69" name="【一般廃棄物処理施設】&#10;一人当たり有形固定資産（償却資産）額グラフ枠">
          <a:extLst>
            <a:ext uri="{FF2B5EF4-FFF2-40B4-BE49-F238E27FC236}">
              <a16:creationId xmlns:a16="http://schemas.microsoft.com/office/drawing/2014/main" id="{719CE48E-0208-4BB2-A190-3251E05BEA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170" name="直線コネクタ 169">
          <a:extLst>
            <a:ext uri="{FF2B5EF4-FFF2-40B4-BE49-F238E27FC236}">
              <a16:creationId xmlns:a16="http://schemas.microsoft.com/office/drawing/2014/main" id="{60608C2F-9B3E-42D3-851F-71D95FBE4763}"/>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171" name="【一般廃棄物処理施設】&#10;一人当たり有形固定資産（償却資産）額最小値テキスト">
          <a:extLst>
            <a:ext uri="{FF2B5EF4-FFF2-40B4-BE49-F238E27FC236}">
              <a16:creationId xmlns:a16="http://schemas.microsoft.com/office/drawing/2014/main" id="{733C9F2F-76A2-428C-8A8A-7EC2963E9B9A}"/>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172" name="直線コネクタ 171">
          <a:extLst>
            <a:ext uri="{FF2B5EF4-FFF2-40B4-BE49-F238E27FC236}">
              <a16:creationId xmlns:a16="http://schemas.microsoft.com/office/drawing/2014/main" id="{38448B79-28ED-4A89-936C-8239636CDE36}"/>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173" name="【一般廃棄物処理施設】&#10;一人当たり有形固定資産（償却資産）額最大値テキスト">
          <a:extLst>
            <a:ext uri="{FF2B5EF4-FFF2-40B4-BE49-F238E27FC236}">
              <a16:creationId xmlns:a16="http://schemas.microsoft.com/office/drawing/2014/main" id="{E85ADA24-180C-486B-960E-EF05ED7C9BA6}"/>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174" name="直線コネクタ 173">
          <a:extLst>
            <a:ext uri="{FF2B5EF4-FFF2-40B4-BE49-F238E27FC236}">
              <a16:creationId xmlns:a16="http://schemas.microsoft.com/office/drawing/2014/main" id="{68DD9229-2A75-457B-B4A4-B68601183CBA}"/>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175" name="【一般廃棄物処理施設】&#10;一人当たり有形固定資産（償却資産）額平均値テキスト">
          <a:extLst>
            <a:ext uri="{FF2B5EF4-FFF2-40B4-BE49-F238E27FC236}">
              <a16:creationId xmlns:a16="http://schemas.microsoft.com/office/drawing/2014/main" id="{B589B9E7-7DB2-4164-B40C-081FFB1FE1A1}"/>
            </a:ext>
          </a:extLst>
        </xdr:cNvPr>
        <xdr:cNvSpPr txBox="1"/>
      </xdr:nvSpPr>
      <xdr:spPr>
        <a:xfrm>
          <a:off x="22199600" y="694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176" name="フローチャート: 判断 175">
          <a:extLst>
            <a:ext uri="{FF2B5EF4-FFF2-40B4-BE49-F238E27FC236}">
              <a16:creationId xmlns:a16="http://schemas.microsoft.com/office/drawing/2014/main" id="{ECAE6896-FBB8-4D60-88A4-39C1D1FCAD54}"/>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177" name="フローチャート: 判断 176">
          <a:extLst>
            <a:ext uri="{FF2B5EF4-FFF2-40B4-BE49-F238E27FC236}">
              <a16:creationId xmlns:a16="http://schemas.microsoft.com/office/drawing/2014/main" id="{2D2DC000-002A-41CF-93C7-A1F047838CD3}"/>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43579</xdr:rowOff>
    </xdr:from>
    <xdr:ext cx="599010" cy="259045"/>
    <xdr:sp macro="" textlink="">
      <xdr:nvSpPr>
        <xdr:cNvPr id="178" name="n_1aveValue【一般廃棄物処理施設】&#10;一人当たり有形固定資産（償却資産）額">
          <a:extLst>
            <a:ext uri="{FF2B5EF4-FFF2-40B4-BE49-F238E27FC236}">
              <a16:creationId xmlns:a16="http://schemas.microsoft.com/office/drawing/2014/main" id="{3C0CC03C-0BE6-4A59-B902-C0BB6381895B}"/>
            </a:ext>
          </a:extLst>
        </xdr:cNvPr>
        <xdr:cNvSpPr txBox="1"/>
      </xdr:nvSpPr>
      <xdr:spPr>
        <a:xfrm>
          <a:off x="21011095" y="707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136395</xdr:rowOff>
    </xdr:from>
    <xdr:to>
      <xdr:col>107</xdr:col>
      <xdr:colOff>101600</xdr:colOff>
      <xdr:row>41</xdr:row>
      <xdr:rowOff>66545</xdr:rowOff>
    </xdr:to>
    <xdr:sp macro="" textlink="">
      <xdr:nvSpPr>
        <xdr:cNvPr id="179" name="フローチャート: 判断 178">
          <a:extLst>
            <a:ext uri="{FF2B5EF4-FFF2-40B4-BE49-F238E27FC236}">
              <a16:creationId xmlns:a16="http://schemas.microsoft.com/office/drawing/2014/main" id="{C58E3780-E8A2-43C1-9242-3EECC59989B0}"/>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57672</xdr:rowOff>
    </xdr:from>
    <xdr:ext cx="599010" cy="259045"/>
    <xdr:sp macro="" textlink="">
      <xdr:nvSpPr>
        <xdr:cNvPr id="180" name="n_2aveValue【一般廃棄物処理施設】&#10;一人当たり有形固定資産（償却資産）額">
          <a:extLst>
            <a:ext uri="{FF2B5EF4-FFF2-40B4-BE49-F238E27FC236}">
              <a16:creationId xmlns:a16="http://schemas.microsoft.com/office/drawing/2014/main" id="{145C5A85-5392-43F8-91E2-522E89091D1B}"/>
            </a:ext>
          </a:extLst>
        </xdr:cNvPr>
        <xdr:cNvSpPr txBox="1"/>
      </xdr:nvSpPr>
      <xdr:spPr>
        <a:xfrm>
          <a:off x="201347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118345</xdr:rowOff>
    </xdr:from>
    <xdr:to>
      <xdr:col>102</xdr:col>
      <xdr:colOff>165100</xdr:colOff>
      <xdr:row>41</xdr:row>
      <xdr:rowOff>48495</xdr:rowOff>
    </xdr:to>
    <xdr:sp macro="" textlink="">
      <xdr:nvSpPr>
        <xdr:cNvPr id="181" name="フローチャート: 判断 180">
          <a:extLst>
            <a:ext uri="{FF2B5EF4-FFF2-40B4-BE49-F238E27FC236}">
              <a16:creationId xmlns:a16="http://schemas.microsoft.com/office/drawing/2014/main" id="{7D61A1DC-62CB-4E37-8947-79DF664A52B2}"/>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39622</xdr:rowOff>
    </xdr:from>
    <xdr:ext cx="599010" cy="259045"/>
    <xdr:sp macro="" textlink="">
      <xdr:nvSpPr>
        <xdr:cNvPr id="182" name="n_3aveValue【一般廃棄物処理施設】&#10;一人当たり有形固定資産（償却資産）額">
          <a:extLst>
            <a:ext uri="{FF2B5EF4-FFF2-40B4-BE49-F238E27FC236}">
              <a16:creationId xmlns:a16="http://schemas.microsoft.com/office/drawing/2014/main" id="{F461F574-4033-49F3-BE9C-CF0D137CB71A}"/>
            </a:ext>
          </a:extLst>
        </xdr:cNvPr>
        <xdr:cNvSpPr txBox="1"/>
      </xdr:nvSpPr>
      <xdr:spPr>
        <a:xfrm>
          <a:off x="19245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129681</xdr:rowOff>
    </xdr:from>
    <xdr:to>
      <xdr:col>98</xdr:col>
      <xdr:colOff>38100</xdr:colOff>
      <xdr:row>41</xdr:row>
      <xdr:rowOff>59831</xdr:rowOff>
    </xdr:to>
    <xdr:sp macro="" textlink="">
      <xdr:nvSpPr>
        <xdr:cNvPr id="183" name="フローチャート: 判断 182">
          <a:extLst>
            <a:ext uri="{FF2B5EF4-FFF2-40B4-BE49-F238E27FC236}">
              <a16:creationId xmlns:a16="http://schemas.microsoft.com/office/drawing/2014/main" id="{EF8017A0-D2AC-4CC2-A52E-187D040FACC0}"/>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41</xdr:row>
      <xdr:rowOff>50958</xdr:rowOff>
    </xdr:from>
    <xdr:ext cx="599010" cy="259045"/>
    <xdr:sp macro="" textlink="">
      <xdr:nvSpPr>
        <xdr:cNvPr id="184" name="n_4aveValue【一般廃棄物処理施設】&#10;一人当たり有形固定資産（償却資産）額">
          <a:extLst>
            <a:ext uri="{FF2B5EF4-FFF2-40B4-BE49-F238E27FC236}">
              <a16:creationId xmlns:a16="http://schemas.microsoft.com/office/drawing/2014/main" id="{88B6FE6B-55C4-4678-A414-2CB21CA36F33}"/>
            </a:ext>
          </a:extLst>
        </xdr:cNvPr>
        <xdr:cNvSpPr txBox="1"/>
      </xdr:nvSpPr>
      <xdr:spPr>
        <a:xfrm>
          <a:off x="18356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185" name="テキスト ボックス 184">
          <a:extLst>
            <a:ext uri="{FF2B5EF4-FFF2-40B4-BE49-F238E27FC236}">
              <a16:creationId xmlns:a16="http://schemas.microsoft.com/office/drawing/2014/main" id="{5022EBAA-AA75-4E58-AB5A-22882AB0E0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6" name="テキスト ボックス 185">
          <a:extLst>
            <a:ext uri="{FF2B5EF4-FFF2-40B4-BE49-F238E27FC236}">
              <a16:creationId xmlns:a16="http://schemas.microsoft.com/office/drawing/2014/main" id="{8A7E833E-7202-43FF-BE00-3BA3763CEA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7" name="テキスト ボックス 186">
          <a:extLst>
            <a:ext uri="{FF2B5EF4-FFF2-40B4-BE49-F238E27FC236}">
              <a16:creationId xmlns:a16="http://schemas.microsoft.com/office/drawing/2014/main" id="{BBB907E0-BC07-4307-8E26-E60B2947A5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88" name="テキスト ボックス 187">
          <a:extLst>
            <a:ext uri="{FF2B5EF4-FFF2-40B4-BE49-F238E27FC236}">
              <a16:creationId xmlns:a16="http://schemas.microsoft.com/office/drawing/2014/main" id="{7AF5354A-CD13-4764-ACEA-8C3C6518C2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D68EFB0D-95F0-48A1-8B01-D786FF0813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151450</xdr:rowOff>
    </xdr:from>
    <xdr:to>
      <xdr:col>116</xdr:col>
      <xdr:colOff>114300</xdr:colOff>
      <xdr:row>39</xdr:row>
      <xdr:rowOff>81600</xdr:rowOff>
    </xdr:to>
    <xdr:sp macro="" textlink="">
      <xdr:nvSpPr>
        <xdr:cNvPr id="190" name="楕円 189">
          <a:extLst>
            <a:ext uri="{FF2B5EF4-FFF2-40B4-BE49-F238E27FC236}">
              <a16:creationId xmlns:a16="http://schemas.microsoft.com/office/drawing/2014/main" id="{AC618002-F08B-494A-8FD4-8ADD20C80F09}"/>
            </a:ext>
          </a:extLst>
        </xdr:cNvPr>
        <xdr:cNvSpPr/>
      </xdr:nvSpPr>
      <xdr:spPr>
        <a:xfrm>
          <a:off x="22110700" y="66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2877</xdr:rowOff>
    </xdr:from>
    <xdr:ext cx="599010" cy="259045"/>
    <xdr:sp macro="" textlink="">
      <xdr:nvSpPr>
        <xdr:cNvPr id="191" name="【一般廃棄物処理施設】&#10;一人当たり有形固定資産（償却資産）額該当値テキスト">
          <a:extLst>
            <a:ext uri="{FF2B5EF4-FFF2-40B4-BE49-F238E27FC236}">
              <a16:creationId xmlns:a16="http://schemas.microsoft.com/office/drawing/2014/main" id="{5DABFDE9-92D4-4162-8A38-0D6F3FC8CF33}"/>
            </a:ext>
          </a:extLst>
        </xdr:cNvPr>
        <xdr:cNvSpPr txBox="1"/>
      </xdr:nvSpPr>
      <xdr:spPr>
        <a:xfrm>
          <a:off x="22199600" y="651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164991</xdr:rowOff>
    </xdr:from>
    <xdr:to>
      <xdr:col>112</xdr:col>
      <xdr:colOff>38100</xdr:colOff>
      <xdr:row>39</xdr:row>
      <xdr:rowOff>95141</xdr:rowOff>
    </xdr:to>
    <xdr:sp macro="" textlink="">
      <xdr:nvSpPr>
        <xdr:cNvPr id="192" name="楕円 191">
          <a:extLst>
            <a:ext uri="{FF2B5EF4-FFF2-40B4-BE49-F238E27FC236}">
              <a16:creationId xmlns:a16="http://schemas.microsoft.com/office/drawing/2014/main" id="{877B381D-F540-4202-985D-631C695E563A}"/>
            </a:ext>
          </a:extLst>
        </xdr:cNvPr>
        <xdr:cNvSpPr/>
      </xdr:nvSpPr>
      <xdr:spPr>
        <a:xfrm>
          <a:off x="212725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30800</xdr:rowOff>
    </xdr:from>
    <xdr:to>
      <xdr:col>116</xdr:col>
      <xdr:colOff>63500</xdr:colOff>
      <xdr:row>39</xdr:row>
      <xdr:rowOff>44341</xdr:rowOff>
    </xdr:to>
    <xdr:cxnSp macro="">
      <xdr:nvCxnSpPr>
        <xdr:cNvPr id="193" name="直線コネクタ 192">
          <a:extLst>
            <a:ext uri="{FF2B5EF4-FFF2-40B4-BE49-F238E27FC236}">
              <a16:creationId xmlns:a16="http://schemas.microsoft.com/office/drawing/2014/main" id="{83290928-4057-4AE0-B95A-6B39747C9B22}"/>
            </a:ext>
          </a:extLst>
        </xdr:cNvPr>
        <xdr:cNvCxnSpPr/>
      </xdr:nvCxnSpPr>
      <xdr:spPr>
        <a:xfrm flipV="1">
          <a:off x="21323300" y="6717350"/>
          <a:ext cx="8382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26795</xdr:rowOff>
    </xdr:from>
    <xdr:to>
      <xdr:col>107</xdr:col>
      <xdr:colOff>101600</xdr:colOff>
      <xdr:row>40</xdr:row>
      <xdr:rowOff>128395</xdr:rowOff>
    </xdr:to>
    <xdr:sp macro="" textlink="">
      <xdr:nvSpPr>
        <xdr:cNvPr id="194" name="楕円 193">
          <a:extLst>
            <a:ext uri="{FF2B5EF4-FFF2-40B4-BE49-F238E27FC236}">
              <a16:creationId xmlns:a16="http://schemas.microsoft.com/office/drawing/2014/main" id="{9BAABF1A-BCA7-4061-ACCF-4E60F53FBEAD}"/>
            </a:ext>
          </a:extLst>
        </xdr:cNvPr>
        <xdr:cNvSpPr/>
      </xdr:nvSpPr>
      <xdr:spPr>
        <a:xfrm>
          <a:off x="20383500" y="688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44341</xdr:rowOff>
    </xdr:from>
    <xdr:to>
      <xdr:col>111</xdr:col>
      <xdr:colOff>177800</xdr:colOff>
      <xdr:row>40</xdr:row>
      <xdr:rowOff>77595</xdr:rowOff>
    </xdr:to>
    <xdr:cxnSp macro="">
      <xdr:nvCxnSpPr>
        <xdr:cNvPr id="195" name="直線コネクタ 194">
          <a:extLst>
            <a:ext uri="{FF2B5EF4-FFF2-40B4-BE49-F238E27FC236}">
              <a16:creationId xmlns:a16="http://schemas.microsoft.com/office/drawing/2014/main" id="{5A84CF97-1657-41E5-9DA3-471F2D913F4D}"/>
            </a:ext>
          </a:extLst>
        </xdr:cNvPr>
        <xdr:cNvCxnSpPr/>
      </xdr:nvCxnSpPr>
      <xdr:spPr>
        <a:xfrm flipV="1">
          <a:off x="20434300" y="6730891"/>
          <a:ext cx="889000" cy="20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25554</xdr:rowOff>
    </xdr:from>
    <xdr:to>
      <xdr:col>102</xdr:col>
      <xdr:colOff>165100</xdr:colOff>
      <xdr:row>40</xdr:row>
      <xdr:rowOff>127154</xdr:rowOff>
    </xdr:to>
    <xdr:sp macro="" textlink="">
      <xdr:nvSpPr>
        <xdr:cNvPr id="196" name="楕円 195">
          <a:extLst>
            <a:ext uri="{FF2B5EF4-FFF2-40B4-BE49-F238E27FC236}">
              <a16:creationId xmlns:a16="http://schemas.microsoft.com/office/drawing/2014/main" id="{01D8AB21-AAA8-4C23-9E92-8687629614D3}"/>
            </a:ext>
          </a:extLst>
        </xdr:cNvPr>
        <xdr:cNvSpPr/>
      </xdr:nvSpPr>
      <xdr:spPr>
        <a:xfrm>
          <a:off x="19494500" y="68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76354</xdr:rowOff>
    </xdr:from>
    <xdr:to>
      <xdr:col>107</xdr:col>
      <xdr:colOff>50800</xdr:colOff>
      <xdr:row>40</xdr:row>
      <xdr:rowOff>77595</xdr:rowOff>
    </xdr:to>
    <xdr:cxnSp macro="">
      <xdr:nvCxnSpPr>
        <xdr:cNvPr id="197" name="直線コネクタ 196">
          <a:extLst>
            <a:ext uri="{FF2B5EF4-FFF2-40B4-BE49-F238E27FC236}">
              <a16:creationId xmlns:a16="http://schemas.microsoft.com/office/drawing/2014/main" id="{C679A26E-9825-47B1-9E35-2344669087F7}"/>
            </a:ext>
          </a:extLst>
        </xdr:cNvPr>
        <xdr:cNvCxnSpPr/>
      </xdr:nvCxnSpPr>
      <xdr:spPr>
        <a:xfrm>
          <a:off x="19545300" y="6934354"/>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97936</xdr:rowOff>
    </xdr:from>
    <xdr:to>
      <xdr:col>98</xdr:col>
      <xdr:colOff>38100</xdr:colOff>
      <xdr:row>38</xdr:row>
      <xdr:rowOff>28086</xdr:rowOff>
    </xdr:to>
    <xdr:sp macro="" textlink="">
      <xdr:nvSpPr>
        <xdr:cNvPr id="198" name="楕円 197">
          <a:extLst>
            <a:ext uri="{FF2B5EF4-FFF2-40B4-BE49-F238E27FC236}">
              <a16:creationId xmlns:a16="http://schemas.microsoft.com/office/drawing/2014/main" id="{A5DA73CC-5E99-4594-AC13-22383F069BBB}"/>
            </a:ext>
          </a:extLst>
        </xdr:cNvPr>
        <xdr:cNvSpPr/>
      </xdr:nvSpPr>
      <xdr:spPr>
        <a:xfrm>
          <a:off x="18605500" y="64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148736</xdr:rowOff>
    </xdr:from>
    <xdr:to>
      <xdr:col>102</xdr:col>
      <xdr:colOff>114300</xdr:colOff>
      <xdr:row>40</xdr:row>
      <xdr:rowOff>76354</xdr:rowOff>
    </xdr:to>
    <xdr:cxnSp macro="">
      <xdr:nvCxnSpPr>
        <xdr:cNvPr id="199" name="直線コネクタ 198">
          <a:extLst>
            <a:ext uri="{FF2B5EF4-FFF2-40B4-BE49-F238E27FC236}">
              <a16:creationId xmlns:a16="http://schemas.microsoft.com/office/drawing/2014/main" id="{B0EC74E9-219D-4C33-AEA1-411908CC0259}"/>
            </a:ext>
          </a:extLst>
        </xdr:cNvPr>
        <xdr:cNvCxnSpPr/>
      </xdr:nvCxnSpPr>
      <xdr:spPr>
        <a:xfrm>
          <a:off x="18656300" y="6492386"/>
          <a:ext cx="889000" cy="4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111667</xdr:rowOff>
    </xdr:from>
    <xdr:ext cx="599010" cy="259045"/>
    <xdr:sp macro="" textlink="">
      <xdr:nvSpPr>
        <xdr:cNvPr id="200" name="n_1mainValue【一般廃棄物処理施設】&#10;一人当たり有形固定資産（償却資産）額">
          <a:extLst>
            <a:ext uri="{FF2B5EF4-FFF2-40B4-BE49-F238E27FC236}">
              <a16:creationId xmlns:a16="http://schemas.microsoft.com/office/drawing/2014/main" id="{878FC1AA-DC9D-445E-97BC-7F49A03C1B6A}"/>
            </a:ext>
          </a:extLst>
        </xdr:cNvPr>
        <xdr:cNvSpPr txBox="1"/>
      </xdr:nvSpPr>
      <xdr:spPr>
        <a:xfrm>
          <a:off x="21011095" y="645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144922</xdr:rowOff>
    </xdr:from>
    <xdr:ext cx="599010" cy="259045"/>
    <xdr:sp macro="" textlink="">
      <xdr:nvSpPr>
        <xdr:cNvPr id="201" name="n_2mainValue【一般廃棄物処理施設】&#10;一人当たり有形固定資産（償却資産）額">
          <a:extLst>
            <a:ext uri="{FF2B5EF4-FFF2-40B4-BE49-F238E27FC236}">
              <a16:creationId xmlns:a16="http://schemas.microsoft.com/office/drawing/2014/main" id="{47A2B5C0-F6AF-4A1A-B07F-29FC6824B047}"/>
            </a:ext>
          </a:extLst>
        </xdr:cNvPr>
        <xdr:cNvSpPr txBox="1"/>
      </xdr:nvSpPr>
      <xdr:spPr>
        <a:xfrm>
          <a:off x="20134795" y="666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143681</xdr:rowOff>
    </xdr:from>
    <xdr:ext cx="599010" cy="259045"/>
    <xdr:sp macro="" textlink="">
      <xdr:nvSpPr>
        <xdr:cNvPr id="202" name="n_3mainValue【一般廃棄物処理施設】&#10;一人当たり有形固定資産（償却資産）額">
          <a:extLst>
            <a:ext uri="{FF2B5EF4-FFF2-40B4-BE49-F238E27FC236}">
              <a16:creationId xmlns:a16="http://schemas.microsoft.com/office/drawing/2014/main" id="{3E353860-0DAA-433F-A9B0-DB5718BEABDE}"/>
            </a:ext>
          </a:extLst>
        </xdr:cNvPr>
        <xdr:cNvSpPr txBox="1"/>
      </xdr:nvSpPr>
      <xdr:spPr>
        <a:xfrm>
          <a:off x="19245795" y="665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36</xdr:row>
      <xdr:rowOff>44613</xdr:rowOff>
    </xdr:from>
    <xdr:ext cx="690189" cy="259045"/>
    <xdr:sp macro="" textlink="">
      <xdr:nvSpPr>
        <xdr:cNvPr id="203" name="n_4mainValue【一般廃棄物処理施設】&#10;一人当たり有形固定資産（償却資産）額">
          <a:extLst>
            <a:ext uri="{FF2B5EF4-FFF2-40B4-BE49-F238E27FC236}">
              <a16:creationId xmlns:a16="http://schemas.microsoft.com/office/drawing/2014/main" id="{EFFAE9B3-8097-48C3-BCF7-61B65611391F}"/>
            </a:ext>
          </a:extLst>
        </xdr:cNvPr>
        <xdr:cNvSpPr txBox="1"/>
      </xdr:nvSpPr>
      <xdr:spPr>
        <a:xfrm>
          <a:off x="18311205" y="6216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04" name="正方形/長方形 203">
          <a:extLst>
            <a:ext uri="{FF2B5EF4-FFF2-40B4-BE49-F238E27FC236}">
              <a16:creationId xmlns:a16="http://schemas.microsoft.com/office/drawing/2014/main" id="{2E21BEE1-BC95-4F96-A3C1-120B038AB3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5" name="正方形/長方形 204">
          <a:extLst>
            <a:ext uri="{FF2B5EF4-FFF2-40B4-BE49-F238E27FC236}">
              <a16:creationId xmlns:a16="http://schemas.microsoft.com/office/drawing/2014/main" id="{C6C2D139-200F-4C90-8989-850937403A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6" name="正方形/長方形 205">
          <a:extLst>
            <a:ext uri="{FF2B5EF4-FFF2-40B4-BE49-F238E27FC236}">
              <a16:creationId xmlns:a16="http://schemas.microsoft.com/office/drawing/2014/main" id="{93528659-2E24-4A3A-B8B1-56E9C7E3E4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7" name="正方形/長方形 206">
          <a:extLst>
            <a:ext uri="{FF2B5EF4-FFF2-40B4-BE49-F238E27FC236}">
              <a16:creationId xmlns:a16="http://schemas.microsoft.com/office/drawing/2014/main" id="{27550C10-5EF7-47F7-A815-DFE4041D93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8" name="正方形/長方形 207">
          <a:extLst>
            <a:ext uri="{FF2B5EF4-FFF2-40B4-BE49-F238E27FC236}">
              <a16:creationId xmlns:a16="http://schemas.microsoft.com/office/drawing/2014/main" id="{38AE1F81-9480-4704-A73C-E3ED9F02D5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9" name="正方形/長方形 208">
          <a:extLst>
            <a:ext uri="{FF2B5EF4-FFF2-40B4-BE49-F238E27FC236}">
              <a16:creationId xmlns:a16="http://schemas.microsoft.com/office/drawing/2014/main" id="{BFB180A0-5A43-4320-965C-A3E8381BD4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0" name="正方形/長方形 209">
          <a:extLst>
            <a:ext uri="{FF2B5EF4-FFF2-40B4-BE49-F238E27FC236}">
              <a16:creationId xmlns:a16="http://schemas.microsoft.com/office/drawing/2014/main" id="{8E871C6E-920A-4C81-A040-E3CE23640A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1" name="正方形/長方形 210">
          <a:extLst>
            <a:ext uri="{FF2B5EF4-FFF2-40B4-BE49-F238E27FC236}">
              <a16:creationId xmlns:a16="http://schemas.microsoft.com/office/drawing/2014/main" id="{C07CAD28-2573-4843-9A7E-434C0E621C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2" name="テキスト ボックス 211">
          <a:extLst>
            <a:ext uri="{FF2B5EF4-FFF2-40B4-BE49-F238E27FC236}">
              <a16:creationId xmlns:a16="http://schemas.microsoft.com/office/drawing/2014/main" id="{125C2AE5-4F69-47DE-8E5A-56E0AD9DC8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3" name="直線コネクタ 212">
          <a:extLst>
            <a:ext uri="{FF2B5EF4-FFF2-40B4-BE49-F238E27FC236}">
              <a16:creationId xmlns:a16="http://schemas.microsoft.com/office/drawing/2014/main" id="{86AB073D-70F3-4FD2-B31B-911BFB0F5BF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4" name="テキスト ボックス 213">
          <a:extLst>
            <a:ext uri="{FF2B5EF4-FFF2-40B4-BE49-F238E27FC236}">
              <a16:creationId xmlns:a16="http://schemas.microsoft.com/office/drawing/2014/main" id="{9E968C21-D6E9-47E6-A215-870D671125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15" name="直線コネクタ 214">
          <a:extLst>
            <a:ext uri="{FF2B5EF4-FFF2-40B4-BE49-F238E27FC236}">
              <a16:creationId xmlns:a16="http://schemas.microsoft.com/office/drawing/2014/main" id="{23F98792-12DF-4193-A0C9-CF30BF19B2A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62F1B3FB-B059-484A-88BA-F594A005563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17" name="直線コネクタ 216">
          <a:extLst>
            <a:ext uri="{FF2B5EF4-FFF2-40B4-BE49-F238E27FC236}">
              <a16:creationId xmlns:a16="http://schemas.microsoft.com/office/drawing/2014/main" id="{D2CFE6C4-08E8-4B76-833B-C728A9CBAED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18" name="テキスト ボックス 217">
          <a:extLst>
            <a:ext uri="{FF2B5EF4-FFF2-40B4-BE49-F238E27FC236}">
              <a16:creationId xmlns:a16="http://schemas.microsoft.com/office/drawing/2014/main" id="{25156AE8-F8FC-4B7A-ADC4-AF7EF864255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19" name="直線コネクタ 218">
          <a:extLst>
            <a:ext uri="{FF2B5EF4-FFF2-40B4-BE49-F238E27FC236}">
              <a16:creationId xmlns:a16="http://schemas.microsoft.com/office/drawing/2014/main" id="{9396EFAE-110D-4D69-96A8-3C31004BC2E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0" name="テキスト ボックス 219">
          <a:extLst>
            <a:ext uri="{FF2B5EF4-FFF2-40B4-BE49-F238E27FC236}">
              <a16:creationId xmlns:a16="http://schemas.microsoft.com/office/drawing/2014/main" id="{11875717-0D01-4666-8F58-D1866695FE5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21" name="直線コネクタ 220">
          <a:extLst>
            <a:ext uri="{FF2B5EF4-FFF2-40B4-BE49-F238E27FC236}">
              <a16:creationId xmlns:a16="http://schemas.microsoft.com/office/drawing/2014/main" id="{3AC8D3B5-D169-4886-B77D-D6E3447A7D1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22" name="テキスト ボックス 221">
          <a:extLst>
            <a:ext uri="{FF2B5EF4-FFF2-40B4-BE49-F238E27FC236}">
              <a16:creationId xmlns:a16="http://schemas.microsoft.com/office/drawing/2014/main" id="{EB08C67F-DA80-4769-9ED8-CC3BFBC0477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23" name="直線コネクタ 222">
          <a:extLst>
            <a:ext uri="{FF2B5EF4-FFF2-40B4-BE49-F238E27FC236}">
              <a16:creationId xmlns:a16="http://schemas.microsoft.com/office/drawing/2014/main" id="{CEBA6F61-80B6-448F-B997-9F535FFABAC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24" name="テキスト ボックス 223">
          <a:extLst>
            <a:ext uri="{FF2B5EF4-FFF2-40B4-BE49-F238E27FC236}">
              <a16:creationId xmlns:a16="http://schemas.microsoft.com/office/drawing/2014/main" id="{B7FB357B-BDE7-41A6-8048-0823EA86F3A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25" name="直線コネクタ 224">
          <a:extLst>
            <a:ext uri="{FF2B5EF4-FFF2-40B4-BE49-F238E27FC236}">
              <a16:creationId xmlns:a16="http://schemas.microsoft.com/office/drawing/2014/main" id="{449BA1A0-F4A6-4577-9832-E4199A44963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26" name="テキスト ボックス 225">
          <a:extLst>
            <a:ext uri="{FF2B5EF4-FFF2-40B4-BE49-F238E27FC236}">
              <a16:creationId xmlns:a16="http://schemas.microsoft.com/office/drawing/2014/main" id="{3D823B6C-90E1-4609-9986-4F75CE501BF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7" name="直線コネクタ 226">
          <a:extLst>
            <a:ext uri="{FF2B5EF4-FFF2-40B4-BE49-F238E27FC236}">
              <a16:creationId xmlns:a16="http://schemas.microsoft.com/office/drawing/2014/main" id="{825C3CF5-86E7-442C-BCA9-8CA66A9C796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8" name="【保健センター・保健所】&#10;有形固定資産減価償却率グラフ枠">
          <a:extLst>
            <a:ext uri="{FF2B5EF4-FFF2-40B4-BE49-F238E27FC236}">
              <a16:creationId xmlns:a16="http://schemas.microsoft.com/office/drawing/2014/main" id="{53E0C627-D427-4CB0-B759-09AF289163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229" name="直線コネクタ 228">
          <a:extLst>
            <a:ext uri="{FF2B5EF4-FFF2-40B4-BE49-F238E27FC236}">
              <a16:creationId xmlns:a16="http://schemas.microsoft.com/office/drawing/2014/main" id="{18ED0A67-3BBB-4DBA-8E54-37C3696E7628}"/>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30" name="【保健センター・保健所】&#10;有形固定資産減価償却率最小値テキスト">
          <a:extLst>
            <a:ext uri="{FF2B5EF4-FFF2-40B4-BE49-F238E27FC236}">
              <a16:creationId xmlns:a16="http://schemas.microsoft.com/office/drawing/2014/main" id="{B315A22D-5F8C-448C-A157-33359D08696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31" name="直線コネクタ 230">
          <a:extLst>
            <a:ext uri="{FF2B5EF4-FFF2-40B4-BE49-F238E27FC236}">
              <a16:creationId xmlns:a16="http://schemas.microsoft.com/office/drawing/2014/main" id="{4CEFD093-4F3B-4B6F-BC50-29814B05852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232" name="【保健センター・保健所】&#10;有形固定資産減価償却率最大値テキスト">
          <a:extLst>
            <a:ext uri="{FF2B5EF4-FFF2-40B4-BE49-F238E27FC236}">
              <a16:creationId xmlns:a16="http://schemas.microsoft.com/office/drawing/2014/main" id="{4DCB2C8A-E1D1-4B32-8615-670B4F553006}"/>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233" name="直線コネクタ 232">
          <a:extLst>
            <a:ext uri="{FF2B5EF4-FFF2-40B4-BE49-F238E27FC236}">
              <a16:creationId xmlns:a16="http://schemas.microsoft.com/office/drawing/2014/main" id="{AE96FE0D-6EA1-452B-BCC3-BEF089C95CED}"/>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234" name="【保健センター・保健所】&#10;有形固定資産減価償却率平均値テキスト">
          <a:extLst>
            <a:ext uri="{FF2B5EF4-FFF2-40B4-BE49-F238E27FC236}">
              <a16:creationId xmlns:a16="http://schemas.microsoft.com/office/drawing/2014/main" id="{99E9AD5E-F10E-4D28-94DC-4BABA7E5F9CF}"/>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235" name="フローチャート: 判断 234">
          <a:extLst>
            <a:ext uri="{FF2B5EF4-FFF2-40B4-BE49-F238E27FC236}">
              <a16:creationId xmlns:a16="http://schemas.microsoft.com/office/drawing/2014/main" id="{C5F147A4-9346-4267-A52B-CC316F7AB4AF}"/>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236" name="フローチャート: 判断 235">
          <a:extLst>
            <a:ext uri="{FF2B5EF4-FFF2-40B4-BE49-F238E27FC236}">
              <a16:creationId xmlns:a16="http://schemas.microsoft.com/office/drawing/2014/main" id="{44FA1BBE-9639-43A9-AB41-4A694E7EA01E}"/>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162758</xdr:rowOff>
    </xdr:from>
    <xdr:ext cx="405111" cy="259045"/>
    <xdr:sp macro="" textlink="">
      <xdr:nvSpPr>
        <xdr:cNvPr id="237" name="n_1aveValue【保健センター・保健所】&#10;有形固定資産減価償却率">
          <a:extLst>
            <a:ext uri="{FF2B5EF4-FFF2-40B4-BE49-F238E27FC236}">
              <a16:creationId xmlns:a16="http://schemas.microsoft.com/office/drawing/2014/main" id="{BD4CCA26-5339-4BAC-B79A-64C4FC04B927}"/>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238" name="フローチャート: 判断 237">
          <a:extLst>
            <a:ext uri="{FF2B5EF4-FFF2-40B4-BE49-F238E27FC236}">
              <a16:creationId xmlns:a16="http://schemas.microsoft.com/office/drawing/2014/main" id="{262D34FB-20E7-43A4-8BA1-5EFE765B9898}"/>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133367</xdr:rowOff>
    </xdr:from>
    <xdr:ext cx="405111" cy="259045"/>
    <xdr:sp macro="" textlink="">
      <xdr:nvSpPr>
        <xdr:cNvPr id="239" name="n_2aveValue【保健センター・保健所】&#10;有形固定資産減価償却率">
          <a:extLst>
            <a:ext uri="{FF2B5EF4-FFF2-40B4-BE49-F238E27FC236}">
              <a16:creationId xmlns:a16="http://schemas.microsoft.com/office/drawing/2014/main" id="{CBC24C55-0E76-47A2-8448-40761896FE93}"/>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140244</xdr:rowOff>
    </xdr:from>
    <xdr:to>
      <xdr:col>72</xdr:col>
      <xdr:colOff>38100</xdr:colOff>
      <xdr:row>60</xdr:row>
      <xdr:rowOff>70394</xdr:rowOff>
    </xdr:to>
    <xdr:sp macro="" textlink="">
      <xdr:nvSpPr>
        <xdr:cNvPr id="240" name="フローチャート: 判断 239">
          <a:extLst>
            <a:ext uri="{FF2B5EF4-FFF2-40B4-BE49-F238E27FC236}">
              <a16:creationId xmlns:a16="http://schemas.microsoft.com/office/drawing/2014/main" id="{98D2575C-A7CB-443D-BE6A-254BB41DCF07}"/>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61521</xdr:rowOff>
    </xdr:from>
    <xdr:ext cx="405111" cy="259045"/>
    <xdr:sp macro="" textlink="">
      <xdr:nvSpPr>
        <xdr:cNvPr id="241" name="n_3aveValue【保健センター・保健所】&#10;有形固定資産減価償却率">
          <a:extLst>
            <a:ext uri="{FF2B5EF4-FFF2-40B4-BE49-F238E27FC236}">
              <a16:creationId xmlns:a16="http://schemas.microsoft.com/office/drawing/2014/main" id="{40572F0C-BCE1-483F-B436-B422A1E6E71D}"/>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114119</xdr:rowOff>
    </xdr:from>
    <xdr:to>
      <xdr:col>67</xdr:col>
      <xdr:colOff>101600</xdr:colOff>
      <xdr:row>60</xdr:row>
      <xdr:rowOff>44269</xdr:rowOff>
    </xdr:to>
    <xdr:sp macro="" textlink="">
      <xdr:nvSpPr>
        <xdr:cNvPr id="242" name="フローチャート: 判断 241">
          <a:extLst>
            <a:ext uri="{FF2B5EF4-FFF2-40B4-BE49-F238E27FC236}">
              <a16:creationId xmlns:a16="http://schemas.microsoft.com/office/drawing/2014/main" id="{9D229E49-A400-458F-B7AC-68D8DCB4297B}"/>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35396</xdr:rowOff>
    </xdr:from>
    <xdr:ext cx="405111" cy="259045"/>
    <xdr:sp macro="" textlink="">
      <xdr:nvSpPr>
        <xdr:cNvPr id="243" name="n_4aveValue【保健センター・保健所】&#10;有形固定資産減価償却率">
          <a:extLst>
            <a:ext uri="{FF2B5EF4-FFF2-40B4-BE49-F238E27FC236}">
              <a16:creationId xmlns:a16="http://schemas.microsoft.com/office/drawing/2014/main" id="{B61C08CB-DB43-4AEB-87CE-95E12F87315E}"/>
            </a:ext>
          </a:extLst>
        </xdr:cNvPr>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BF16FB9-5914-4216-9FDE-932127FE17D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5ED8CD9-00A1-4A2E-A391-2DB1B7CBDB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E961FEB-9FC7-4C37-A30B-9D83AC5C2E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092B797-5741-47D5-AC66-03A288FCCE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4F9303B-EDF4-412C-A9E4-1EF4338302F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249" name="楕円 248">
          <a:extLst>
            <a:ext uri="{FF2B5EF4-FFF2-40B4-BE49-F238E27FC236}">
              <a16:creationId xmlns:a16="http://schemas.microsoft.com/office/drawing/2014/main" id="{84CC4454-3938-43AE-820C-7E349ABC775E}"/>
            </a:ext>
          </a:extLst>
        </xdr:cNvPr>
        <xdr:cNvSpPr/>
      </xdr:nvSpPr>
      <xdr:spPr>
        <a:xfrm>
          <a:off x="16268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151692</xdr:rowOff>
    </xdr:from>
    <xdr:ext cx="405111" cy="259045"/>
    <xdr:sp macro="" textlink="">
      <xdr:nvSpPr>
        <xdr:cNvPr id="250" name="【保健センター・保健所】&#10;有形固定資産減価償却率該当値テキスト">
          <a:extLst>
            <a:ext uri="{FF2B5EF4-FFF2-40B4-BE49-F238E27FC236}">
              <a16:creationId xmlns:a16="http://schemas.microsoft.com/office/drawing/2014/main" id="{10C2EDBC-2EB4-457C-8CB8-E802379136D8}"/>
            </a:ext>
          </a:extLst>
        </xdr:cNvPr>
        <xdr:cNvSpPr txBox="1"/>
      </xdr:nvSpPr>
      <xdr:spPr>
        <a:xfrm>
          <a:off x="16357600"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128815</xdr:rowOff>
    </xdr:from>
    <xdr:to>
      <xdr:col>81</xdr:col>
      <xdr:colOff>101600</xdr:colOff>
      <xdr:row>60</xdr:row>
      <xdr:rowOff>58965</xdr:rowOff>
    </xdr:to>
    <xdr:sp macro="" textlink="">
      <xdr:nvSpPr>
        <xdr:cNvPr id="251" name="楕円 250">
          <a:extLst>
            <a:ext uri="{FF2B5EF4-FFF2-40B4-BE49-F238E27FC236}">
              <a16:creationId xmlns:a16="http://schemas.microsoft.com/office/drawing/2014/main" id="{6178F0AF-9EFE-4A56-9E65-4B3CEC166BA1}"/>
            </a:ext>
          </a:extLst>
        </xdr:cNvPr>
        <xdr:cNvSpPr/>
      </xdr:nvSpPr>
      <xdr:spPr>
        <a:xfrm>
          <a:off x="15430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8165</xdr:rowOff>
    </xdr:from>
    <xdr:to>
      <xdr:col>85</xdr:col>
      <xdr:colOff>127000</xdr:colOff>
      <xdr:row>60</xdr:row>
      <xdr:rowOff>8165</xdr:rowOff>
    </xdr:to>
    <xdr:cxnSp macro="">
      <xdr:nvCxnSpPr>
        <xdr:cNvPr id="252" name="直線コネクタ 251">
          <a:extLst>
            <a:ext uri="{FF2B5EF4-FFF2-40B4-BE49-F238E27FC236}">
              <a16:creationId xmlns:a16="http://schemas.microsoft.com/office/drawing/2014/main" id="{41346650-EC69-4032-B742-95DF6FA307C2}"/>
            </a:ext>
          </a:extLst>
        </xdr:cNvPr>
        <xdr:cNvCxnSpPr/>
      </xdr:nvCxnSpPr>
      <xdr:spPr>
        <a:xfrm>
          <a:off x="15481300" y="102951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94524</xdr:rowOff>
    </xdr:from>
    <xdr:to>
      <xdr:col>76</xdr:col>
      <xdr:colOff>165100</xdr:colOff>
      <xdr:row>60</xdr:row>
      <xdr:rowOff>24674</xdr:rowOff>
    </xdr:to>
    <xdr:sp macro="" textlink="">
      <xdr:nvSpPr>
        <xdr:cNvPr id="253" name="楕円 252">
          <a:extLst>
            <a:ext uri="{FF2B5EF4-FFF2-40B4-BE49-F238E27FC236}">
              <a16:creationId xmlns:a16="http://schemas.microsoft.com/office/drawing/2014/main" id="{E0FD8B05-4A79-4A7C-8E47-FA7E1274464A}"/>
            </a:ext>
          </a:extLst>
        </xdr:cNvPr>
        <xdr:cNvSpPr/>
      </xdr:nvSpPr>
      <xdr:spPr>
        <a:xfrm>
          <a:off x="14541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145324</xdr:rowOff>
    </xdr:from>
    <xdr:to>
      <xdr:col>81</xdr:col>
      <xdr:colOff>50800</xdr:colOff>
      <xdr:row>60</xdr:row>
      <xdr:rowOff>8165</xdr:rowOff>
    </xdr:to>
    <xdr:cxnSp macro="">
      <xdr:nvCxnSpPr>
        <xdr:cNvPr id="254" name="直線コネクタ 253">
          <a:extLst>
            <a:ext uri="{FF2B5EF4-FFF2-40B4-BE49-F238E27FC236}">
              <a16:creationId xmlns:a16="http://schemas.microsoft.com/office/drawing/2014/main" id="{6CB51D37-A601-4EB0-9254-ECAA9AE7B823}"/>
            </a:ext>
          </a:extLst>
        </xdr:cNvPr>
        <xdr:cNvCxnSpPr/>
      </xdr:nvCxnSpPr>
      <xdr:spPr>
        <a:xfrm>
          <a:off x="14592300" y="102608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255" name="楕円 254">
          <a:extLst>
            <a:ext uri="{FF2B5EF4-FFF2-40B4-BE49-F238E27FC236}">
              <a16:creationId xmlns:a16="http://schemas.microsoft.com/office/drawing/2014/main" id="{28C98FCC-BDD4-4443-A699-CF240964439F}"/>
            </a:ext>
          </a:extLst>
        </xdr:cNvPr>
        <xdr:cNvSpPr/>
      </xdr:nvSpPr>
      <xdr:spPr>
        <a:xfrm>
          <a:off x="13652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112667</xdr:rowOff>
    </xdr:from>
    <xdr:to>
      <xdr:col>76</xdr:col>
      <xdr:colOff>114300</xdr:colOff>
      <xdr:row>59</xdr:row>
      <xdr:rowOff>145324</xdr:rowOff>
    </xdr:to>
    <xdr:cxnSp macro="">
      <xdr:nvCxnSpPr>
        <xdr:cNvPr id="256" name="直線コネクタ 255">
          <a:extLst>
            <a:ext uri="{FF2B5EF4-FFF2-40B4-BE49-F238E27FC236}">
              <a16:creationId xmlns:a16="http://schemas.microsoft.com/office/drawing/2014/main" id="{F56FDC5E-0A23-4399-9CE5-3C4310206408}"/>
            </a:ext>
          </a:extLst>
        </xdr:cNvPr>
        <xdr:cNvCxnSpPr/>
      </xdr:nvCxnSpPr>
      <xdr:spPr>
        <a:xfrm>
          <a:off x="13703300" y="102282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257" name="楕円 256">
          <a:extLst>
            <a:ext uri="{FF2B5EF4-FFF2-40B4-BE49-F238E27FC236}">
              <a16:creationId xmlns:a16="http://schemas.microsoft.com/office/drawing/2014/main" id="{ACC10ADB-853B-46C1-9B1C-37DFCEC64214}"/>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112667</xdr:rowOff>
    </xdr:to>
    <xdr:cxnSp macro="">
      <xdr:nvCxnSpPr>
        <xdr:cNvPr id="258" name="直線コネクタ 257">
          <a:extLst>
            <a:ext uri="{FF2B5EF4-FFF2-40B4-BE49-F238E27FC236}">
              <a16:creationId xmlns:a16="http://schemas.microsoft.com/office/drawing/2014/main" id="{99E21828-A756-4BA6-8665-9B3C3D0DCDA6}"/>
            </a:ext>
          </a:extLst>
        </xdr:cNvPr>
        <xdr:cNvCxnSpPr/>
      </xdr:nvCxnSpPr>
      <xdr:spPr>
        <a:xfrm>
          <a:off x="12814300" y="101955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259" name="n_1mainValue【保健センター・保健所】&#10;有形固定資産減価償却率">
          <a:extLst>
            <a:ext uri="{FF2B5EF4-FFF2-40B4-BE49-F238E27FC236}">
              <a16:creationId xmlns:a16="http://schemas.microsoft.com/office/drawing/2014/main" id="{15F0F054-552E-4AAC-AEA3-FFF600C2E619}"/>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41201</xdr:rowOff>
    </xdr:from>
    <xdr:ext cx="405111" cy="259045"/>
    <xdr:sp macro="" textlink="">
      <xdr:nvSpPr>
        <xdr:cNvPr id="260" name="n_2mainValue【保健センター・保健所】&#10;有形固定資産減価償却率">
          <a:extLst>
            <a:ext uri="{FF2B5EF4-FFF2-40B4-BE49-F238E27FC236}">
              <a16:creationId xmlns:a16="http://schemas.microsoft.com/office/drawing/2014/main" id="{898DA502-7BCB-4839-B72B-5DF349BB197E}"/>
            </a:ext>
          </a:extLst>
        </xdr:cNvPr>
        <xdr:cNvSpPr txBox="1"/>
      </xdr:nvSpPr>
      <xdr:spPr>
        <a:xfrm>
          <a:off x="14389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261" name="n_3mainValue【保健センター・保健所】&#10;有形固定資産減価償却率">
          <a:extLst>
            <a:ext uri="{FF2B5EF4-FFF2-40B4-BE49-F238E27FC236}">
              <a16:creationId xmlns:a16="http://schemas.microsoft.com/office/drawing/2014/main" id="{269E4E99-2ED3-4B65-A4B1-E4C33580CC03}"/>
            </a:ext>
          </a:extLst>
        </xdr:cNvPr>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262" name="n_4mainValue【保健センター・保健所】&#10;有形固定資産減価償却率">
          <a:extLst>
            <a:ext uri="{FF2B5EF4-FFF2-40B4-BE49-F238E27FC236}">
              <a16:creationId xmlns:a16="http://schemas.microsoft.com/office/drawing/2014/main" id="{34C4496C-547A-42EE-B682-1D6CBD13F65F}"/>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3" name="正方形/長方形 262">
          <a:extLst>
            <a:ext uri="{FF2B5EF4-FFF2-40B4-BE49-F238E27FC236}">
              <a16:creationId xmlns:a16="http://schemas.microsoft.com/office/drawing/2014/main" id="{E4B8D383-EBA8-4702-9E05-0B3E3B791C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4" name="正方形/長方形 263">
          <a:extLst>
            <a:ext uri="{FF2B5EF4-FFF2-40B4-BE49-F238E27FC236}">
              <a16:creationId xmlns:a16="http://schemas.microsoft.com/office/drawing/2014/main" id="{2146E6FF-C695-41C2-922F-E4CA37D348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5" name="正方形/長方形 264">
          <a:extLst>
            <a:ext uri="{FF2B5EF4-FFF2-40B4-BE49-F238E27FC236}">
              <a16:creationId xmlns:a16="http://schemas.microsoft.com/office/drawing/2014/main" id="{2C380C3F-E3DA-4E53-857F-27BFFF66F4F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6" name="正方形/長方形 265">
          <a:extLst>
            <a:ext uri="{FF2B5EF4-FFF2-40B4-BE49-F238E27FC236}">
              <a16:creationId xmlns:a16="http://schemas.microsoft.com/office/drawing/2014/main" id="{ED78507C-3D07-4CDA-91E9-10A17770B0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7" name="正方形/長方形 266">
          <a:extLst>
            <a:ext uri="{FF2B5EF4-FFF2-40B4-BE49-F238E27FC236}">
              <a16:creationId xmlns:a16="http://schemas.microsoft.com/office/drawing/2014/main" id="{1E7ACBFD-452C-4743-AB85-559CBFDAEA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8" name="正方形/長方形 267">
          <a:extLst>
            <a:ext uri="{FF2B5EF4-FFF2-40B4-BE49-F238E27FC236}">
              <a16:creationId xmlns:a16="http://schemas.microsoft.com/office/drawing/2014/main" id="{5431B817-3521-4C8F-A9F0-4666F617D5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9" name="正方形/長方形 268">
          <a:extLst>
            <a:ext uri="{FF2B5EF4-FFF2-40B4-BE49-F238E27FC236}">
              <a16:creationId xmlns:a16="http://schemas.microsoft.com/office/drawing/2014/main" id="{A212B84B-2C78-4BEB-9A15-6E94092CF4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0" name="正方形/長方形 269">
          <a:extLst>
            <a:ext uri="{FF2B5EF4-FFF2-40B4-BE49-F238E27FC236}">
              <a16:creationId xmlns:a16="http://schemas.microsoft.com/office/drawing/2014/main" id="{3EB0D974-F561-433F-B8D1-B0CFA51F140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1" name="テキスト ボックス 270">
          <a:extLst>
            <a:ext uri="{FF2B5EF4-FFF2-40B4-BE49-F238E27FC236}">
              <a16:creationId xmlns:a16="http://schemas.microsoft.com/office/drawing/2014/main" id="{C096355D-9D73-4942-85BE-F4AF0283CF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2" name="直線コネクタ 271">
          <a:extLst>
            <a:ext uri="{FF2B5EF4-FFF2-40B4-BE49-F238E27FC236}">
              <a16:creationId xmlns:a16="http://schemas.microsoft.com/office/drawing/2014/main" id="{99A939FA-AB93-4553-93E4-4B9C19C8AD8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3" name="直線コネクタ 272">
          <a:extLst>
            <a:ext uri="{FF2B5EF4-FFF2-40B4-BE49-F238E27FC236}">
              <a16:creationId xmlns:a16="http://schemas.microsoft.com/office/drawing/2014/main" id="{02A88DEC-5C3B-4EE6-9491-23745AB46B5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74" name="テキスト ボックス 273">
          <a:extLst>
            <a:ext uri="{FF2B5EF4-FFF2-40B4-BE49-F238E27FC236}">
              <a16:creationId xmlns:a16="http://schemas.microsoft.com/office/drawing/2014/main" id="{47C98AD1-01C0-414C-8619-3B4CABA7D1A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75" name="直線コネクタ 274">
          <a:extLst>
            <a:ext uri="{FF2B5EF4-FFF2-40B4-BE49-F238E27FC236}">
              <a16:creationId xmlns:a16="http://schemas.microsoft.com/office/drawing/2014/main" id="{EFB4EA8C-B18F-4DD8-90B0-7C55473C21F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76" name="テキスト ボックス 275">
          <a:extLst>
            <a:ext uri="{FF2B5EF4-FFF2-40B4-BE49-F238E27FC236}">
              <a16:creationId xmlns:a16="http://schemas.microsoft.com/office/drawing/2014/main" id="{57ADFD46-2941-401D-B187-D697C3BADC7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77" name="直線コネクタ 276">
          <a:extLst>
            <a:ext uri="{FF2B5EF4-FFF2-40B4-BE49-F238E27FC236}">
              <a16:creationId xmlns:a16="http://schemas.microsoft.com/office/drawing/2014/main" id="{A506E6F2-A9C6-4E0B-990B-951665D53D4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78" name="テキスト ボックス 277">
          <a:extLst>
            <a:ext uri="{FF2B5EF4-FFF2-40B4-BE49-F238E27FC236}">
              <a16:creationId xmlns:a16="http://schemas.microsoft.com/office/drawing/2014/main" id="{94F35D0E-35F3-4EA8-812B-F7619AF7D76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79" name="直線コネクタ 278">
          <a:extLst>
            <a:ext uri="{FF2B5EF4-FFF2-40B4-BE49-F238E27FC236}">
              <a16:creationId xmlns:a16="http://schemas.microsoft.com/office/drawing/2014/main" id="{71BE60DE-893A-49AA-9129-1A38133DFFC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0" name="テキスト ボックス 279">
          <a:extLst>
            <a:ext uri="{FF2B5EF4-FFF2-40B4-BE49-F238E27FC236}">
              <a16:creationId xmlns:a16="http://schemas.microsoft.com/office/drawing/2014/main" id="{71A9EC9A-1669-4FC4-A333-E41BC2C8E45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1" name="直線コネクタ 280">
          <a:extLst>
            <a:ext uri="{FF2B5EF4-FFF2-40B4-BE49-F238E27FC236}">
              <a16:creationId xmlns:a16="http://schemas.microsoft.com/office/drawing/2014/main" id="{D2866173-7991-47F8-9130-70022CCCF3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2" name="テキスト ボックス 281">
          <a:extLst>
            <a:ext uri="{FF2B5EF4-FFF2-40B4-BE49-F238E27FC236}">
              <a16:creationId xmlns:a16="http://schemas.microsoft.com/office/drawing/2014/main" id="{39DD3083-4C7A-4D68-AED5-B370FDD8ED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3" name="【保健センター・保健所】&#10;一人当たり面積グラフ枠">
          <a:extLst>
            <a:ext uri="{FF2B5EF4-FFF2-40B4-BE49-F238E27FC236}">
              <a16:creationId xmlns:a16="http://schemas.microsoft.com/office/drawing/2014/main" id="{65D9F8C6-9F8C-4A4E-9F50-F784A75016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284" name="直線コネクタ 283">
          <a:extLst>
            <a:ext uri="{FF2B5EF4-FFF2-40B4-BE49-F238E27FC236}">
              <a16:creationId xmlns:a16="http://schemas.microsoft.com/office/drawing/2014/main" id="{61E24AC1-5574-4884-A599-B1D45D9C0A13}"/>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285" name="【保健センター・保健所】&#10;一人当たり面積最小値テキスト">
          <a:extLst>
            <a:ext uri="{FF2B5EF4-FFF2-40B4-BE49-F238E27FC236}">
              <a16:creationId xmlns:a16="http://schemas.microsoft.com/office/drawing/2014/main" id="{92B16A7A-D51B-4B60-A912-BEF3D9428FCE}"/>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286" name="直線コネクタ 285">
          <a:extLst>
            <a:ext uri="{FF2B5EF4-FFF2-40B4-BE49-F238E27FC236}">
              <a16:creationId xmlns:a16="http://schemas.microsoft.com/office/drawing/2014/main" id="{BD2C6CA0-158C-475B-9E59-DBA9BE5C6DB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287" name="【保健センター・保健所】&#10;一人当たり面積最大値テキスト">
          <a:extLst>
            <a:ext uri="{FF2B5EF4-FFF2-40B4-BE49-F238E27FC236}">
              <a16:creationId xmlns:a16="http://schemas.microsoft.com/office/drawing/2014/main" id="{87AA66C7-69CF-49B5-A825-F4467E1151BD}"/>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288" name="直線コネクタ 287">
          <a:extLst>
            <a:ext uri="{FF2B5EF4-FFF2-40B4-BE49-F238E27FC236}">
              <a16:creationId xmlns:a16="http://schemas.microsoft.com/office/drawing/2014/main" id="{CF7E707A-EC96-426B-8F9D-E0DBA5B1B7CA}"/>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289" name="【保健センター・保健所】&#10;一人当たり面積平均値テキスト">
          <a:extLst>
            <a:ext uri="{FF2B5EF4-FFF2-40B4-BE49-F238E27FC236}">
              <a16:creationId xmlns:a16="http://schemas.microsoft.com/office/drawing/2014/main" id="{56FDCDD1-A07F-4A19-8906-F4EE3AE143EB}"/>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290" name="フローチャート: 判断 289">
          <a:extLst>
            <a:ext uri="{FF2B5EF4-FFF2-40B4-BE49-F238E27FC236}">
              <a16:creationId xmlns:a16="http://schemas.microsoft.com/office/drawing/2014/main" id="{0C415709-2F08-4DA0-9D4B-65CB57E3161B}"/>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291" name="フローチャート: 判断 290">
          <a:extLst>
            <a:ext uri="{FF2B5EF4-FFF2-40B4-BE49-F238E27FC236}">
              <a16:creationId xmlns:a16="http://schemas.microsoft.com/office/drawing/2014/main" id="{26CF8714-098A-4F76-9F24-AC1929867651}"/>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133367</xdr:rowOff>
    </xdr:from>
    <xdr:ext cx="469744" cy="259045"/>
    <xdr:sp macro="" textlink="">
      <xdr:nvSpPr>
        <xdr:cNvPr id="292" name="n_1aveValue【保健センター・保健所】&#10;一人当たり面積">
          <a:extLst>
            <a:ext uri="{FF2B5EF4-FFF2-40B4-BE49-F238E27FC236}">
              <a16:creationId xmlns:a16="http://schemas.microsoft.com/office/drawing/2014/main" id="{171DF349-B94B-46C4-9A43-DFC2ECBADABC}"/>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43383</xdr:rowOff>
    </xdr:from>
    <xdr:to>
      <xdr:col>107</xdr:col>
      <xdr:colOff>101600</xdr:colOff>
      <xdr:row>63</xdr:row>
      <xdr:rowOff>144983</xdr:rowOff>
    </xdr:to>
    <xdr:sp macro="" textlink="">
      <xdr:nvSpPr>
        <xdr:cNvPr id="293" name="フローチャート: 判断 292">
          <a:extLst>
            <a:ext uri="{FF2B5EF4-FFF2-40B4-BE49-F238E27FC236}">
              <a16:creationId xmlns:a16="http://schemas.microsoft.com/office/drawing/2014/main" id="{70F8E277-8E1F-47DB-BECA-957DF4089785}"/>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136110</xdr:rowOff>
    </xdr:from>
    <xdr:ext cx="469744" cy="259045"/>
    <xdr:sp macro="" textlink="">
      <xdr:nvSpPr>
        <xdr:cNvPr id="294" name="n_2aveValue【保健センター・保健所】&#10;一人当たり面積">
          <a:extLst>
            <a:ext uri="{FF2B5EF4-FFF2-40B4-BE49-F238E27FC236}">
              <a16:creationId xmlns:a16="http://schemas.microsoft.com/office/drawing/2014/main" id="{18684830-E89D-4E92-BE25-A05CB2931A68}"/>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39268</xdr:rowOff>
    </xdr:from>
    <xdr:to>
      <xdr:col>102</xdr:col>
      <xdr:colOff>165100</xdr:colOff>
      <xdr:row>63</xdr:row>
      <xdr:rowOff>140868</xdr:rowOff>
    </xdr:to>
    <xdr:sp macro="" textlink="">
      <xdr:nvSpPr>
        <xdr:cNvPr id="295" name="フローチャート: 判断 294">
          <a:extLst>
            <a:ext uri="{FF2B5EF4-FFF2-40B4-BE49-F238E27FC236}">
              <a16:creationId xmlns:a16="http://schemas.microsoft.com/office/drawing/2014/main" id="{E2FB17D6-2AAA-4599-AD3E-38ED1E205ED7}"/>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131995</xdr:rowOff>
    </xdr:from>
    <xdr:ext cx="469744" cy="259045"/>
    <xdr:sp macro="" textlink="">
      <xdr:nvSpPr>
        <xdr:cNvPr id="296" name="n_3aveValue【保健センター・保健所】&#10;一人当たり面積">
          <a:extLst>
            <a:ext uri="{FF2B5EF4-FFF2-40B4-BE49-F238E27FC236}">
              <a16:creationId xmlns:a16="http://schemas.microsoft.com/office/drawing/2014/main" id="{BF6C4DE3-D936-4B3C-BFD7-9042E16F8FBD}"/>
            </a:ext>
          </a:extLst>
        </xdr:cNvPr>
        <xdr:cNvSpPr txBox="1"/>
      </xdr:nvSpPr>
      <xdr:spPr>
        <a:xfrm>
          <a:off x="19310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33782</xdr:rowOff>
    </xdr:from>
    <xdr:to>
      <xdr:col>98</xdr:col>
      <xdr:colOff>38100</xdr:colOff>
      <xdr:row>63</xdr:row>
      <xdr:rowOff>135382</xdr:rowOff>
    </xdr:to>
    <xdr:sp macro="" textlink="">
      <xdr:nvSpPr>
        <xdr:cNvPr id="297" name="フローチャート: 判断 296">
          <a:extLst>
            <a:ext uri="{FF2B5EF4-FFF2-40B4-BE49-F238E27FC236}">
              <a16:creationId xmlns:a16="http://schemas.microsoft.com/office/drawing/2014/main" id="{7C3A4D77-9535-4EFD-BF4C-1A5B53736A48}"/>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126509</xdr:rowOff>
    </xdr:from>
    <xdr:ext cx="469744" cy="259045"/>
    <xdr:sp macro="" textlink="">
      <xdr:nvSpPr>
        <xdr:cNvPr id="298" name="n_4aveValue【保健センター・保健所】&#10;一人当たり面積">
          <a:extLst>
            <a:ext uri="{FF2B5EF4-FFF2-40B4-BE49-F238E27FC236}">
              <a16:creationId xmlns:a16="http://schemas.microsoft.com/office/drawing/2014/main" id="{245072AA-7368-4FDD-B7B3-D424DA60D803}"/>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99" name="テキスト ボックス 298">
          <a:extLst>
            <a:ext uri="{FF2B5EF4-FFF2-40B4-BE49-F238E27FC236}">
              <a16:creationId xmlns:a16="http://schemas.microsoft.com/office/drawing/2014/main" id="{9EBBDCCF-D9DA-414D-AB1A-E1FBB49E15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0" name="テキスト ボックス 299">
          <a:extLst>
            <a:ext uri="{FF2B5EF4-FFF2-40B4-BE49-F238E27FC236}">
              <a16:creationId xmlns:a16="http://schemas.microsoft.com/office/drawing/2014/main" id="{6432911B-8C12-4488-A2B1-F15F0ADFA7F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D41DBE77-B70A-496E-A753-9951B0F7FAD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96EB1981-FA6C-45C9-92E2-368A2156E2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F82AB953-2034-4CB2-9F32-BF831C4193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6121</xdr:rowOff>
    </xdr:from>
    <xdr:to>
      <xdr:col>116</xdr:col>
      <xdr:colOff>114300</xdr:colOff>
      <xdr:row>63</xdr:row>
      <xdr:rowOff>107721</xdr:rowOff>
    </xdr:to>
    <xdr:sp macro="" textlink="">
      <xdr:nvSpPr>
        <xdr:cNvPr id="304" name="楕円 303">
          <a:extLst>
            <a:ext uri="{FF2B5EF4-FFF2-40B4-BE49-F238E27FC236}">
              <a16:creationId xmlns:a16="http://schemas.microsoft.com/office/drawing/2014/main" id="{3EED51F2-1921-4DBC-BE90-DD015572636A}"/>
            </a:ext>
          </a:extLst>
        </xdr:cNvPr>
        <xdr:cNvSpPr/>
      </xdr:nvSpPr>
      <xdr:spPr>
        <a:xfrm>
          <a:off x="22110700" y="1080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136948</xdr:rowOff>
    </xdr:from>
    <xdr:ext cx="469744" cy="259045"/>
    <xdr:sp macro="" textlink="">
      <xdr:nvSpPr>
        <xdr:cNvPr id="305" name="【保健センター・保健所】&#10;一人当たり面積該当値テキスト">
          <a:extLst>
            <a:ext uri="{FF2B5EF4-FFF2-40B4-BE49-F238E27FC236}">
              <a16:creationId xmlns:a16="http://schemas.microsoft.com/office/drawing/2014/main" id="{7507E55A-2840-42EE-A531-E68DACF5C614}"/>
            </a:ext>
          </a:extLst>
        </xdr:cNvPr>
        <xdr:cNvSpPr txBox="1"/>
      </xdr:nvSpPr>
      <xdr:spPr>
        <a:xfrm>
          <a:off x="22199600" y="1059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9322</xdr:rowOff>
    </xdr:from>
    <xdr:to>
      <xdr:col>112</xdr:col>
      <xdr:colOff>38100</xdr:colOff>
      <xdr:row>63</xdr:row>
      <xdr:rowOff>110922</xdr:rowOff>
    </xdr:to>
    <xdr:sp macro="" textlink="">
      <xdr:nvSpPr>
        <xdr:cNvPr id="306" name="楕円 305">
          <a:extLst>
            <a:ext uri="{FF2B5EF4-FFF2-40B4-BE49-F238E27FC236}">
              <a16:creationId xmlns:a16="http://schemas.microsoft.com/office/drawing/2014/main" id="{653C3B9E-AEAF-4251-9B15-D07EB53E1E6D}"/>
            </a:ext>
          </a:extLst>
        </xdr:cNvPr>
        <xdr:cNvSpPr/>
      </xdr:nvSpPr>
      <xdr:spPr>
        <a:xfrm>
          <a:off x="21272500" y="108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56921</xdr:rowOff>
    </xdr:from>
    <xdr:to>
      <xdr:col>116</xdr:col>
      <xdr:colOff>63500</xdr:colOff>
      <xdr:row>63</xdr:row>
      <xdr:rowOff>60122</xdr:rowOff>
    </xdr:to>
    <xdr:cxnSp macro="">
      <xdr:nvCxnSpPr>
        <xdr:cNvPr id="307" name="直線コネクタ 306">
          <a:extLst>
            <a:ext uri="{FF2B5EF4-FFF2-40B4-BE49-F238E27FC236}">
              <a16:creationId xmlns:a16="http://schemas.microsoft.com/office/drawing/2014/main" id="{E775DA6D-A590-4930-817E-1E5916EA412B}"/>
            </a:ext>
          </a:extLst>
        </xdr:cNvPr>
        <xdr:cNvCxnSpPr/>
      </xdr:nvCxnSpPr>
      <xdr:spPr>
        <a:xfrm flipV="1">
          <a:off x="21323300" y="10858271"/>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12294</xdr:rowOff>
    </xdr:from>
    <xdr:to>
      <xdr:col>107</xdr:col>
      <xdr:colOff>101600</xdr:colOff>
      <xdr:row>63</xdr:row>
      <xdr:rowOff>113894</xdr:rowOff>
    </xdr:to>
    <xdr:sp macro="" textlink="">
      <xdr:nvSpPr>
        <xdr:cNvPr id="308" name="楕円 307">
          <a:extLst>
            <a:ext uri="{FF2B5EF4-FFF2-40B4-BE49-F238E27FC236}">
              <a16:creationId xmlns:a16="http://schemas.microsoft.com/office/drawing/2014/main" id="{B793D3C4-365F-454A-8989-80D33C410088}"/>
            </a:ext>
          </a:extLst>
        </xdr:cNvPr>
        <xdr:cNvSpPr/>
      </xdr:nvSpPr>
      <xdr:spPr>
        <a:xfrm>
          <a:off x="20383500" y="1081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60122</xdr:rowOff>
    </xdr:from>
    <xdr:to>
      <xdr:col>111</xdr:col>
      <xdr:colOff>177800</xdr:colOff>
      <xdr:row>63</xdr:row>
      <xdr:rowOff>63094</xdr:rowOff>
    </xdr:to>
    <xdr:cxnSp macro="">
      <xdr:nvCxnSpPr>
        <xdr:cNvPr id="309" name="直線コネクタ 308">
          <a:extLst>
            <a:ext uri="{FF2B5EF4-FFF2-40B4-BE49-F238E27FC236}">
              <a16:creationId xmlns:a16="http://schemas.microsoft.com/office/drawing/2014/main" id="{E10FD665-4160-409F-BD4A-AD8208339133}"/>
            </a:ext>
          </a:extLst>
        </xdr:cNvPr>
        <xdr:cNvCxnSpPr/>
      </xdr:nvCxnSpPr>
      <xdr:spPr>
        <a:xfrm flipV="1">
          <a:off x="20434300" y="1086147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11608</xdr:rowOff>
    </xdr:from>
    <xdr:to>
      <xdr:col>102</xdr:col>
      <xdr:colOff>165100</xdr:colOff>
      <xdr:row>63</xdr:row>
      <xdr:rowOff>113208</xdr:rowOff>
    </xdr:to>
    <xdr:sp macro="" textlink="">
      <xdr:nvSpPr>
        <xdr:cNvPr id="310" name="楕円 309">
          <a:extLst>
            <a:ext uri="{FF2B5EF4-FFF2-40B4-BE49-F238E27FC236}">
              <a16:creationId xmlns:a16="http://schemas.microsoft.com/office/drawing/2014/main" id="{AE33B6E1-5361-44B7-ACC6-CDFB5DCD29CF}"/>
            </a:ext>
          </a:extLst>
        </xdr:cNvPr>
        <xdr:cNvSpPr/>
      </xdr:nvSpPr>
      <xdr:spPr>
        <a:xfrm>
          <a:off x="19494500" y="108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62408</xdr:rowOff>
    </xdr:from>
    <xdr:to>
      <xdr:col>107</xdr:col>
      <xdr:colOff>50800</xdr:colOff>
      <xdr:row>63</xdr:row>
      <xdr:rowOff>63094</xdr:rowOff>
    </xdr:to>
    <xdr:cxnSp macro="">
      <xdr:nvCxnSpPr>
        <xdr:cNvPr id="311" name="直線コネクタ 310">
          <a:extLst>
            <a:ext uri="{FF2B5EF4-FFF2-40B4-BE49-F238E27FC236}">
              <a16:creationId xmlns:a16="http://schemas.microsoft.com/office/drawing/2014/main" id="{2630D457-1946-4EE8-AF54-286B5CE289C8}"/>
            </a:ext>
          </a:extLst>
        </xdr:cNvPr>
        <xdr:cNvCxnSpPr/>
      </xdr:nvCxnSpPr>
      <xdr:spPr>
        <a:xfrm>
          <a:off x="19545300" y="1086375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11608</xdr:rowOff>
    </xdr:from>
    <xdr:to>
      <xdr:col>98</xdr:col>
      <xdr:colOff>38100</xdr:colOff>
      <xdr:row>63</xdr:row>
      <xdr:rowOff>113208</xdr:rowOff>
    </xdr:to>
    <xdr:sp macro="" textlink="">
      <xdr:nvSpPr>
        <xdr:cNvPr id="312" name="楕円 311">
          <a:extLst>
            <a:ext uri="{FF2B5EF4-FFF2-40B4-BE49-F238E27FC236}">
              <a16:creationId xmlns:a16="http://schemas.microsoft.com/office/drawing/2014/main" id="{52604A12-0591-48C9-9DE7-304854BD1779}"/>
            </a:ext>
          </a:extLst>
        </xdr:cNvPr>
        <xdr:cNvSpPr/>
      </xdr:nvSpPr>
      <xdr:spPr>
        <a:xfrm>
          <a:off x="18605500" y="108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62408</xdr:rowOff>
    </xdr:from>
    <xdr:to>
      <xdr:col>102</xdr:col>
      <xdr:colOff>114300</xdr:colOff>
      <xdr:row>63</xdr:row>
      <xdr:rowOff>62408</xdr:rowOff>
    </xdr:to>
    <xdr:cxnSp macro="">
      <xdr:nvCxnSpPr>
        <xdr:cNvPr id="313" name="直線コネクタ 312">
          <a:extLst>
            <a:ext uri="{FF2B5EF4-FFF2-40B4-BE49-F238E27FC236}">
              <a16:creationId xmlns:a16="http://schemas.microsoft.com/office/drawing/2014/main" id="{9E58C1A5-7B9B-4AFC-8474-F1012AA86014}"/>
            </a:ext>
          </a:extLst>
        </xdr:cNvPr>
        <xdr:cNvCxnSpPr/>
      </xdr:nvCxnSpPr>
      <xdr:spPr>
        <a:xfrm>
          <a:off x="18656300" y="10863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127449</xdr:rowOff>
    </xdr:from>
    <xdr:ext cx="469744" cy="259045"/>
    <xdr:sp macro="" textlink="">
      <xdr:nvSpPr>
        <xdr:cNvPr id="314" name="n_1mainValue【保健センター・保健所】&#10;一人当たり面積">
          <a:extLst>
            <a:ext uri="{FF2B5EF4-FFF2-40B4-BE49-F238E27FC236}">
              <a16:creationId xmlns:a16="http://schemas.microsoft.com/office/drawing/2014/main" id="{E231D2A3-690F-4F06-A1A2-DB5D1073565A}"/>
            </a:ext>
          </a:extLst>
        </xdr:cNvPr>
        <xdr:cNvSpPr txBox="1"/>
      </xdr:nvSpPr>
      <xdr:spPr>
        <a:xfrm>
          <a:off x="21075727" y="105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130421</xdr:rowOff>
    </xdr:from>
    <xdr:ext cx="469744" cy="259045"/>
    <xdr:sp macro="" textlink="">
      <xdr:nvSpPr>
        <xdr:cNvPr id="315" name="n_2mainValue【保健センター・保健所】&#10;一人当たり面積">
          <a:extLst>
            <a:ext uri="{FF2B5EF4-FFF2-40B4-BE49-F238E27FC236}">
              <a16:creationId xmlns:a16="http://schemas.microsoft.com/office/drawing/2014/main" id="{601D01AB-6292-4E56-B4AA-20AF8187ED75}"/>
            </a:ext>
          </a:extLst>
        </xdr:cNvPr>
        <xdr:cNvSpPr txBox="1"/>
      </xdr:nvSpPr>
      <xdr:spPr>
        <a:xfrm>
          <a:off x="20199427" y="1058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129735</xdr:rowOff>
    </xdr:from>
    <xdr:ext cx="469744" cy="259045"/>
    <xdr:sp macro="" textlink="">
      <xdr:nvSpPr>
        <xdr:cNvPr id="316" name="n_3mainValue【保健センター・保健所】&#10;一人当たり面積">
          <a:extLst>
            <a:ext uri="{FF2B5EF4-FFF2-40B4-BE49-F238E27FC236}">
              <a16:creationId xmlns:a16="http://schemas.microsoft.com/office/drawing/2014/main" id="{CD23F1AF-D24E-4A00-A993-989B2B0AE2F8}"/>
            </a:ext>
          </a:extLst>
        </xdr:cNvPr>
        <xdr:cNvSpPr txBox="1"/>
      </xdr:nvSpPr>
      <xdr:spPr>
        <a:xfrm>
          <a:off x="19310427" y="105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129735</xdr:rowOff>
    </xdr:from>
    <xdr:ext cx="469744" cy="259045"/>
    <xdr:sp macro="" textlink="">
      <xdr:nvSpPr>
        <xdr:cNvPr id="317" name="n_4mainValue【保健センター・保健所】&#10;一人当たり面積">
          <a:extLst>
            <a:ext uri="{FF2B5EF4-FFF2-40B4-BE49-F238E27FC236}">
              <a16:creationId xmlns:a16="http://schemas.microsoft.com/office/drawing/2014/main" id="{F4D52B31-5790-43C9-8A57-0C2073702A60}"/>
            </a:ext>
          </a:extLst>
        </xdr:cNvPr>
        <xdr:cNvSpPr txBox="1"/>
      </xdr:nvSpPr>
      <xdr:spPr>
        <a:xfrm>
          <a:off x="18421427" y="105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18" name="正方形/長方形 317">
          <a:extLst>
            <a:ext uri="{FF2B5EF4-FFF2-40B4-BE49-F238E27FC236}">
              <a16:creationId xmlns:a16="http://schemas.microsoft.com/office/drawing/2014/main" id="{47A04889-8D8A-430C-9939-CE8298944F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9" name="正方形/長方形 318">
          <a:extLst>
            <a:ext uri="{FF2B5EF4-FFF2-40B4-BE49-F238E27FC236}">
              <a16:creationId xmlns:a16="http://schemas.microsoft.com/office/drawing/2014/main" id="{A5264B75-E393-48DF-A88E-3644D7907F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0" name="正方形/長方形 319">
          <a:extLst>
            <a:ext uri="{FF2B5EF4-FFF2-40B4-BE49-F238E27FC236}">
              <a16:creationId xmlns:a16="http://schemas.microsoft.com/office/drawing/2014/main" id="{1BB84F31-5FF3-46FE-9E87-21B7952D36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1" name="正方形/長方形 320">
          <a:extLst>
            <a:ext uri="{FF2B5EF4-FFF2-40B4-BE49-F238E27FC236}">
              <a16:creationId xmlns:a16="http://schemas.microsoft.com/office/drawing/2014/main" id="{92E13F46-AAB0-47E5-8ACD-9A015BC93B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2" name="正方形/長方形 321">
          <a:extLst>
            <a:ext uri="{FF2B5EF4-FFF2-40B4-BE49-F238E27FC236}">
              <a16:creationId xmlns:a16="http://schemas.microsoft.com/office/drawing/2014/main" id="{8CD1C2FC-976F-4791-9455-2DD8001E07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3" name="正方形/長方形 322">
          <a:extLst>
            <a:ext uri="{FF2B5EF4-FFF2-40B4-BE49-F238E27FC236}">
              <a16:creationId xmlns:a16="http://schemas.microsoft.com/office/drawing/2014/main" id="{87848282-E5F2-4D9F-BD13-B61AF3A0FF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4" name="正方形/長方形 323">
          <a:extLst>
            <a:ext uri="{FF2B5EF4-FFF2-40B4-BE49-F238E27FC236}">
              <a16:creationId xmlns:a16="http://schemas.microsoft.com/office/drawing/2014/main" id="{EC216DB5-C9CD-4792-A12B-E3614DA4D5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5" name="正方形/長方形 324">
          <a:extLst>
            <a:ext uri="{FF2B5EF4-FFF2-40B4-BE49-F238E27FC236}">
              <a16:creationId xmlns:a16="http://schemas.microsoft.com/office/drawing/2014/main" id="{6B10D14C-8A2C-4BB8-9B7D-8FEB3DC669D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6" name="テキスト ボックス 325">
          <a:extLst>
            <a:ext uri="{FF2B5EF4-FFF2-40B4-BE49-F238E27FC236}">
              <a16:creationId xmlns:a16="http://schemas.microsoft.com/office/drawing/2014/main" id="{2D0A69A0-34BE-4088-B91E-32E434592E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7" name="直線コネクタ 326">
          <a:extLst>
            <a:ext uri="{FF2B5EF4-FFF2-40B4-BE49-F238E27FC236}">
              <a16:creationId xmlns:a16="http://schemas.microsoft.com/office/drawing/2014/main" id="{8CFD0736-2537-4DD2-9879-1654C559151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28" name="テキスト ボックス 327">
          <a:extLst>
            <a:ext uri="{FF2B5EF4-FFF2-40B4-BE49-F238E27FC236}">
              <a16:creationId xmlns:a16="http://schemas.microsoft.com/office/drawing/2014/main" id="{6ABEAEE5-D76F-4969-A5CE-9D54FA3D01E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29" name="直線コネクタ 328">
          <a:extLst>
            <a:ext uri="{FF2B5EF4-FFF2-40B4-BE49-F238E27FC236}">
              <a16:creationId xmlns:a16="http://schemas.microsoft.com/office/drawing/2014/main" id="{8BB87FB8-17A2-49F4-8743-E018668BDF5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FCCE4C54-3FD2-4C10-B4FF-A023B6B263A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1" name="直線コネクタ 330">
          <a:extLst>
            <a:ext uri="{FF2B5EF4-FFF2-40B4-BE49-F238E27FC236}">
              <a16:creationId xmlns:a16="http://schemas.microsoft.com/office/drawing/2014/main" id="{239C636F-53C6-4542-9091-4F5B79968B8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2" name="テキスト ボックス 331">
          <a:extLst>
            <a:ext uri="{FF2B5EF4-FFF2-40B4-BE49-F238E27FC236}">
              <a16:creationId xmlns:a16="http://schemas.microsoft.com/office/drawing/2014/main" id="{613595ED-EFC7-4E0B-9502-B5D46C5FEBA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3" name="直線コネクタ 332">
          <a:extLst>
            <a:ext uri="{FF2B5EF4-FFF2-40B4-BE49-F238E27FC236}">
              <a16:creationId xmlns:a16="http://schemas.microsoft.com/office/drawing/2014/main" id="{D8496901-1350-4486-BB12-F889949C452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4" name="テキスト ボックス 333">
          <a:extLst>
            <a:ext uri="{FF2B5EF4-FFF2-40B4-BE49-F238E27FC236}">
              <a16:creationId xmlns:a16="http://schemas.microsoft.com/office/drawing/2014/main" id="{6A4DC4AE-7AF8-4248-886F-91014F09000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35" name="直線コネクタ 334">
          <a:extLst>
            <a:ext uri="{FF2B5EF4-FFF2-40B4-BE49-F238E27FC236}">
              <a16:creationId xmlns:a16="http://schemas.microsoft.com/office/drawing/2014/main" id="{A4686747-975D-44C9-B8A1-DF7825D841D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36" name="テキスト ボックス 335">
          <a:extLst>
            <a:ext uri="{FF2B5EF4-FFF2-40B4-BE49-F238E27FC236}">
              <a16:creationId xmlns:a16="http://schemas.microsoft.com/office/drawing/2014/main" id="{7F7F1D8F-A8B2-41D5-A960-AA4A5CBF780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37" name="直線コネクタ 336">
          <a:extLst>
            <a:ext uri="{FF2B5EF4-FFF2-40B4-BE49-F238E27FC236}">
              <a16:creationId xmlns:a16="http://schemas.microsoft.com/office/drawing/2014/main" id="{28142E53-DE27-4B60-B5BB-9CF65E569BB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38" name="テキスト ボックス 337">
          <a:extLst>
            <a:ext uri="{FF2B5EF4-FFF2-40B4-BE49-F238E27FC236}">
              <a16:creationId xmlns:a16="http://schemas.microsoft.com/office/drawing/2014/main" id="{BBB88264-5CE4-44B5-BCB1-8860D9C7D57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39" name="直線コネクタ 338">
          <a:extLst>
            <a:ext uri="{FF2B5EF4-FFF2-40B4-BE49-F238E27FC236}">
              <a16:creationId xmlns:a16="http://schemas.microsoft.com/office/drawing/2014/main" id="{BCA33ADF-70FC-4EC7-8AAC-AC835DBCB6B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0" name="テキスト ボックス 339">
          <a:extLst>
            <a:ext uri="{FF2B5EF4-FFF2-40B4-BE49-F238E27FC236}">
              <a16:creationId xmlns:a16="http://schemas.microsoft.com/office/drawing/2014/main" id="{1796858A-02F7-4580-B51B-3F85DE0B827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1" name="直線コネクタ 340">
          <a:extLst>
            <a:ext uri="{FF2B5EF4-FFF2-40B4-BE49-F238E27FC236}">
              <a16:creationId xmlns:a16="http://schemas.microsoft.com/office/drawing/2014/main" id="{200EBFF2-83D9-4DD6-A83D-55CAFDA391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2" name="【消防施設】&#10;有形固定資産減価償却率グラフ枠">
          <a:extLst>
            <a:ext uri="{FF2B5EF4-FFF2-40B4-BE49-F238E27FC236}">
              <a16:creationId xmlns:a16="http://schemas.microsoft.com/office/drawing/2014/main" id="{B78C6F52-5FAB-41F7-AC78-14ADB10EA3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43" name="直線コネクタ 342">
          <a:extLst>
            <a:ext uri="{FF2B5EF4-FFF2-40B4-BE49-F238E27FC236}">
              <a16:creationId xmlns:a16="http://schemas.microsoft.com/office/drawing/2014/main" id="{713DD52F-994F-4717-AD41-204F3E3490C6}"/>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4" name="【消防施設】&#10;有形固定資産減価償却率最小値テキスト">
          <a:extLst>
            <a:ext uri="{FF2B5EF4-FFF2-40B4-BE49-F238E27FC236}">
              <a16:creationId xmlns:a16="http://schemas.microsoft.com/office/drawing/2014/main" id="{2572E9CD-B82D-4916-B50D-0F3F593CEAE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45" name="直線コネクタ 344">
          <a:extLst>
            <a:ext uri="{FF2B5EF4-FFF2-40B4-BE49-F238E27FC236}">
              <a16:creationId xmlns:a16="http://schemas.microsoft.com/office/drawing/2014/main" id="{E2BCA473-4422-4526-BEA8-59E69AE89BA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46" name="【消防施設】&#10;有形固定資産減価償却率最大値テキスト">
          <a:extLst>
            <a:ext uri="{FF2B5EF4-FFF2-40B4-BE49-F238E27FC236}">
              <a16:creationId xmlns:a16="http://schemas.microsoft.com/office/drawing/2014/main" id="{172BCE89-2A0D-4BA6-A42F-1C817906F34C}"/>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47" name="直線コネクタ 346">
          <a:extLst>
            <a:ext uri="{FF2B5EF4-FFF2-40B4-BE49-F238E27FC236}">
              <a16:creationId xmlns:a16="http://schemas.microsoft.com/office/drawing/2014/main" id="{307FDE6E-CA67-4E53-BEA9-C2075BD95338}"/>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348" name="【消防施設】&#10;有形固定資産減価償却率平均値テキスト">
          <a:extLst>
            <a:ext uri="{FF2B5EF4-FFF2-40B4-BE49-F238E27FC236}">
              <a16:creationId xmlns:a16="http://schemas.microsoft.com/office/drawing/2014/main" id="{0DE4DF51-2FD6-4146-ABFB-D1E3B3ED3201}"/>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49" name="フローチャート: 判断 348">
          <a:extLst>
            <a:ext uri="{FF2B5EF4-FFF2-40B4-BE49-F238E27FC236}">
              <a16:creationId xmlns:a16="http://schemas.microsoft.com/office/drawing/2014/main" id="{52F38C57-03EE-44ED-BE90-A8343CE751CE}"/>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50" name="フローチャート: 判断 349">
          <a:extLst>
            <a:ext uri="{FF2B5EF4-FFF2-40B4-BE49-F238E27FC236}">
              <a16:creationId xmlns:a16="http://schemas.microsoft.com/office/drawing/2014/main" id="{1040BF29-9F80-4399-AAD0-76BF57D453B8}"/>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19611</xdr:rowOff>
    </xdr:from>
    <xdr:ext cx="405111" cy="259045"/>
    <xdr:sp macro="" textlink="">
      <xdr:nvSpPr>
        <xdr:cNvPr id="351" name="n_1aveValue【消防施設】&#10;有形固定資産減価償却率">
          <a:extLst>
            <a:ext uri="{FF2B5EF4-FFF2-40B4-BE49-F238E27FC236}">
              <a16:creationId xmlns:a16="http://schemas.microsoft.com/office/drawing/2014/main" id="{0372B9F0-CF37-43A2-8FD9-CCE1EAFAB88C}"/>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82006</xdr:rowOff>
    </xdr:from>
    <xdr:to>
      <xdr:col>76</xdr:col>
      <xdr:colOff>165100</xdr:colOff>
      <xdr:row>83</xdr:row>
      <xdr:rowOff>12156</xdr:rowOff>
    </xdr:to>
    <xdr:sp macro="" textlink="">
      <xdr:nvSpPr>
        <xdr:cNvPr id="352" name="フローチャート: 判断 351">
          <a:extLst>
            <a:ext uri="{FF2B5EF4-FFF2-40B4-BE49-F238E27FC236}">
              <a16:creationId xmlns:a16="http://schemas.microsoft.com/office/drawing/2014/main" id="{93D56892-FF89-491B-A0A3-AC76FF05D685}"/>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3283</xdr:rowOff>
    </xdr:from>
    <xdr:ext cx="405111" cy="259045"/>
    <xdr:sp macro="" textlink="">
      <xdr:nvSpPr>
        <xdr:cNvPr id="353" name="n_2aveValue【消防施設】&#10;有形固定資産減価償却率">
          <a:extLst>
            <a:ext uri="{FF2B5EF4-FFF2-40B4-BE49-F238E27FC236}">
              <a16:creationId xmlns:a16="http://schemas.microsoft.com/office/drawing/2014/main" id="{9F5CED22-263A-41F2-9ADA-724499FE3372}"/>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88537</xdr:rowOff>
    </xdr:from>
    <xdr:to>
      <xdr:col>72</xdr:col>
      <xdr:colOff>38100</xdr:colOff>
      <xdr:row>83</xdr:row>
      <xdr:rowOff>18687</xdr:rowOff>
    </xdr:to>
    <xdr:sp macro="" textlink="">
      <xdr:nvSpPr>
        <xdr:cNvPr id="354" name="フローチャート: 判断 353">
          <a:extLst>
            <a:ext uri="{FF2B5EF4-FFF2-40B4-BE49-F238E27FC236}">
              <a16:creationId xmlns:a16="http://schemas.microsoft.com/office/drawing/2014/main" id="{9CA56127-8048-4EAC-BEE9-718BEA8B0F92}"/>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9814</xdr:rowOff>
    </xdr:from>
    <xdr:ext cx="405111" cy="259045"/>
    <xdr:sp macro="" textlink="">
      <xdr:nvSpPr>
        <xdr:cNvPr id="355" name="n_3aveValue【消防施設】&#10;有形固定資産減価償却率">
          <a:extLst>
            <a:ext uri="{FF2B5EF4-FFF2-40B4-BE49-F238E27FC236}">
              <a16:creationId xmlns:a16="http://schemas.microsoft.com/office/drawing/2014/main" id="{E1A3B643-2AA4-4A60-9977-5D754F904EE9}"/>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152219</xdr:rowOff>
    </xdr:from>
    <xdr:to>
      <xdr:col>67</xdr:col>
      <xdr:colOff>101600</xdr:colOff>
      <xdr:row>83</xdr:row>
      <xdr:rowOff>82369</xdr:rowOff>
    </xdr:to>
    <xdr:sp macro="" textlink="">
      <xdr:nvSpPr>
        <xdr:cNvPr id="356" name="フローチャート: 判断 355">
          <a:extLst>
            <a:ext uri="{FF2B5EF4-FFF2-40B4-BE49-F238E27FC236}">
              <a16:creationId xmlns:a16="http://schemas.microsoft.com/office/drawing/2014/main" id="{0504C2F0-F7A1-423F-80FF-C7C030AF3BCC}"/>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73496</xdr:rowOff>
    </xdr:from>
    <xdr:ext cx="405111" cy="259045"/>
    <xdr:sp macro="" textlink="">
      <xdr:nvSpPr>
        <xdr:cNvPr id="357" name="n_4aveValue【消防施設】&#10;有形固定資産減価償却率">
          <a:extLst>
            <a:ext uri="{FF2B5EF4-FFF2-40B4-BE49-F238E27FC236}">
              <a16:creationId xmlns:a16="http://schemas.microsoft.com/office/drawing/2014/main" id="{FA90457D-196A-4F41-9483-C6385B112C2B}"/>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0149E39-AEC6-488D-95B0-64968DAEB4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74441B1-339E-418D-B253-3795E3BADAB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D49875C-F5A0-4D37-8B30-C45BABFBF2A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6E0137C-7700-4B80-A753-7C40FAEF8E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1A55B07-EF22-43A4-91FC-7D1E29965F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363" name="楕円 362">
          <a:extLst>
            <a:ext uri="{FF2B5EF4-FFF2-40B4-BE49-F238E27FC236}">
              <a16:creationId xmlns:a16="http://schemas.microsoft.com/office/drawing/2014/main" id="{3251E30D-8D13-46F1-A30A-F91714CA2062}"/>
            </a:ext>
          </a:extLst>
        </xdr:cNvPr>
        <xdr:cNvSpPr/>
      </xdr:nvSpPr>
      <xdr:spPr>
        <a:xfrm>
          <a:off x="162687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163303</xdr:rowOff>
    </xdr:from>
    <xdr:ext cx="405111" cy="259045"/>
    <xdr:sp macro="" textlink="">
      <xdr:nvSpPr>
        <xdr:cNvPr id="364" name="【消防施設】&#10;有形固定資産減価償却率該当値テキスト">
          <a:extLst>
            <a:ext uri="{FF2B5EF4-FFF2-40B4-BE49-F238E27FC236}">
              <a16:creationId xmlns:a16="http://schemas.microsoft.com/office/drawing/2014/main" id="{67578E74-0D47-4E9C-80DC-8755EEAE2218}"/>
            </a:ext>
          </a:extLst>
        </xdr:cNvPr>
        <xdr:cNvSpPr txBox="1"/>
      </xdr:nvSpPr>
      <xdr:spPr>
        <a:xfrm>
          <a:off x="16357600"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73842</xdr:rowOff>
    </xdr:from>
    <xdr:to>
      <xdr:col>81</xdr:col>
      <xdr:colOff>101600</xdr:colOff>
      <xdr:row>83</xdr:row>
      <xdr:rowOff>3992</xdr:rowOff>
    </xdr:to>
    <xdr:sp macro="" textlink="">
      <xdr:nvSpPr>
        <xdr:cNvPr id="365" name="楕円 364">
          <a:extLst>
            <a:ext uri="{FF2B5EF4-FFF2-40B4-BE49-F238E27FC236}">
              <a16:creationId xmlns:a16="http://schemas.microsoft.com/office/drawing/2014/main" id="{5AA971D5-7E4A-4219-9D56-4EF2882D8CB2}"/>
            </a:ext>
          </a:extLst>
        </xdr:cNvPr>
        <xdr:cNvSpPr/>
      </xdr:nvSpPr>
      <xdr:spPr>
        <a:xfrm>
          <a:off x="15430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124642</xdr:rowOff>
    </xdr:from>
    <xdr:to>
      <xdr:col>85</xdr:col>
      <xdr:colOff>127000</xdr:colOff>
      <xdr:row>83</xdr:row>
      <xdr:rowOff>64226</xdr:rowOff>
    </xdr:to>
    <xdr:cxnSp macro="">
      <xdr:nvCxnSpPr>
        <xdr:cNvPr id="366" name="直線コネクタ 365">
          <a:extLst>
            <a:ext uri="{FF2B5EF4-FFF2-40B4-BE49-F238E27FC236}">
              <a16:creationId xmlns:a16="http://schemas.microsoft.com/office/drawing/2014/main" id="{7B93E317-C0F8-47D7-BBD2-0B439A78AE19}"/>
            </a:ext>
          </a:extLst>
        </xdr:cNvPr>
        <xdr:cNvCxnSpPr/>
      </xdr:nvCxnSpPr>
      <xdr:spPr>
        <a:xfrm>
          <a:off x="15481300" y="14183542"/>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134257</xdr:rowOff>
    </xdr:from>
    <xdr:to>
      <xdr:col>76</xdr:col>
      <xdr:colOff>165100</xdr:colOff>
      <xdr:row>82</xdr:row>
      <xdr:rowOff>64407</xdr:rowOff>
    </xdr:to>
    <xdr:sp macro="" textlink="">
      <xdr:nvSpPr>
        <xdr:cNvPr id="367" name="楕円 366">
          <a:extLst>
            <a:ext uri="{FF2B5EF4-FFF2-40B4-BE49-F238E27FC236}">
              <a16:creationId xmlns:a16="http://schemas.microsoft.com/office/drawing/2014/main" id="{277D440E-C999-42B0-BC0E-5A97E9094B01}"/>
            </a:ext>
          </a:extLst>
        </xdr:cNvPr>
        <xdr:cNvSpPr/>
      </xdr:nvSpPr>
      <xdr:spPr>
        <a:xfrm>
          <a:off x="14541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13607</xdr:rowOff>
    </xdr:from>
    <xdr:to>
      <xdr:col>81</xdr:col>
      <xdr:colOff>50800</xdr:colOff>
      <xdr:row>82</xdr:row>
      <xdr:rowOff>124642</xdr:rowOff>
    </xdr:to>
    <xdr:cxnSp macro="">
      <xdr:nvCxnSpPr>
        <xdr:cNvPr id="368" name="直線コネクタ 367">
          <a:extLst>
            <a:ext uri="{FF2B5EF4-FFF2-40B4-BE49-F238E27FC236}">
              <a16:creationId xmlns:a16="http://schemas.microsoft.com/office/drawing/2014/main" id="{D103F0DA-AD74-4E96-9010-B597C6AAB696}"/>
            </a:ext>
          </a:extLst>
        </xdr:cNvPr>
        <xdr:cNvCxnSpPr/>
      </xdr:nvCxnSpPr>
      <xdr:spPr>
        <a:xfrm>
          <a:off x="14592300" y="1407250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369" name="楕円 368">
          <a:extLst>
            <a:ext uri="{FF2B5EF4-FFF2-40B4-BE49-F238E27FC236}">
              <a16:creationId xmlns:a16="http://schemas.microsoft.com/office/drawing/2014/main" id="{FDE5AE83-8541-493A-808E-D3B41E3084E2}"/>
            </a:ext>
          </a:extLst>
        </xdr:cNvPr>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82</xdr:row>
      <xdr:rowOff>13607</xdr:rowOff>
    </xdr:to>
    <xdr:cxnSp macro="">
      <xdr:nvCxnSpPr>
        <xdr:cNvPr id="370" name="直線コネクタ 369">
          <a:extLst>
            <a:ext uri="{FF2B5EF4-FFF2-40B4-BE49-F238E27FC236}">
              <a16:creationId xmlns:a16="http://schemas.microsoft.com/office/drawing/2014/main" id="{71A10244-51AA-49E8-A9B5-B6790967FF56}"/>
            </a:ext>
          </a:extLst>
        </xdr:cNvPr>
        <xdr:cNvCxnSpPr/>
      </xdr:nvCxnSpPr>
      <xdr:spPr>
        <a:xfrm>
          <a:off x="13703300" y="1397127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95069</xdr:rowOff>
    </xdr:from>
    <xdr:to>
      <xdr:col>67</xdr:col>
      <xdr:colOff>101600</xdr:colOff>
      <xdr:row>81</xdr:row>
      <xdr:rowOff>25219</xdr:rowOff>
    </xdr:to>
    <xdr:sp macro="" textlink="">
      <xdr:nvSpPr>
        <xdr:cNvPr id="371" name="楕円 370">
          <a:extLst>
            <a:ext uri="{FF2B5EF4-FFF2-40B4-BE49-F238E27FC236}">
              <a16:creationId xmlns:a16="http://schemas.microsoft.com/office/drawing/2014/main" id="{39402357-B515-4505-AA43-570198306658}"/>
            </a:ext>
          </a:extLst>
        </xdr:cNvPr>
        <xdr:cNvSpPr/>
      </xdr:nvSpPr>
      <xdr:spPr>
        <a:xfrm>
          <a:off x="127635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145869</xdr:rowOff>
    </xdr:from>
    <xdr:to>
      <xdr:col>71</xdr:col>
      <xdr:colOff>177800</xdr:colOff>
      <xdr:row>81</xdr:row>
      <xdr:rowOff>83820</xdr:rowOff>
    </xdr:to>
    <xdr:cxnSp macro="">
      <xdr:nvCxnSpPr>
        <xdr:cNvPr id="372" name="直線コネクタ 371">
          <a:extLst>
            <a:ext uri="{FF2B5EF4-FFF2-40B4-BE49-F238E27FC236}">
              <a16:creationId xmlns:a16="http://schemas.microsoft.com/office/drawing/2014/main" id="{B2475C5D-EE82-4AFF-A336-C4D60CF1EC20}"/>
            </a:ext>
          </a:extLst>
        </xdr:cNvPr>
        <xdr:cNvCxnSpPr/>
      </xdr:nvCxnSpPr>
      <xdr:spPr>
        <a:xfrm>
          <a:off x="12814300" y="1386186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20519</xdr:rowOff>
    </xdr:from>
    <xdr:ext cx="405111" cy="259045"/>
    <xdr:sp macro="" textlink="">
      <xdr:nvSpPr>
        <xdr:cNvPr id="373" name="n_1mainValue【消防施設】&#10;有形固定資産減価償却率">
          <a:extLst>
            <a:ext uri="{FF2B5EF4-FFF2-40B4-BE49-F238E27FC236}">
              <a16:creationId xmlns:a16="http://schemas.microsoft.com/office/drawing/2014/main" id="{E67BB99F-BC81-44BE-9D3C-BCFA1AC96454}"/>
            </a:ext>
          </a:extLst>
        </xdr:cNvPr>
        <xdr:cNvSpPr txBox="1"/>
      </xdr:nvSpPr>
      <xdr:spPr>
        <a:xfrm>
          <a:off x="152660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374" name="n_2mainValue【消防施設】&#10;有形固定資産減価償却率">
          <a:extLst>
            <a:ext uri="{FF2B5EF4-FFF2-40B4-BE49-F238E27FC236}">
              <a16:creationId xmlns:a16="http://schemas.microsoft.com/office/drawing/2014/main" id="{9FDA10FA-671D-4529-BE40-70489FDEF837}"/>
            </a:ext>
          </a:extLst>
        </xdr:cNvPr>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375" name="n_3mainValue【消防施設】&#10;有形固定資産減価償却率">
          <a:extLst>
            <a:ext uri="{FF2B5EF4-FFF2-40B4-BE49-F238E27FC236}">
              <a16:creationId xmlns:a16="http://schemas.microsoft.com/office/drawing/2014/main" id="{9990C722-16BD-41AD-AAEB-E1A3F3A93E03}"/>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41746</xdr:rowOff>
    </xdr:from>
    <xdr:ext cx="405111" cy="259045"/>
    <xdr:sp macro="" textlink="">
      <xdr:nvSpPr>
        <xdr:cNvPr id="376" name="n_4mainValue【消防施設】&#10;有形固定資産減価償却率">
          <a:extLst>
            <a:ext uri="{FF2B5EF4-FFF2-40B4-BE49-F238E27FC236}">
              <a16:creationId xmlns:a16="http://schemas.microsoft.com/office/drawing/2014/main" id="{C112B155-4DEE-4819-B258-AFEAA0798280}"/>
            </a:ext>
          </a:extLst>
        </xdr:cNvPr>
        <xdr:cNvSpPr txBox="1"/>
      </xdr:nvSpPr>
      <xdr:spPr>
        <a:xfrm>
          <a:off x="1261174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7" name="正方形/長方形 376">
          <a:extLst>
            <a:ext uri="{FF2B5EF4-FFF2-40B4-BE49-F238E27FC236}">
              <a16:creationId xmlns:a16="http://schemas.microsoft.com/office/drawing/2014/main" id="{9CCA8CA8-370D-4DD7-BD1B-E519A2B04E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8" name="正方形/長方形 377">
          <a:extLst>
            <a:ext uri="{FF2B5EF4-FFF2-40B4-BE49-F238E27FC236}">
              <a16:creationId xmlns:a16="http://schemas.microsoft.com/office/drawing/2014/main" id="{9836638B-8AB0-4FB8-A88F-F6A93A7AC7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9" name="正方形/長方形 378">
          <a:extLst>
            <a:ext uri="{FF2B5EF4-FFF2-40B4-BE49-F238E27FC236}">
              <a16:creationId xmlns:a16="http://schemas.microsoft.com/office/drawing/2014/main" id="{566ACAC9-6893-4FA6-B538-6DE5305B59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0" name="正方形/長方形 379">
          <a:extLst>
            <a:ext uri="{FF2B5EF4-FFF2-40B4-BE49-F238E27FC236}">
              <a16:creationId xmlns:a16="http://schemas.microsoft.com/office/drawing/2014/main" id="{5BD28C13-29E5-44AE-A0B1-07C72E72C4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1" name="正方形/長方形 380">
          <a:extLst>
            <a:ext uri="{FF2B5EF4-FFF2-40B4-BE49-F238E27FC236}">
              <a16:creationId xmlns:a16="http://schemas.microsoft.com/office/drawing/2014/main" id="{6A1E7A03-0C3E-4936-B325-0E26A7C6B38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2" name="正方形/長方形 381">
          <a:extLst>
            <a:ext uri="{FF2B5EF4-FFF2-40B4-BE49-F238E27FC236}">
              <a16:creationId xmlns:a16="http://schemas.microsoft.com/office/drawing/2014/main" id="{08C53D06-6BF6-45B7-8C8B-BC6BCB413C8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3" name="正方形/長方形 382">
          <a:extLst>
            <a:ext uri="{FF2B5EF4-FFF2-40B4-BE49-F238E27FC236}">
              <a16:creationId xmlns:a16="http://schemas.microsoft.com/office/drawing/2014/main" id="{BF8E74C3-3280-44B7-9428-F6E5F7ABF6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4" name="正方形/長方形 383">
          <a:extLst>
            <a:ext uri="{FF2B5EF4-FFF2-40B4-BE49-F238E27FC236}">
              <a16:creationId xmlns:a16="http://schemas.microsoft.com/office/drawing/2014/main" id="{2D09EAAD-3D5F-4F47-984E-BD099DCC2A7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85" name="正方形/長方形 384">
          <a:extLst>
            <a:ext uri="{FF2B5EF4-FFF2-40B4-BE49-F238E27FC236}">
              <a16:creationId xmlns:a16="http://schemas.microsoft.com/office/drawing/2014/main" id="{93D08085-7CBA-4BB2-BA6B-B3BF7E8F06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86" name="正方形/長方形 385">
          <a:extLst>
            <a:ext uri="{FF2B5EF4-FFF2-40B4-BE49-F238E27FC236}">
              <a16:creationId xmlns:a16="http://schemas.microsoft.com/office/drawing/2014/main" id="{D4DF9C97-3F91-4C32-B0AB-E72B7ECCB4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7" name="正方形/長方形 386">
          <a:extLst>
            <a:ext uri="{FF2B5EF4-FFF2-40B4-BE49-F238E27FC236}">
              <a16:creationId xmlns:a16="http://schemas.microsoft.com/office/drawing/2014/main" id="{CA97B1FE-7A87-4216-BED0-B2E347EC54F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8" name="正方形/長方形 387">
          <a:extLst>
            <a:ext uri="{FF2B5EF4-FFF2-40B4-BE49-F238E27FC236}">
              <a16:creationId xmlns:a16="http://schemas.microsoft.com/office/drawing/2014/main" id="{415DEFC3-4DC0-40BE-A209-0F176FA495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9" name="正方形/長方形 388">
          <a:extLst>
            <a:ext uri="{FF2B5EF4-FFF2-40B4-BE49-F238E27FC236}">
              <a16:creationId xmlns:a16="http://schemas.microsoft.com/office/drawing/2014/main" id="{419B5547-80CD-4ADE-8971-054590539B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0" name="正方形/長方形 389">
          <a:extLst>
            <a:ext uri="{FF2B5EF4-FFF2-40B4-BE49-F238E27FC236}">
              <a16:creationId xmlns:a16="http://schemas.microsoft.com/office/drawing/2014/main" id="{86783D0D-3345-4001-BC99-F56D8C342A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1" name="正方形/長方形 390">
          <a:extLst>
            <a:ext uri="{FF2B5EF4-FFF2-40B4-BE49-F238E27FC236}">
              <a16:creationId xmlns:a16="http://schemas.microsoft.com/office/drawing/2014/main" id="{D45D8E88-05CA-4AED-AA76-DA569068FE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2" name="正方形/長方形 391">
          <a:extLst>
            <a:ext uri="{FF2B5EF4-FFF2-40B4-BE49-F238E27FC236}">
              <a16:creationId xmlns:a16="http://schemas.microsoft.com/office/drawing/2014/main" id="{90294C98-4A62-4219-ABD7-CD5A05B8FB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93" name="テキスト ボックス 392">
          <a:extLst>
            <a:ext uri="{FF2B5EF4-FFF2-40B4-BE49-F238E27FC236}">
              <a16:creationId xmlns:a16="http://schemas.microsoft.com/office/drawing/2014/main" id="{712792C5-68B2-4B9D-951A-9C15EDC358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94" name="直線コネクタ 393">
          <a:extLst>
            <a:ext uri="{FF2B5EF4-FFF2-40B4-BE49-F238E27FC236}">
              <a16:creationId xmlns:a16="http://schemas.microsoft.com/office/drawing/2014/main" id="{6F9BF30D-8809-4233-93A3-B54FC4DCF4B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95" name="テキスト ボックス 394">
          <a:extLst>
            <a:ext uri="{FF2B5EF4-FFF2-40B4-BE49-F238E27FC236}">
              <a16:creationId xmlns:a16="http://schemas.microsoft.com/office/drawing/2014/main" id="{5DCFF01C-1113-432F-B6AF-8149975615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96" name="直線コネクタ 395">
          <a:extLst>
            <a:ext uri="{FF2B5EF4-FFF2-40B4-BE49-F238E27FC236}">
              <a16:creationId xmlns:a16="http://schemas.microsoft.com/office/drawing/2014/main" id="{87F8F0DA-5D12-493A-AB18-FAFF38781E9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97" name="テキスト ボックス 396">
          <a:extLst>
            <a:ext uri="{FF2B5EF4-FFF2-40B4-BE49-F238E27FC236}">
              <a16:creationId xmlns:a16="http://schemas.microsoft.com/office/drawing/2014/main" id="{1D54B5D9-EC85-4535-A6A0-91FC5980F8C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98" name="直線コネクタ 397">
          <a:extLst>
            <a:ext uri="{FF2B5EF4-FFF2-40B4-BE49-F238E27FC236}">
              <a16:creationId xmlns:a16="http://schemas.microsoft.com/office/drawing/2014/main" id="{7108BADA-4F0E-46EF-BB81-E9674D4F8F5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9" name="テキスト ボックス 398">
          <a:extLst>
            <a:ext uri="{FF2B5EF4-FFF2-40B4-BE49-F238E27FC236}">
              <a16:creationId xmlns:a16="http://schemas.microsoft.com/office/drawing/2014/main" id="{BBBAF095-FD15-400C-B8CE-E8677F4421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00" name="直線コネクタ 399">
          <a:extLst>
            <a:ext uri="{FF2B5EF4-FFF2-40B4-BE49-F238E27FC236}">
              <a16:creationId xmlns:a16="http://schemas.microsoft.com/office/drawing/2014/main" id="{3A65A413-418D-4BE4-A118-C62631EE0A9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01" name="テキスト ボックス 400">
          <a:extLst>
            <a:ext uri="{FF2B5EF4-FFF2-40B4-BE49-F238E27FC236}">
              <a16:creationId xmlns:a16="http://schemas.microsoft.com/office/drawing/2014/main" id="{235B7752-186F-47F2-B137-AE3E84978C9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2" name="直線コネクタ 401">
          <a:extLst>
            <a:ext uri="{FF2B5EF4-FFF2-40B4-BE49-F238E27FC236}">
              <a16:creationId xmlns:a16="http://schemas.microsoft.com/office/drawing/2014/main" id="{9BDE7EC2-BC00-46CB-8F02-C993865595A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03" name="テキスト ボックス 402">
          <a:extLst>
            <a:ext uri="{FF2B5EF4-FFF2-40B4-BE49-F238E27FC236}">
              <a16:creationId xmlns:a16="http://schemas.microsoft.com/office/drawing/2014/main" id="{58F75187-E75A-4992-840B-868E769D353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04" name="直線コネクタ 403">
          <a:extLst>
            <a:ext uri="{FF2B5EF4-FFF2-40B4-BE49-F238E27FC236}">
              <a16:creationId xmlns:a16="http://schemas.microsoft.com/office/drawing/2014/main" id="{4D972DFD-CE1E-4FD3-A8BF-2B146289E1A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05" name="テキスト ボックス 404">
          <a:extLst>
            <a:ext uri="{FF2B5EF4-FFF2-40B4-BE49-F238E27FC236}">
              <a16:creationId xmlns:a16="http://schemas.microsoft.com/office/drawing/2014/main" id="{AC8D1FC4-23B2-436D-B3CE-A195077626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06" name="直線コネクタ 405">
          <a:extLst>
            <a:ext uri="{FF2B5EF4-FFF2-40B4-BE49-F238E27FC236}">
              <a16:creationId xmlns:a16="http://schemas.microsoft.com/office/drawing/2014/main" id="{E1AAF324-FFD8-4843-B4E5-2D38109966E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07" name="テキスト ボックス 406">
          <a:extLst>
            <a:ext uri="{FF2B5EF4-FFF2-40B4-BE49-F238E27FC236}">
              <a16:creationId xmlns:a16="http://schemas.microsoft.com/office/drawing/2014/main" id="{498353DD-EE79-4E6C-AE61-EA246A53421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8" name="直線コネクタ 407">
          <a:extLst>
            <a:ext uri="{FF2B5EF4-FFF2-40B4-BE49-F238E27FC236}">
              <a16:creationId xmlns:a16="http://schemas.microsoft.com/office/drawing/2014/main" id="{05D8EBED-7292-41AF-A6E8-F191991CEE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9" name="【庁舎】&#10;有形固定資産減価償却率グラフ枠">
          <a:extLst>
            <a:ext uri="{FF2B5EF4-FFF2-40B4-BE49-F238E27FC236}">
              <a16:creationId xmlns:a16="http://schemas.microsoft.com/office/drawing/2014/main" id="{C0C78404-9F41-44C8-AAB4-F66DB8EB4E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10" name="直線コネクタ 409">
          <a:extLst>
            <a:ext uri="{FF2B5EF4-FFF2-40B4-BE49-F238E27FC236}">
              <a16:creationId xmlns:a16="http://schemas.microsoft.com/office/drawing/2014/main" id="{7A708C7D-EC10-4494-AD41-B753185F9422}"/>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11" name="【庁舎】&#10;有形固定資産減価償却率最小値テキスト">
          <a:extLst>
            <a:ext uri="{FF2B5EF4-FFF2-40B4-BE49-F238E27FC236}">
              <a16:creationId xmlns:a16="http://schemas.microsoft.com/office/drawing/2014/main" id="{31FA915C-72B5-43DB-BCA3-B685842AB26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12" name="直線コネクタ 411">
          <a:extLst>
            <a:ext uri="{FF2B5EF4-FFF2-40B4-BE49-F238E27FC236}">
              <a16:creationId xmlns:a16="http://schemas.microsoft.com/office/drawing/2014/main" id="{F933C70A-BBB9-495B-A29D-24CCDE2E0A3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13" name="【庁舎】&#10;有形固定資産減価償却率最大値テキスト">
          <a:extLst>
            <a:ext uri="{FF2B5EF4-FFF2-40B4-BE49-F238E27FC236}">
              <a16:creationId xmlns:a16="http://schemas.microsoft.com/office/drawing/2014/main" id="{13CC75A1-B0C8-43CE-BE8F-BA0EBCDAF1DC}"/>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14" name="直線コネクタ 413">
          <a:extLst>
            <a:ext uri="{FF2B5EF4-FFF2-40B4-BE49-F238E27FC236}">
              <a16:creationId xmlns:a16="http://schemas.microsoft.com/office/drawing/2014/main" id="{47BD02C9-4C88-494A-BD68-83BAD4E2DB04}"/>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415" name="【庁舎】&#10;有形固定資産減価償却率平均値テキスト">
          <a:extLst>
            <a:ext uri="{FF2B5EF4-FFF2-40B4-BE49-F238E27FC236}">
              <a16:creationId xmlns:a16="http://schemas.microsoft.com/office/drawing/2014/main" id="{49A7D07F-E794-461D-A4D1-0653FFE6EFBD}"/>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16" name="フローチャート: 判断 415">
          <a:extLst>
            <a:ext uri="{FF2B5EF4-FFF2-40B4-BE49-F238E27FC236}">
              <a16:creationId xmlns:a16="http://schemas.microsoft.com/office/drawing/2014/main" id="{0400FADF-5B75-4B15-A8A6-C0A870902C08}"/>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17" name="フローチャート: 判断 416">
          <a:extLst>
            <a:ext uri="{FF2B5EF4-FFF2-40B4-BE49-F238E27FC236}">
              <a16:creationId xmlns:a16="http://schemas.microsoft.com/office/drawing/2014/main" id="{9DDBA522-8E99-4FA6-8FF8-34597D44B69A}"/>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105064</xdr:rowOff>
    </xdr:from>
    <xdr:ext cx="405111" cy="259045"/>
    <xdr:sp macro="" textlink="">
      <xdr:nvSpPr>
        <xdr:cNvPr id="418" name="n_1aveValue【庁舎】&#10;有形固定資産減価償却率">
          <a:extLst>
            <a:ext uri="{FF2B5EF4-FFF2-40B4-BE49-F238E27FC236}">
              <a16:creationId xmlns:a16="http://schemas.microsoft.com/office/drawing/2014/main" id="{92ADD7FE-981C-48F9-9547-B6C77EB7056E}"/>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61323</xdr:rowOff>
    </xdr:from>
    <xdr:to>
      <xdr:col>76</xdr:col>
      <xdr:colOff>165100</xdr:colOff>
      <xdr:row>104</xdr:row>
      <xdr:rowOff>162923</xdr:rowOff>
    </xdr:to>
    <xdr:sp macro="" textlink="">
      <xdr:nvSpPr>
        <xdr:cNvPr id="419" name="フローチャート: 判断 418">
          <a:extLst>
            <a:ext uri="{FF2B5EF4-FFF2-40B4-BE49-F238E27FC236}">
              <a16:creationId xmlns:a16="http://schemas.microsoft.com/office/drawing/2014/main" id="{36AFD729-1FFC-4917-B91B-6939B49D0E7E}"/>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154050</xdr:rowOff>
    </xdr:from>
    <xdr:ext cx="405111" cy="259045"/>
    <xdr:sp macro="" textlink="">
      <xdr:nvSpPr>
        <xdr:cNvPr id="420" name="n_2aveValue【庁舎】&#10;有形固定資産減価償却率">
          <a:extLst>
            <a:ext uri="{FF2B5EF4-FFF2-40B4-BE49-F238E27FC236}">
              <a16:creationId xmlns:a16="http://schemas.microsoft.com/office/drawing/2014/main" id="{01FE4619-E1DA-4E2A-9F29-424CD5C325EB}"/>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58057</xdr:rowOff>
    </xdr:from>
    <xdr:to>
      <xdr:col>72</xdr:col>
      <xdr:colOff>38100</xdr:colOff>
      <xdr:row>104</xdr:row>
      <xdr:rowOff>159657</xdr:rowOff>
    </xdr:to>
    <xdr:sp macro="" textlink="">
      <xdr:nvSpPr>
        <xdr:cNvPr id="421" name="フローチャート: 判断 420">
          <a:extLst>
            <a:ext uri="{FF2B5EF4-FFF2-40B4-BE49-F238E27FC236}">
              <a16:creationId xmlns:a16="http://schemas.microsoft.com/office/drawing/2014/main" id="{9DFDDAE3-3F35-49D6-89BA-BA314D318186}"/>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150784</xdr:rowOff>
    </xdr:from>
    <xdr:ext cx="405111" cy="259045"/>
    <xdr:sp macro="" textlink="">
      <xdr:nvSpPr>
        <xdr:cNvPr id="422" name="n_3aveValue【庁舎】&#10;有形固定資産減価償却率">
          <a:extLst>
            <a:ext uri="{FF2B5EF4-FFF2-40B4-BE49-F238E27FC236}">
              <a16:creationId xmlns:a16="http://schemas.microsoft.com/office/drawing/2014/main" id="{C7ADE82C-AD0E-442E-B010-5008A68530D9}"/>
            </a:ext>
          </a:extLst>
        </xdr:cNvPr>
        <xdr:cNvSpPr txBox="1"/>
      </xdr:nvSpPr>
      <xdr:spPr>
        <a:xfrm>
          <a:off x="13500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53158</xdr:rowOff>
    </xdr:from>
    <xdr:to>
      <xdr:col>67</xdr:col>
      <xdr:colOff>101600</xdr:colOff>
      <xdr:row>105</xdr:row>
      <xdr:rowOff>154758</xdr:rowOff>
    </xdr:to>
    <xdr:sp macro="" textlink="">
      <xdr:nvSpPr>
        <xdr:cNvPr id="423" name="フローチャート: 判断 422">
          <a:extLst>
            <a:ext uri="{FF2B5EF4-FFF2-40B4-BE49-F238E27FC236}">
              <a16:creationId xmlns:a16="http://schemas.microsoft.com/office/drawing/2014/main" id="{C85AB804-26C1-4DF0-999E-991461BFF0BF}"/>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145885</xdr:rowOff>
    </xdr:from>
    <xdr:ext cx="405111" cy="259045"/>
    <xdr:sp macro="" textlink="">
      <xdr:nvSpPr>
        <xdr:cNvPr id="424" name="n_4aveValue【庁舎】&#10;有形固定資産減価償却率">
          <a:extLst>
            <a:ext uri="{FF2B5EF4-FFF2-40B4-BE49-F238E27FC236}">
              <a16:creationId xmlns:a16="http://schemas.microsoft.com/office/drawing/2014/main" id="{511EFF19-C423-4421-8B10-6788C01EA3CA}"/>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1B596A8F-9D1B-46E1-A2AF-0176F7BA6F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58E1715B-F55B-4887-A748-9942F4DF4F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91907EA5-2C54-4258-8106-DCAB26E20C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8A4CCC63-A27E-4A0F-ADB1-86BE01A3F8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F3BC43E7-9374-4233-AD9F-145DD7F1F8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76019</xdr:rowOff>
    </xdr:from>
    <xdr:to>
      <xdr:col>85</xdr:col>
      <xdr:colOff>177800</xdr:colOff>
      <xdr:row>102</xdr:row>
      <xdr:rowOff>6169</xdr:rowOff>
    </xdr:to>
    <xdr:sp macro="" textlink="">
      <xdr:nvSpPr>
        <xdr:cNvPr id="430" name="楕円 429">
          <a:extLst>
            <a:ext uri="{FF2B5EF4-FFF2-40B4-BE49-F238E27FC236}">
              <a16:creationId xmlns:a16="http://schemas.microsoft.com/office/drawing/2014/main" id="{D2EF9A4F-5EA4-486E-8B09-07483EDF9B9F}"/>
            </a:ext>
          </a:extLst>
        </xdr:cNvPr>
        <xdr:cNvSpPr/>
      </xdr:nvSpPr>
      <xdr:spPr>
        <a:xfrm>
          <a:off x="162687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98896</xdr:rowOff>
    </xdr:from>
    <xdr:ext cx="405111" cy="259045"/>
    <xdr:sp macro="" textlink="">
      <xdr:nvSpPr>
        <xdr:cNvPr id="431" name="【庁舎】&#10;有形固定資産減価償却率該当値テキスト">
          <a:extLst>
            <a:ext uri="{FF2B5EF4-FFF2-40B4-BE49-F238E27FC236}">
              <a16:creationId xmlns:a16="http://schemas.microsoft.com/office/drawing/2014/main" id="{DCABB25D-F84B-433F-90A4-BA134D8EC03B}"/>
            </a:ext>
          </a:extLst>
        </xdr:cNvPr>
        <xdr:cNvSpPr txBox="1"/>
      </xdr:nvSpPr>
      <xdr:spPr>
        <a:xfrm>
          <a:off x="16357600" y="1724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31931</xdr:rowOff>
    </xdr:from>
    <xdr:to>
      <xdr:col>81</xdr:col>
      <xdr:colOff>101600</xdr:colOff>
      <xdr:row>101</xdr:row>
      <xdr:rowOff>133531</xdr:rowOff>
    </xdr:to>
    <xdr:sp macro="" textlink="">
      <xdr:nvSpPr>
        <xdr:cNvPr id="432" name="楕円 431">
          <a:extLst>
            <a:ext uri="{FF2B5EF4-FFF2-40B4-BE49-F238E27FC236}">
              <a16:creationId xmlns:a16="http://schemas.microsoft.com/office/drawing/2014/main" id="{95835E58-974D-472A-A3BA-E1267FBF2329}"/>
            </a:ext>
          </a:extLst>
        </xdr:cNvPr>
        <xdr:cNvSpPr/>
      </xdr:nvSpPr>
      <xdr:spPr>
        <a:xfrm>
          <a:off x="15430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82731</xdr:rowOff>
    </xdr:from>
    <xdr:to>
      <xdr:col>85</xdr:col>
      <xdr:colOff>127000</xdr:colOff>
      <xdr:row>101</xdr:row>
      <xdr:rowOff>126819</xdr:rowOff>
    </xdr:to>
    <xdr:cxnSp macro="">
      <xdr:nvCxnSpPr>
        <xdr:cNvPr id="433" name="直線コネクタ 432">
          <a:extLst>
            <a:ext uri="{FF2B5EF4-FFF2-40B4-BE49-F238E27FC236}">
              <a16:creationId xmlns:a16="http://schemas.microsoft.com/office/drawing/2014/main" id="{B852DBB1-E84C-4775-9676-62653B3E7192}"/>
            </a:ext>
          </a:extLst>
        </xdr:cNvPr>
        <xdr:cNvCxnSpPr/>
      </xdr:nvCxnSpPr>
      <xdr:spPr>
        <a:xfrm>
          <a:off x="15481300" y="173991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159294</xdr:rowOff>
    </xdr:from>
    <xdr:to>
      <xdr:col>76</xdr:col>
      <xdr:colOff>165100</xdr:colOff>
      <xdr:row>101</xdr:row>
      <xdr:rowOff>89444</xdr:rowOff>
    </xdr:to>
    <xdr:sp macro="" textlink="">
      <xdr:nvSpPr>
        <xdr:cNvPr id="434" name="楕円 433">
          <a:extLst>
            <a:ext uri="{FF2B5EF4-FFF2-40B4-BE49-F238E27FC236}">
              <a16:creationId xmlns:a16="http://schemas.microsoft.com/office/drawing/2014/main" id="{163B12E3-086D-4575-B943-B2ED460FEB52}"/>
            </a:ext>
          </a:extLst>
        </xdr:cNvPr>
        <xdr:cNvSpPr/>
      </xdr:nvSpPr>
      <xdr:spPr>
        <a:xfrm>
          <a:off x="14541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38644</xdr:rowOff>
    </xdr:from>
    <xdr:to>
      <xdr:col>81</xdr:col>
      <xdr:colOff>50800</xdr:colOff>
      <xdr:row>101</xdr:row>
      <xdr:rowOff>82731</xdr:rowOff>
    </xdr:to>
    <xdr:cxnSp macro="">
      <xdr:nvCxnSpPr>
        <xdr:cNvPr id="435" name="直線コネクタ 434">
          <a:extLst>
            <a:ext uri="{FF2B5EF4-FFF2-40B4-BE49-F238E27FC236}">
              <a16:creationId xmlns:a16="http://schemas.microsoft.com/office/drawing/2014/main" id="{21332822-3084-4223-B6C9-D72A36286A3B}"/>
            </a:ext>
          </a:extLst>
        </xdr:cNvPr>
        <xdr:cNvCxnSpPr/>
      </xdr:nvCxnSpPr>
      <xdr:spPr>
        <a:xfrm>
          <a:off x="14592300" y="1735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115207</xdr:rowOff>
    </xdr:from>
    <xdr:to>
      <xdr:col>72</xdr:col>
      <xdr:colOff>38100</xdr:colOff>
      <xdr:row>101</xdr:row>
      <xdr:rowOff>45357</xdr:rowOff>
    </xdr:to>
    <xdr:sp macro="" textlink="">
      <xdr:nvSpPr>
        <xdr:cNvPr id="436" name="楕円 435">
          <a:extLst>
            <a:ext uri="{FF2B5EF4-FFF2-40B4-BE49-F238E27FC236}">
              <a16:creationId xmlns:a16="http://schemas.microsoft.com/office/drawing/2014/main" id="{5356630D-9F5C-49C7-9AD7-FE01F9420267}"/>
            </a:ext>
          </a:extLst>
        </xdr:cNvPr>
        <xdr:cNvSpPr/>
      </xdr:nvSpPr>
      <xdr:spPr>
        <a:xfrm>
          <a:off x="136525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166007</xdr:rowOff>
    </xdr:from>
    <xdr:to>
      <xdr:col>76</xdr:col>
      <xdr:colOff>114300</xdr:colOff>
      <xdr:row>101</xdr:row>
      <xdr:rowOff>38644</xdr:rowOff>
    </xdr:to>
    <xdr:cxnSp macro="">
      <xdr:nvCxnSpPr>
        <xdr:cNvPr id="437" name="直線コネクタ 436">
          <a:extLst>
            <a:ext uri="{FF2B5EF4-FFF2-40B4-BE49-F238E27FC236}">
              <a16:creationId xmlns:a16="http://schemas.microsoft.com/office/drawing/2014/main" id="{EF833221-0122-4880-B677-BC2079327778}"/>
            </a:ext>
          </a:extLst>
        </xdr:cNvPr>
        <xdr:cNvCxnSpPr/>
      </xdr:nvCxnSpPr>
      <xdr:spPr>
        <a:xfrm>
          <a:off x="13703300" y="1731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71120</xdr:rowOff>
    </xdr:from>
    <xdr:to>
      <xdr:col>67</xdr:col>
      <xdr:colOff>101600</xdr:colOff>
      <xdr:row>101</xdr:row>
      <xdr:rowOff>1270</xdr:rowOff>
    </xdr:to>
    <xdr:sp macro="" textlink="">
      <xdr:nvSpPr>
        <xdr:cNvPr id="438" name="楕円 437">
          <a:extLst>
            <a:ext uri="{FF2B5EF4-FFF2-40B4-BE49-F238E27FC236}">
              <a16:creationId xmlns:a16="http://schemas.microsoft.com/office/drawing/2014/main" id="{811A2B8B-392E-4F72-AD90-AB0CA60805E3}"/>
            </a:ext>
          </a:extLst>
        </xdr:cNvPr>
        <xdr:cNvSpPr/>
      </xdr:nvSpPr>
      <xdr:spPr>
        <a:xfrm>
          <a:off x="12763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121920</xdr:rowOff>
    </xdr:from>
    <xdr:to>
      <xdr:col>71</xdr:col>
      <xdr:colOff>177800</xdr:colOff>
      <xdr:row>100</xdr:row>
      <xdr:rowOff>166007</xdr:rowOff>
    </xdr:to>
    <xdr:cxnSp macro="">
      <xdr:nvCxnSpPr>
        <xdr:cNvPr id="439" name="直線コネクタ 438">
          <a:extLst>
            <a:ext uri="{FF2B5EF4-FFF2-40B4-BE49-F238E27FC236}">
              <a16:creationId xmlns:a16="http://schemas.microsoft.com/office/drawing/2014/main" id="{1DC4D128-4941-4A1D-A1F3-41174B550364}"/>
            </a:ext>
          </a:extLst>
        </xdr:cNvPr>
        <xdr:cNvCxnSpPr/>
      </xdr:nvCxnSpPr>
      <xdr:spPr>
        <a:xfrm>
          <a:off x="12814300" y="1726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150058</xdr:rowOff>
    </xdr:from>
    <xdr:ext cx="405111" cy="259045"/>
    <xdr:sp macro="" textlink="">
      <xdr:nvSpPr>
        <xdr:cNvPr id="440" name="n_1mainValue【庁舎】&#10;有形固定資産減価償却率">
          <a:extLst>
            <a:ext uri="{FF2B5EF4-FFF2-40B4-BE49-F238E27FC236}">
              <a16:creationId xmlns:a16="http://schemas.microsoft.com/office/drawing/2014/main" id="{2FA08753-B153-4A6F-B730-A70691DD8829}"/>
            </a:ext>
          </a:extLst>
        </xdr:cNvPr>
        <xdr:cNvSpPr txBox="1"/>
      </xdr:nvSpPr>
      <xdr:spPr>
        <a:xfrm>
          <a:off x="152660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105971</xdr:rowOff>
    </xdr:from>
    <xdr:ext cx="405111" cy="259045"/>
    <xdr:sp macro="" textlink="">
      <xdr:nvSpPr>
        <xdr:cNvPr id="441" name="n_2mainValue【庁舎】&#10;有形固定資産減価償却率">
          <a:extLst>
            <a:ext uri="{FF2B5EF4-FFF2-40B4-BE49-F238E27FC236}">
              <a16:creationId xmlns:a16="http://schemas.microsoft.com/office/drawing/2014/main" id="{3424CC0A-1E17-48AB-B5B0-DB5B83608424}"/>
            </a:ext>
          </a:extLst>
        </xdr:cNvPr>
        <xdr:cNvSpPr txBox="1"/>
      </xdr:nvSpPr>
      <xdr:spPr>
        <a:xfrm>
          <a:off x="143897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61884</xdr:rowOff>
    </xdr:from>
    <xdr:ext cx="405111" cy="259045"/>
    <xdr:sp macro="" textlink="">
      <xdr:nvSpPr>
        <xdr:cNvPr id="442" name="n_3mainValue【庁舎】&#10;有形固定資産減価償却率">
          <a:extLst>
            <a:ext uri="{FF2B5EF4-FFF2-40B4-BE49-F238E27FC236}">
              <a16:creationId xmlns:a16="http://schemas.microsoft.com/office/drawing/2014/main" id="{AFB1AEC9-3316-449B-ACE8-A8F57E45628F}"/>
            </a:ext>
          </a:extLst>
        </xdr:cNvPr>
        <xdr:cNvSpPr txBox="1"/>
      </xdr:nvSpPr>
      <xdr:spPr>
        <a:xfrm>
          <a:off x="13500744" y="1703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17797</xdr:rowOff>
    </xdr:from>
    <xdr:ext cx="405111" cy="259045"/>
    <xdr:sp macro="" textlink="">
      <xdr:nvSpPr>
        <xdr:cNvPr id="443" name="n_4mainValue【庁舎】&#10;有形固定資産減価償却率">
          <a:extLst>
            <a:ext uri="{FF2B5EF4-FFF2-40B4-BE49-F238E27FC236}">
              <a16:creationId xmlns:a16="http://schemas.microsoft.com/office/drawing/2014/main" id="{BD501498-45EE-4F86-875D-4F61F3253995}"/>
            </a:ext>
          </a:extLst>
        </xdr:cNvPr>
        <xdr:cNvSpPr txBox="1"/>
      </xdr:nvSpPr>
      <xdr:spPr>
        <a:xfrm>
          <a:off x="12611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4" name="正方形/長方形 443">
          <a:extLst>
            <a:ext uri="{FF2B5EF4-FFF2-40B4-BE49-F238E27FC236}">
              <a16:creationId xmlns:a16="http://schemas.microsoft.com/office/drawing/2014/main" id="{58B732FC-27FE-433B-BC61-EDD199E596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5" name="正方形/長方形 444">
          <a:extLst>
            <a:ext uri="{FF2B5EF4-FFF2-40B4-BE49-F238E27FC236}">
              <a16:creationId xmlns:a16="http://schemas.microsoft.com/office/drawing/2014/main" id="{FDD68F89-F850-4D6E-8A85-235C3E3134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6" name="正方形/長方形 445">
          <a:extLst>
            <a:ext uri="{FF2B5EF4-FFF2-40B4-BE49-F238E27FC236}">
              <a16:creationId xmlns:a16="http://schemas.microsoft.com/office/drawing/2014/main" id="{875417CA-21FC-462C-9400-FE64D47D8A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7" name="正方形/長方形 446">
          <a:extLst>
            <a:ext uri="{FF2B5EF4-FFF2-40B4-BE49-F238E27FC236}">
              <a16:creationId xmlns:a16="http://schemas.microsoft.com/office/drawing/2014/main" id="{D61442AD-D5E4-4425-9661-9CC23613D23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8" name="正方形/長方形 447">
          <a:extLst>
            <a:ext uri="{FF2B5EF4-FFF2-40B4-BE49-F238E27FC236}">
              <a16:creationId xmlns:a16="http://schemas.microsoft.com/office/drawing/2014/main" id="{F9FCEE9D-33D4-4654-85AD-99E71ACFB7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9" name="正方形/長方形 448">
          <a:extLst>
            <a:ext uri="{FF2B5EF4-FFF2-40B4-BE49-F238E27FC236}">
              <a16:creationId xmlns:a16="http://schemas.microsoft.com/office/drawing/2014/main" id="{DC71C463-C91D-4FA0-9FE7-9E99D67A6E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0" name="正方形/長方形 449">
          <a:extLst>
            <a:ext uri="{FF2B5EF4-FFF2-40B4-BE49-F238E27FC236}">
              <a16:creationId xmlns:a16="http://schemas.microsoft.com/office/drawing/2014/main" id="{3D9CCA2C-13DE-4615-8AFC-3615DD04CE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1" name="正方形/長方形 450">
          <a:extLst>
            <a:ext uri="{FF2B5EF4-FFF2-40B4-BE49-F238E27FC236}">
              <a16:creationId xmlns:a16="http://schemas.microsoft.com/office/drawing/2014/main" id="{3E1D9DE3-7E29-4881-A104-1F8760D1A6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F6128A7D-1E9B-4658-BB1C-919D066E26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3" name="直線コネクタ 452">
          <a:extLst>
            <a:ext uri="{FF2B5EF4-FFF2-40B4-BE49-F238E27FC236}">
              <a16:creationId xmlns:a16="http://schemas.microsoft.com/office/drawing/2014/main" id="{BD623097-7973-4560-B54F-77BE80D8C5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4" name="直線コネクタ 453">
          <a:extLst>
            <a:ext uri="{FF2B5EF4-FFF2-40B4-BE49-F238E27FC236}">
              <a16:creationId xmlns:a16="http://schemas.microsoft.com/office/drawing/2014/main" id="{AA246C08-7B2E-4A9E-A332-44A7A463BE6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5" name="テキスト ボックス 454">
          <a:extLst>
            <a:ext uri="{FF2B5EF4-FFF2-40B4-BE49-F238E27FC236}">
              <a16:creationId xmlns:a16="http://schemas.microsoft.com/office/drawing/2014/main" id="{9D988B7D-1704-47B7-BA79-8646BFE17AD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6" name="直線コネクタ 455">
          <a:extLst>
            <a:ext uri="{FF2B5EF4-FFF2-40B4-BE49-F238E27FC236}">
              <a16:creationId xmlns:a16="http://schemas.microsoft.com/office/drawing/2014/main" id="{7B57F74F-BD21-43C8-ADDC-D8C445E1D60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7" name="テキスト ボックス 456">
          <a:extLst>
            <a:ext uri="{FF2B5EF4-FFF2-40B4-BE49-F238E27FC236}">
              <a16:creationId xmlns:a16="http://schemas.microsoft.com/office/drawing/2014/main" id="{0846DF62-AAB2-4B05-9C1C-D5E47CCA41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58" name="直線コネクタ 457">
          <a:extLst>
            <a:ext uri="{FF2B5EF4-FFF2-40B4-BE49-F238E27FC236}">
              <a16:creationId xmlns:a16="http://schemas.microsoft.com/office/drawing/2014/main" id="{A7F15323-E5A3-4D3D-8013-05AAA763827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59" name="テキスト ボックス 458">
          <a:extLst>
            <a:ext uri="{FF2B5EF4-FFF2-40B4-BE49-F238E27FC236}">
              <a16:creationId xmlns:a16="http://schemas.microsoft.com/office/drawing/2014/main" id="{DF0069DF-FB35-45D3-8666-75D956FC7AA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0" name="直線コネクタ 459">
          <a:extLst>
            <a:ext uri="{FF2B5EF4-FFF2-40B4-BE49-F238E27FC236}">
              <a16:creationId xmlns:a16="http://schemas.microsoft.com/office/drawing/2014/main" id="{42FB79BE-7D9C-4C0C-9493-1B9198BF0E5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1" name="テキスト ボックス 460">
          <a:extLst>
            <a:ext uri="{FF2B5EF4-FFF2-40B4-BE49-F238E27FC236}">
              <a16:creationId xmlns:a16="http://schemas.microsoft.com/office/drawing/2014/main" id="{E4AE5AED-6CB1-4621-8651-B2853B7439F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2" name="直線コネクタ 461">
          <a:extLst>
            <a:ext uri="{FF2B5EF4-FFF2-40B4-BE49-F238E27FC236}">
              <a16:creationId xmlns:a16="http://schemas.microsoft.com/office/drawing/2014/main" id="{39EA0680-945B-4906-9B21-E8150549B57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63" name="テキスト ボックス 462">
          <a:extLst>
            <a:ext uri="{FF2B5EF4-FFF2-40B4-BE49-F238E27FC236}">
              <a16:creationId xmlns:a16="http://schemas.microsoft.com/office/drawing/2014/main" id="{A87EA431-1D1B-4A83-8BF2-02BECB623FB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4" name="直線コネクタ 463">
          <a:extLst>
            <a:ext uri="{FF2B5EF4-FFF2-40B4-BE49-F238E27FC236}">
              <a16:creationId xmlns:a16="http://schemas.microsoft.com/office/drawing/2014/main" id="{40EC89FF-C9BD-43FC-AF97-D03B579A1BC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65" name="テキスト ボックス 464">
          <a:extLst>
            <a:ext uri="{FF2B5EF4-FFF2-40B4-BE49-F238E27FC236}">
              <a16:creationId xmlns:a16="http://schemas.microsoft.com/office/drawing/2014/main" id="{9C8FC8FF-F56F-4FC4-B225-C63A9FAD354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6" name="【庁舎】&#10;一人当たり面積グラフ枠">
          <a:extLst>
            <a:ext uri="{FF2B5EF4-FFF2-40B4-BE49-F238E27FC236}">
              <a16:creationId xmlns:a16="http://schemas.microsoft.com/office/drawing/2014/main" id="{6A15ED57-E340-4E1A-9DC8-EF4915F408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467" name="直線コネクタ 466">
          <a:extLst>
            <a:ext uri="{FF2B5EF4-FFF2-40B4-BE49-F238E27FC236}">
              <a16:creationId xmlns:a16="http://schemas.microsoft.com/office/drawing/2014/main" id="{BAF07711-3416-4B5E-A909-70064C3F57F4}"/>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468" name="【庁舎】&#10;一人当たり面積最小値テキスト">
          <a:extLst>
            <a:ext uri="{FF2B5EF4-FFF2-40B4-BE49-F238E27FC236}">
              <a16:creationId xmlns:a16="http://schemas.microsoft.com/office/drawing/2014/main" id="{CE681F1F-3F1A-46AF-8BDA-50CD41EA0E9A}"/>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469" name="直線コネクタ 468">
          <a:extLst>
            <a:ext uri="{FF2B5EF4-FFF2-40B4-BE49-F238E27FC236}">
              <a16:creationId xmlns:a16="http://schemas.microsoft.com/office/drawing/2014/main" id="{3E9E4E24-3EF9-46B6-934C-0B99DD7DB5A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470" name="【庁舎】&#10;一人当たり面積最大値テキスト">
          <a:extLst>
            <a:ext uri="{FF2B5EF4-FFF2-40B4-BE49-F238E27FC236}">
              <a16:creationId xmlns:a16="http://schemas.microsoft.com/office/drawing/2014/main" id="{1B027188-AA78-4A1C-AFCB-85D03F366C5B}"/>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471" name="直線コネクタ 470">
          <a:extLst>
            <a:ext uri="{FF2B5EF4-FFF2-40B4-BE49-F238E27FC236}">
              <a16:creationId xmlns:a16="http://schemas.microsoft.com/office/drawing/2014/main" id="{4DCDF0C3-B16F-48F9-825F-2665A9D91AC1}"/>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472" name="【庁舎】&#10;一人当たり面積平均値テキスト">
          <a:extLst>
            <a:ext uri="{FF2B5EF4-FFF2-40B4-BE49-F238E27FC236}">
              <a16:creationId xmlns:a16="http://schemas.microsoft.com/office/drawing/2014/main" id="{94548B5C-6574-48D7-8929-97E90E3EA3C3}"/>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473" name="フローチャート: 判断 472">
          <a:extLst>
            <a:ext uri="{FF2B5EF4-FFF2-40B4-BE49-F238E27FC236}">
              <a16:creationId xmlns:a16="http://schemas.microsoft.com/office/drawing/2014/main" id="{604DE89F-F2C5-43BC-A298-91FE048A21D3}"/>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474" name="フローチャート: 判断 473">
          <a:extLst>
            <a:ext uri="{FF2B5EF4-FFF2-40B4-BE49-F238E27FC236}">
              <a16:creationId xmlns:a16="http://schemas.microsoft.com/office/drawing/2014/main" id="{902BF689-2982-4FC6-8FA7-30348962D401}"/>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66439</xdr:rowOff>
    </xdr:from>
    <xdr:ext cx="469744" cy="259045"/>
    <xdr:sp macro="" textlink="">
      <xdr:nvSpPr>
        <xdr:cNvPr id="475" name="n_1aveValue【庁舎】&#10;一人当たり面積">
          <a:extLst>
            <a:ext uri="{FF2B5EF4-FFF2-40B4-BE49-F238E27FC236}">
              <a16:creationId xmlns:a16="http://schemas.microsoft.com/office/drawing/2014/main" id="{3FCDC661-C4E0-4EDD-A753-B393CA86175A}"/>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151764</xdr:rowOff>
    </xdr:from>
    <xdr:to>
      <xdr:col>107</xdr:col>
      <xdr:colOff>101600</xdr:colOff>
      <xdr:row>108</xdr:row>
      <xdr:rowOff>81914</xdr:rowOff>
    </xdr:to>
    <xdr:sp macro="" textlink="">
      <xdr:nvSpPr>
        <xdr:cNvPr id="476" name="フローチャート: 判断 475">
          <a:extLst>
            <a:ext uri="{FF2B5EF4-FFF2-40B4-BE49-F238E27FC236}">
              <a16:creationId xmlns:a16="http://schemas.microsoft.com/office/drawing/2014/main" id="{744D5394-249C-423F-88AB-06AA0D59C7C4}"/>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73041</xdr:rowOff>
    </xdr:from>
    <xdr:ext cx="469744" cy="259045"/>
    <xdr:sp macro="" textlink="">
      <xdr:nvSpPr>
        <xdr:cNvPr id="477" name="n_2aveValue【庁舎】&#10;一人当たり面積">
          <a:extLst>
            <a:ext uri="{FF2B5EF4-FFF2-40B4-BE49-F238E27FC236}">
              <a16:creationId xmlns:a16="http://schemas.microsoft.com/office/drawing/2014/main" id="{4582EB4C-9F4E-487C-B7BD-9AD8E611C580}"/>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153036</xdr:rowOff>
    </xdr:from>
    <xdr:to>
      <xdr:col>102</xdr:col>
      <xdr:colOff>165100</xdr:colOff>
      <xdr:row>108</xdr:row>
      <xdr:rowOff>83186</xdr:rowOff>
    </xdr:to>
    <xdr:sp macro="" textlink="">
      <xdr:nvSpPr>
        <xdr:cNvPr id="478" name="フローチャート: 判断 477">
          <a:extLst>
            <a:ext uri="{FF2B5EF4-FFF2-40B4-BE49-F238E27FC236}">
              <a16:creationId xmlns:a16="http://schemas.microsoft.com/office/drawing/2014/main" id="{6D643808-E0E8-4D64-BF40-ACE1FB921EFD}"/>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74313</xdr:rowOff>
    </xdr:from>
    <xdr:ext cx="469744" cy="259045"/>
    <xdr:sp macro="" textlink="">
      <xdr:nvSpPr>
        <xdr:cNvPr id="479" name="n_3aveValue【庁舎】&#10;一人当たり面積">
          <a:extLst>
            <a:ext uri="{FF2B5EF4-FFF2-40B4-BE49-F238E27FC236}">
              <a16:creationId xmlns:a16="http://schemas.microsoft.com/office/drawing/2014/main" id="{FC1FDEBA-BA99-41AF-ABFC-02050BF22F37}"/>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155702</xdr:rowOff>
    </xdr:from>
    <xdr:to>
      <xdr:col>98</xdr:col>
      <xdr:colOff>38100</xdr:colOff>
      <xdr:row>108</xdr:row>
      <xdr:rowOff>85852</xdr:rowOff>
    </xdr:to>
    <xdr:sp macro="" textlink="">
      <xdr:nvSpPr>
        <xdr:cNvPr id="480" name="フローチャート: 判断 479">
          <a:extLst>
            <a:ext uri="{FF2B5EF4-FFF2-40B4-BE49-F238E27FC236}">
              <a16:creationId xmlns:a16="http://schemas.microsoft.com/office/drawing/2014/main" id="{5E0FAD08-3416-4AED-8C6C-AE6A4C832886}"/>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108</xdr:row>
      <xdr:rowOff>76979</xdr:rowOff>
    </xdr:from>
    <xdr:ext cx="469744" cy="259045"/>
    <xdr:sp macro="" textlink="">
      <xdr:nvSpPr>
        <xdr:cNvPr id="481" name="n_4aveValue【庁舎】&#10;一人当たり面積">
          <a:extLst>
            <a:ext uri="{FF2B5EF4-FFF2-40B4-BE49-F238E27FC236}">
              <a16:creationId xmlns:a16="http://schemas.microsoft.com/office/drawing/2014/main" id="{E68994EF-D24D-413B-9325-79851DF2F4CF}"/>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230064D0-962E-423C-AED6-64B0743408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8258BD91-4124-4144-A974-170DDA3E3D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AB69B269-76EA-4109-AC8B-4432271BBE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27EA83FC-4EB6-43F9-9312-1E184B4B7F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8A62D320-7D77-4105-82B5-3ABDC3CAE2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94235</xdr:rowOff>
    </xdr:from>
    <xdr:to>
      <xdr:col>116</xdr:col>
      <xdr:colOff>114300</xdr:colOff>
      <xdr:row>108</xdr:row>
      <xdr:rowOff>24385</xdr:rowOff>
    </xdr:to>
    <xdr:sp macro="" textlink="">
      <xdr:nvSpPr>
        <xdr:cNvPr id="487" name="楕円 486">
          <a:extLst>
            <a:ext uri="{FF2B5EF4-FFF2-40B4-BE49-F238E27FC236}">
              <a16:creationId xmlns:a16="http://schemas.microsoft.com/office/drawing/2014/main" id="{2FB6BA37-8BFB-4407-80B9-BEF12F640A87}"/>
            </a:ext>
          </a:extLst>
        </xdr:cNvPr>
        <xdr:cNvSpPr/>
      </xdr:nvSpPr>
      <xdr:spPr>
        <a:xfrm>
          <a:off x="22110700" y="184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117112</xdr:rowOff>
    </xdr:from>
    <xdr:ext cx="469744" cy="259045"/>
    <xdr:sp macro="" textlink="">
      <xdr:nvSpPr>
        <xdr:cNvPr id="488" name="【庁舎】&#10;一人当たり面積該当値テキスト">
          <a:extLst>
            <a:ext uri="{FF2B5EF4-FFF2-40B4-BE49-F238E27FC236}">
              <a16:creationId xmlns:a16="http://schemas.microsoft.com/office/drawing/2014/main" id="{A368D853-E39A-41E6-A222-D4D22F82ABFB}"/>
            </a:ext>
          </a:extLst>
        </xdr:cNvPr>
        <xdr:cNvSpPr txBox="1"/>
      </xdr:nvSpPr>
      <xdr:spPr>
        <a:xfrm>
          <a:off x="22199600" y="1829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99188</xdr:rowOff>
    </xdr:from>
    <xdr:to>
      <xdr:col>112</xdr:col>
      <xdr:colOff>38100</xdr:colOff>
      <xdr:row>108</xdr:row>
      <xdr:rowOff>29338</xdr:rowOff>
    </xdr:to>
    <xdr:sp macro="" textlink="">
      <xdr:nvSpPr>
        <xdr:cNvPr id="489" name="楕円 488">
          <a:extLst>
            <a:ext uri="{FF2B5EF4-FFF2-40B4-BE49-F238E27FC236}">
              <a16:creationId xmlns:a16="http://schemas.microsoft.com/office/drawing/2014/main" id="{283EC08F-5F0F-472B-9031-2CFA2FDDC707}"/>
            </a:ext>
          </a:extLst>
        </xdr:cNvPr>
        <xdr:cNvSpPr/>
      </xdr:nvSpPr>
      <xdr:spPr>
        <a:xfrm>
          <a:off x="21272500" y="1844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145035</xdr:rowOff>
    </xdr:from>
    <xdr:to>
      <xdr:col>116</xdr:col>
      <xdr:colOff>63500</xdr:colOff>
      <xdr:row>107</xdr:row>
      <xdr:rowOff>149988</xdr:rowOff>
    </xdr:to>
    <xdr:cxnSp macro="">
      <xdr:nvCxnSpPr>
        <xdr:cNvPr id="490" name="直線コネクタ 489">
          <a:extLst>
            <a:ext uri="{FF2B5EF4-FFF2-40B4-BE49-F238E27FC236}">
              <a16:creationId xmlns:a16="http://schemas.microsoft.com/office/drawing/2014/main" id="{267739DE-3D11-44B1-8A8C-E0BFB340ECA2}"/>
            </a:ext>
          </a:extLst>
        </xdr:cNvPr>
        <xdr:cNvCxnSpPr/>
      </xdr:nvCxnSpPr>
      <xdr:spPr>
        <a:xfrm flipV="1">
          <a:off x="21323300" y="18490185"/>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103887</xdr:rowOff>
    </xdr:from>
    <xdr:to>
      <xdr:col>107</xdr:col>
      <xdr:colOff>101600</xdr:colOff>
      <xdr:row>108</xdr:row>
      <xdr:rowOff>34037</xdr:rowOff>
    </xdr:to>
    <xdr:sp macro="" textlink="">
      <xdr:nvSpPr>
        <xdr:cNvPr id="491" name="楕円 490">
          <a:extLst>
            <a:ext uri="{FF2B5EF4-FFF2-40B4-BE49-F238E27FC236}">
              <a16:creationId xmlns:a16="http://schemas.microsoft.com/office/drawing/2014/main" id="{C51E6CCB-6728-4301-913B-2C1FEDAB8052}"/>
            </a:ext>
          </a:extLst>
        </xdr:cNvPr>
        <xdr:cNvSpPr/>
      </xdr:nvSpPr>
      <xdr:spPr>
        <a:xfrm>
          <a:off x="20383500" y="18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149988</xdr:rowOff>
    </xdr:from>
    <xdr:to>
      <xdr:col>111</xdr:col>
      <xdr:colOff>177800</xdr:colOff>
      <xdr:row>107</xdr:row>
      <xdr:rowOff>154687</xdr:rowOff>
    </xdr:to>
    <xdr:cxnSp macro="">
      <xdr:nvCxnSpPr>
        <xdr:cNvPr id="492" name="直線コネクタ 491">
          <a:extLst>
            <a:ext uri="{FF2B5EF4-FFF2-40B4-BE49-F238E27FC236}">
              <a16:creationId xmlns:a16="http://schemas.microsoft.com/office/drawing/2014/main" id="{67A78EFC-5967-4C68-A5CA-A9FD10B305FA}"/>
            </a:ext>
          </a:extLst>
        </xdr:cNvPr>
        <xdr:cNvCxnSpPr/>
      </xdr:nvCxnSpPr>
      <xdr:spPr>
        <a:xfrm flipV="1">
          <a:off x="20434300" y="18495138"/>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102997</xdr:rowOff>
    </xdr:from>
    <xdr:to>
      <xdr:col>102</xdr:col>
      <xdr:colOff>165100</xdr:colOff>
      <xdr:row>108</xdr:row>
      <xdr:rowOff>33147</xdr:rowOff>
    </xdr:to>
    <xdr:sp macro="" textlink="">
      <xdr:nvSpPr>
        <xdr:cNvPr id="493" name="楕円 492">
          <a:extLst>
            <a:ext uri="{FF2B5EF4-FFF2-40B4-BE49-F238E27FC236}">
              <a16:creationId xmlns:a16="http://schemas.microsoft.com/office/drawing/2014/main" id="{003AD6B2-FBF7-4EF2-80A8-A6E62C435802}"/>
            </a:ext>
          </a:extLst>
        </xdr:cNvPr>
        <xdr:cNvSpPr/>
      </xdr:nvSpPr>
      <xdr:spPr>
        <a:xfrm>
          <a:off x="19494500" y="184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153797</xdr:rowOff>
    </xdr:from>
    <xdr:to>
      <xdr:col>107</xdr:col>
      <xdr:colOff>50800</xdr:colOff>
      <xdr:row>107</xdr:row>
      <xdr:rowOff>154687</xdr:rowOff>
    </xdr:to>
    <xdr:cxnSp macro="">
      <xdr:nvCxnSpPr>
        <xdr:cNvPr id="494" name="直線コネクタ 493">
          <a:extLst>
            <a:ext uri="{FF2B5EF4-FFF2-40B4-BE49-F238E27FC236}">
              <a16:creationId xmlns:a16="http://schemas.microsoft.com/office/drawing/2014/main" id="{6B6EFB15-347D-4397-8219-0EE42DD70D92}"/>
            </a:ext>
          </a:extLst>
        </xdr:cNvPr>
        <xdr:cNvCxnSpPr/>
      </xdr:nvCxnSpPr>
      <xdr:spPr>
        <a:xfrm>
          <a:off x="19545300" y="18498947"/>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102870</xdr:rowOff>
    </xdr:from>
    <xdr:to>
      <xdr:col>98</xdr:col>
      <xdr:colOff>38100</xdr:colOff>
      <xdr:row>108</xdr:row>
      <xdr:rowOff>33020</xdr:rowOff>
    </xdr:to>
    <xdr:sp macro="" textlink="">
      <xdr:nvSpPr>
        <xdr:cNvPr id="495" name="楕円 494">
          <a:extLst>
            <a:ext uri="{FF2B5EF4-FFF2-40B4-BE49-F238E27FC236}">
              <a16:creationId xmlns:a16="http://schemas.microsoft.com/office/drawing/2014/main" id="{D9844556-6942-4DC0-BBF5-2125FF78B6C7}"/>
            </a:ext>
          </a:extLst>
        </xdr:cNvPr>
        <xdr:cNvSpPr/>
      </xdr:nvSpPr>
      <xdr:spPr>
        <a:xfrm>
          <a:off x="18605500" y="184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153670</xdr:rowOff>
    </xdr:from>
    <xdr:to>
      <xdr:col>102</xdr:col>
      <xdr:colOff>114300</xdr:colOff>
      <xdr:row>107</xdr:row>
      <xdr:rowOff>153797</xdr:rowOff>
    </xdr:to>
    <xdr:cxnSp macro="">
      <xdr:nvCxnSpPr>
        <xdr:cNvPr id="496" name="直線コネクタ 495">
          <a:extLst>
            <a:ext uri="{FF2B5EF4-FFF2-40B4-BE49-F238E27FC236}">
              <a16:creationId xmlns:a16="http://schemas.microsoft.com/office/drawing/2014/main" id="{35FFB646-6760-4B59-B4D3-EA86E6428BF5}"/>
            </a:ext>
          </a:extLst>
        </xdr:cNvPr>
        <xdr:cNvCxnSpPr/>
      </xdr:nvCxnSpPr>
      <xdr:spPr>
        <a:xfrm>
          <a:off x="18656300" y="1849882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45865</xdr:rowOff>
    </xdr:from>
    <xdr:ext cx="469744" cy="259045"/>
    <xdr:sp macro="" textlink="">
      <xdr:nvSpPr>
        <xdr:cNvPr id="497" name="n_1mainValue【庁舎】&#10;一人当たり面積">
          <a:extLst>
            <a:ext uri="{FF2B5EF4-FFF2-40B4-BE49-F238E27FC236}">
              <a16:creationId xmlns:a16="http://schemas.microsoft.com/office/drawing/2014/main" id="{271DDCFB-671D-441B-8623-79725B0D7214}"/>
            </a:ext>
          </a:extLst>
        </xdr:cNvPr>
        <xdr:cNvSpPr txBox="1"/>
      </xdr:nvSpPr>
      <xdr:spPr>
        <a:xfrm>
          <a:off x="21075727" y="1821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50564</xdr:rowOff>
    </xdr:from>
    <xdr:ext cx="469744" cy="259045"/>
    <xdr:sp macro="" textlink="">
      <xdr:nvSpPr>
        <xdr:cNvPr id="498" name="n_2mainValue【庁舎】&#10;一人当たり面積">
          <a:extLst>
            <a:ext uri="{FF2B5EF4-FFF2-40B4-BE49-F238E27FC236}">
              <a16:creationId xmlns:a16="http://schemas.microsoft.com/office/drawing/2014/main" id="{800D2B6C-7211-4C51-9B51-14EE6126AC28}"/>
            </a:ext>
          </a:extLst>
        </xdr:cNvPr>
        <xdr:cNvSpPr txBox="1"/>
      </xdr:nvSpPr>
      <xdr:spPr>
        <a:xfrm>
          <a:off x="20199427" y="1822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49674</xdr:rowOff>
    </xdr:from>
    <xdr:ext cx="469744" cy="259045"/>
    <xdr:sp macro="" textlink="">
      <xdr:nvSpPr>
        <xdr:cNvPr id="499" name="n_3mainValue【庁舎】&#10;一人当たり面積">
          <a:extLst>
            <a:ext uri="{FF2B5EF4-FFF2-40B4-BE49-F238E27FC236}">
              <a16:creationId xmlns:a16="http://schemas.microsoft.com/office/drawing/2014/main" id="{03002351-7D9C-46CC-A518-FF62BCBD312D}"/>
            </a:ext>
          </a:extLst>
        </xdr:cNvPr>
        <xdr:cNvSpPr txBox="1"/>
      </xdr:nvSpPr>
      <xdr:spPr>
        <a:xfrm>
          <a:off x="19310427" y="1822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500" name="n_4mainValue【庁舎】&#10;一人当たり面積">
          <a:extLst>
            <a:ext uri="{FF2B5EF4-FFF2-40B4-BE49-F238E27FC236}">
              <a16:creationId xmlns:a16="http://schemas.microsoft.com/office/drawing/2014/main" id="{FC3E7A37-A790-4F70-A676-321F6B149166}"/>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1" name="正方形/長方形 500">
          <a:extLst>
            <a:ext uri="{FF2B5EF4-FFF2-40B4-BE49-F238E27FC236}">
              <a16:creationId xmlns:a16="http://schemas.microsoft.com/office/drawing/2014/main" id="{AA188928-3EB3-460B-8461-5FFBD9659F1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2" name="正方形/長方形 501">
          <a:extLst>
            <a:ext uri="{FF2B5EF4-FFF2-40B4-BE49-F238E27FC236}">
              <a16:creationId xmlns:a16="http://schemas.microsoft.com/office/drawing/2014/main" id="{41931108-463E-4BB3-846C-26876B0C93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3" name="テキスト ボックス 502">
          <a:extLst>
            <a:ext uri="{FF2B5EF4-FFF2-40B4-BE49-F238E27FC236}">
              <a16:creationId xmlns:a16="http://schemas.microsoft.com/office/drawing/2014/main" id="{5D8FB2CE-8C6B-4AC4-82A0-30E92318AE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latin typeface="ＭＳ Ｐゴシック" panose="020B0600070205080204" pitchFamily="50" charset="-128"/>
              <a:ea typeface="ＭＳ Ｐゴシック" panose="020B0600070205080204" pitchFamily="50" charset="-128"/>
            </a:rPr>
            <a:t> 一般廃棄物処理施設は、令和</a:t>
          </a:r>
          <a:r>
            <a:rPr kumimoji="1" lang="en-US" altLang="ja-JP" sz="1400" baseline="0">
              <a:latin typeface="ＭＳ Ｐゴシック" panose="020B0600070205080204" pitchFamily="50" charset="-128"/>
              <a:ea typeface="ＭＳ Ｐゴシック" panose="020B0600070205080204" pitchFamily="50" charset="-128"/>
            </a:rPr>
            <a:t>4</a:t>
          </a:r>
          <a:r>
            <a:rPr kumimoji="1" lang="ja-JP" altLang="en-US" sz="1400" baseline="0">
              <a:latin typeface="ＭＳ Ｐゴシック" panose="020B0600070205080204" pitchFamily="50" charset="-128"/>
              <a:ea typeface="ＭＳ Ｐゴシック" panose="020B0600070205080204" pitchFamily="50" charset="-128"/>
            </a:rPr>
            <a:t>年度にリサイクルセンターを整備したことにより、類似団体内平均と比較して低い比率となっている。しかしながら、阿嘉島内のゴミ処理施設の減価償却率は</a:t>
          </a:r>
          <a:r>
            <a:rPr kumimoji="1" lang="en-US" altLang="ja-JP" sz="1400" baseline="0">
              <a:latin typeface="ＭＳ Ｐゴシック" panose="020B0600070205080204" pitchFamily="50" charset="-128"/>
              <a:ea typeface="ＭＳ Ｐゴシック" panose="020B0600070205080204" pitchFamily="50" charset="-128"/>
            </a:rPr>
            <a:t>70</a:t>
          </a:r>
          <a:r>
            <a:rPr kumimoji="1" lang="ja-JP" altLang="en-US" sz="1400" baseline="0">
              <a:latin typeface="ＭＳ Ｐゴシック" panose="020B0600070205080204" pitchFamily="50" charset="-128"/>
              <a:ea typeface="ＭＳ Ｐゴシック" panose="020B0600070205080204" pitchFamily="50" charset="-128"/>
            </a:rPr>
            <a:t>％を超えているため、更新時期等の早期検討・対策に努める。</a:t>
          </a:r>
          <a:endParaRPr kumimoji="1" lang="en-US" altLang="ja-JP" sz="1400" baseline="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消防施設は</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と比較して高い比率となっている。防災無線基地局等が耐用年数を超えているため、</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更新時期等の早期検討・対策に努める。</a:t>
          </a:r>
          <a:endPar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庁舎は、平成</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年度の建て替えにより、減価償却費率は類似団体内平均と比較して低くなっている。</a:t>
          </a:r>
          <a:endPar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Ｐゴシック" panose="020B0600070205080204" pitchFamily="50" charset="-128"/>
              <a:ea typeface="ＭＳ Ｐゴシック" panose="020B0600070205080204" pitchFamily="50" charset="-128"/>
            </a:rPr>
            <a:t>消防施設を除き、有形固定資産減価償却率は類似団体と比較して低いといえるが、公共施設総合管理計画等に基づき適切な維持管理を行っていく必要がある。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
860
16.74
2,026,259
1,862,294
133,544
974,965
1,361,797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類似団体の平均を下回っている。</a:t>
          </a:r>
          <a:endParaRPr lang="ja-JP" altLang="ja-JP" sz="1400">
            <a:effectLst/>
          </a:endParaRPr>
        </a:p>
        <a:p>
          <a:r>
            <a:rPr kumimoji="1" lang="ja-JP" altLang="ja-JP" sz="1100">
              <a:solidFill>
                <a:schemeClr val="dk1"/>
              </a:solidFill>
              <a:effectLst/>
              <a:latin typeface="+mn-lt"/>
              <a:ea typeface="+mn-ea"/>
              <a:cs typeface="+mn-cs"/>
            </a:rPr>
            <a:t>　緊急に必要な事業を峻別し、投資的経費の抑制する等、歳出の徹底的な見直しを実施するとともに、村税及び使用料・手数料の徴収強化の取組及び新たな財源の確保の検討をする等、歳入確保に努める。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16631</xdr:rowOff>
    </xdr:from>
    <xdr:to>
      <xdr:col>23</xdr:col>
      <xdr:colOff>133350</xdr:colOff>
      <xdr:row>45</xdr:row>
      <xdr:rowOff>28122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318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16631</xdr:rowOff>
    </xdr:from>
    <xdr:to>
      <xdr:col>19</xdr:col>
      <xdr:colOff>133350</xdr:colOff>
      <xdr:row>45</xdr:row>
      <xdr:rowOff>16631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5141</xdr:rowOff>
    </xdr:from>
    <xdr:to>
      <xdr:col>15</xdr:col>
      <xdr:colOff>82550</xdr:colOff>
      <xdr:row>45</xdr:row>
      <xdr:rowOff>16631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137281</xdr:rowOff>
    </xdr:from>
    <xdr:to>
      <xdr:col>19</xdr:col>
      <xdr:colOff>184150</xdr:colOff>
      <xdr:row>45</xdr:row>
      <xdr:rowOff>67431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52208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137281</xdr:rowOff>
    </xdr:from>
    <xdr:to>
      <xdr:col>15</xdr:col>
      <xdr:colOff>133350</xdr:colOff>
      <xdr:row>45</xdr:row>
      <xdr:rowOff>67431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52208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今後も、事業の見直しを実施し優先度の低い事業については廃止・縮小を進め経常経費の削減に努める。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70739</xdr:rowOff>
    </xdr:from>
    <xdr:to>
      <xdr:col>23</xdr:col>
      <xdr:colOff>133350</xdr:colOff>
      <xdr:row>65</xdr:row>
      <xdr:rowOff>65786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3539"/>
          <a:ext cx="8382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70739</xdr:rowOff>
    </xdr:from>
    <xdr:to>
      <xdr:col>19</xdr:col>
      <xdr:colOff>133350</xdr:colOff>
      <xdr:row>65</xdr:row>
      <xdr:rowOff>17526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43539"/>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66</xdr:row>
      <xdr:rowOff>14986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6177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66</xdr:row>
      <xdr:rowOff>17399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3068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158513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3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19939</xdr:rowOff>
    </xdr:from>
    <xdr:to>
      <xdr:col>19</xdr:col>
      <xdr:colOff>184150</xdr:colOff>
      <xdr:row>64</xdr:row>
      <xdr:rowOff>121539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131716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61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138049</xdr:rowOff>
    </xdr:from>
    <xdr:to>
      <xdr:col>7</xdr:col>
      <xdr:colOff>31750</xdr:colOff>
      <xdr:row>66</xdr:row>
      <xdr:rowOff>68199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52976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[1,078,457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地理的要因から、沖縄本島との交通手段として交通事業（航路）の運営や県管理空港管理のため職員を配置していることから人件費を押し上げている。</a:t>
          </a:r>
          <a:endParaRPr lang="ja-JP" altLang="ja-JP" sz="1400">
            <a:effectLst/>
          </a:endParaRPr>
        </a:p>
        <a:p>
          <a:r>
            <a:rPr kumimoji="1" lang="ja-JP" altLang="ja-JP" sz="1100">
              <a:solidFill>
                <a:schemeClr val="dk1"/>
              </a:solidFill>
              <a:effectLst/>
              <a:latin typeface="+mn-lt"/>
              <a:ea typeface="+mn-ea"/>
              <a:cs typeface="+mn-cs"/>
            </a:rPr>
            <a:t>　また、三つの有人島それぞれに、幼小中学校、公民館、公営住宅、上下水道及びゴミ処理施設等の基盤整備を行っており、施設運営を行うため物件費も高額となっているため類似団体平均を大きく上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141306</xdr:rowOff>
    </xdr:from>
    <xdr:to>
      <xdr:col>23</xdr:col>
      <xdr:colOff>133350</xdr:colOff>
      <xdr:row>83</xdr:row>
      <xdr:rowOff>4035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0206"/>
          <a:ext cx="838200" cy="3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93573</xdr:rowOff>
    </xdr:from>
    <xdr:to>
      <xdr:col>19</xdr:col>
      <xdr:colOff>133350</xdr:colOff>
      <xdr:row>82</xdr:row>
      <xdr:rowOff>141306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2473"/>
          <a:ext cx="889000" cy="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93573</xdr:rowOff>
    </xdr:from>
    <xdr:to>
      <xdr:col>15</xdr:col>
      <xdr:colOff>82550</xdr:colOff>
      <xdr:row>82</xdr:row>
      <xdr:rowOff>111097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52473"/>
          <a:ext cx="889000" cy="1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111097</xdr:rowOff>
    </xdr:from>
    <xdr:to>
      <xdr:col>11</xdr:col>
      <xdr:colOff>31750</xdr:colOff>
      <xdr:row>82</xdr:row>
      <xdr:rowOff>150949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69997"/>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124685</xdr:rowOff>
    </xdr:from>
    <xdr:to>
      <xdr:col>23</xdr:col>
      <xdr:colOff>184150</xdr:colOff>
      <xdr:row>83</xdr:row>
      <xdr:rowOff>54835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96762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90506</xdr:rowOff>
    </xdr:from>
    <xdr:to>
      <xdr:col>19</xdr:col>
      <xdr:colOff>184150</xdr:colOff>
      <xdr:row>83</xdr:row>
      <xdr:rowOff>20656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5433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3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42773</xdr:rowOff>
    </xdr:from>
    <xdr:to>
      <xdr:col>15</xdr:col>
      <xdr:colOff>133350</xdr:colOff>
      <xdr:row>82</xdr:row>
      <xdr:rowOff>144373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129150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60297</xdr:rowOff>
    </xdr:from>
    <xdr:to>
      <xdr:col>11</xdr:col>
      <xdr:colOff>82550</xdr:colOff>
      <xdr:row>82</xdr:row>
      <xdr:rowOff>161897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146674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0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100149</xdr:rowOff>
    </xdr:from>
    <xdr:to>
      <xdr:col>7</xdr:col>
      <xdr:colOff>31750</xdr:colOff>
      <xdr:row>83</xdr:row>
      <xdr:rowOff>30299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15076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を上回っているが、全国平均を下回っている。経験年数が長い職員の割合が増えてきているのが原因と考えられるが、引き続き給与の適正化に努める。</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41148</xdr:rowOff>
    </xdr:from>
    <xdr:to>
      <xdr:col>81</xdr:col>
      <xdr:colOff>44450</xdr:colOff>
      <xdr:row>87</xdr:row>
      <xdr:rowOff>132842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5729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41148</xdr:rowOff>
    </xdr:from>
    <xdr:to>
      <xdr:col>77</xdr:col>
      <xdr:colOff>44450</xdr:colOff>
      <xdr:row>87</xdr:row>
      <xdr:rowOff>147320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572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154687</xdr:rowOff>
    </xdr:from>
    <xdr:to>
      <xdr:col>72</xdr:col>
      <xdr:colOff>203200</xdr:colOff>
      <xdr:row>87</xdr:row>
      <xdr:rowOff>147320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99387"/>
          <a:ext cx="889000" cy="1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154687</xdr:rowOff>
    </xdr:from>
    <xdr:to>
      <xdr:col>68</xdr:col>
      <xdr:colOff>152400</xdr:colOff>
      <xdr:row>87</xdr:row>
      <xdr:rowOff>12192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9938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82042</xdr:rowOff>
    </xdr:from>
    <xdr:to>
      <xdr:col>81</xdr:col>
      <xdr:colOff>95250</xdr:colOff>
      <xdr:row>88</xdr:row>
      <xdr:rowOff>12192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54119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161798</xdr:rowOff>
    </xdr:from>
    <xdr:to>
      <xdr:col>77</xdr:col>
      <xdr:colOff>95250</xdr:colOff>
      <xdr:row>87</xdr:row>
      <xdr:rowOff>91948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102125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7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36847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103887</xdr:rowOff>
    </xdr:from>
    <xdr:to>
      <xdr:col>68</xdr:col>
      <xdr:colOff>203200</xdr:colOff>
      <xdr:row>87</xdr:row>
      <xdr:rowOff>34037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44214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1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132842</xdr:rowOff>
    </xdr:from>
    <xdr:to>
      <xdr:col>64</xdr:col>
      <xdr:colOff>152400</xdr:colOff>
      <xdr:row>87</xdr:row>
      <xdr:rowOff>62992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73169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4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村であるため、沖縄本島との交通手段として交通事業（船舶）を運営しており、その交通事業における船舶職員の採用と併せて県空港管理のためそれぞれ職員を配置していることから類似団体を上回ってい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151463</xdr:rowOff>
    </xdr:from>
    <xdr:to>
      <xdr:col>81</xdr:col>
      <xdr:colOff>44450</xdr:colOff>
      <xdr:row>60</xdr:row>
      <xdr:rowOff>55620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67013"/>
          <a:ext cx="8382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151463</xdr:rowOff>
    </xdr:from>
    <xdr:to>
      <xdr:col>77</xdr:col>
      <xdr:colOff>44450</xdr:colOff>
      <xdr:row>59</xdr:row>
      <xdr:rowOff>154910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6701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154910</xdr:rowOff>
    </xdr:from>
    <xdr:to>
      <xdr:col>72</xdr:col>
      <xdr:colOff>203200</xdr:colOff>
      <xdr:row>59</xdr:row>
      <xdr:rowOff>156749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70460"/>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119404</xdr:rowOff>
    </xdr:from>
    <xdr:to>
      <xdr:col>68</xdr:col>
      <xdr:colOff>152400</xdr:colOff>
      <xdr:row>59</xdr:row>
      <xdr:rowOff>156749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34954"/>
          <a:ext cx="889000" cy="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4820</xdr:rowOff>
    </xdr:from>
    <xdr:to>
      <xdr:col>81</xdr:col>
      <xdr:colOff>95250</xdr:colOff>
      <xdr:row>60</xdr:row>
      <xdr:rowOff>106420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148347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100663</xdr:rowOff>
    </xdr:from>
    <xdr:to>
      <xdr:col>77</xdr:col>
      <xdr:colOff>95250</xdr:colOff>
      <xdr:row>60</xdr:row>
      <xdr:rowOff>30813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15590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0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104110</xdr:rowOff>
    </xdr:from>
    <xdr:to>
      <xdr:col>73</xdr:col>
      <xdr:colOff>44450</xdr:colOff>
      <xdr:row>60</xdr:row>
      <xdr:rowOff>34260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19037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0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105949</xdr:rowOff>
    </xdr:from>
    <xdr:to>
      <xdr:col>68</xdr:col>
      <xdr:colOff>203200</xdr:colOff>
      <xdr:row>60</xdr:row>
      <xdr:rowOff>36099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20876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0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68604</xdr:rowOff>
    </xdr:from>
    <xdr:to>
      <xdr:col>64</xdr:col>
      <xdr:colOff>152400</xdr:colOff>
      <xdr:row>59</xdr:row>
      <xdr:rowOff>170204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154981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％減少したが、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島からなる本村は地理的要因によりこれまで各島ごとに生活に係る基盤整備をおこなってきており、その財源として多額の地方債を発行したことにより類似団体の平均を大きく上回っている。</a:t>
          </a:r>
          <a:r>
            <a:rPr kumimoji="1" lang="ja-JP" altLang="en-US" sz="1100">
              <a:solidFill>
                <a:schemeClr val="dk1"/>
              </a:solidFill>
              <a:effectLst/>
              <a:latin typeface="+mn-lt"/>
              <a:ea typeface="+mn-ea"/>
              <a:cs typeface="+mn-cs"/>
            </a:rPr>
            <a:t>新たな</a:t>
          </a:r>
          <a:r>
            <a:rPr kumimoji="1" lang="ja-JP" altLang="ja-JP" sz="1100">
              <a:solidFill>
                <a:schemeClr val="dk1"/>
              </a:solidFill>
              <a:effectLst/>
              <a:latin typeface="+mn-lt"/>
              <a:ea typeface="+mn-ea"/>
              <a:cs typeface="+mn-cs"/>
            </a:rPr>
            <a:t>公債費の抑制に努め</a:t>
          </a:r>
          <a:r>
            <a:rPr kumimoji="1" lang="ja-JP" altLang="en-US" sz="1100">
              <a:solidFill>
                <a:schemeClr val="dk1"/>
              </a:solidFill>
              <a:effectLst/>
              <a:latin typeface="+mn-lt"/>
              <a:ea typeface="+mn-ea"/>
              <a:cs typeface="+mn-cs"/>
            </a:rPr>
            <a:t>てきているが</a:t>
          </a:r>
          <a:r>
            <a:rPr kumimoji="1" lang="ja-JP" altLang="ja-JP" sz="1100">
              <a:solidFill>
                <a:schemeClr val="dk1"/>
              </a:solidFill>
              <a:effectLst/>
              <a:latin typeface="+mn-lt"/>
              <a:ea typeface="+mn-ea"/>
              <a:cs typeface="+mn-cs"/>
            </a:rPr>
            <a:t>、繰上償還等を行い引き続き公債費比率の適正化に努める。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30904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710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30904</xdr:rowOff>
    </xdr:from>
    <xdr:to>
      <xdr:col>77</xdr:col>
      <xdr:colOff>44450</xdr:colOff>
      <xdr:row>43</xdr:row>
      <xdr:rowOff>71120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4032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44</xdr:row>
      <xdr:rowOff>44450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4434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45</xdr:row>
      <xdr:rowOff>9737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58825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130387</xdr:rowOff>
    </xdr:from>
    <xdr:to>
      <xdr:col>64</xdr:col>
      <xdr:colOff>152400</xdr:colOff>
      <xdr:row>45</xdr:row>
      <xdr:rowOff>60537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45314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職員宿舎をリース方式により建設したため将来負担比率は類似団体に比べ大きく上回っている。</a:t>
          </a:r>
          <a:endParaRPr lang="ja-JP" altLang="ja-JP" sz="1400">
            <a:effectLst/>
          </a:endParaRPr>
        </a:p>
        <a:p>
          <a:r>
            <a:rPr kumimoji="1" lang="ja-JP" altLang="ja-JP" sz="1100">
              <a:solidFill>
                <a:schemeClr val="dk1"/>
              </a:solidFill>
              <a:effectLst/>
              <a:latin typeface="+mn-lt"/>
              <a:ea typeface="+mn-ea"/>
              <a:cs typeface="+mn-cs"/>
            </a:rPr>
            <a:t>　今後は、計画的な事業の執行や、公債費の発行抑制に努め財政の健全化に努める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79705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4005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51782</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2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79705</xdr:rowOff>
    </xdr:from>
    <xdr:to>
      <xdr:col>81</xdr:col>
      <xdr:colOff>133350</xdr:colOff>
      <xdr:row>22</xdr:row>
      <xdr:rowOff>79705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51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121006</xdr:rowOff>
    </xdr:from>
    <xdr:to>
      <xdr:col>81</xdr:col>
      <xdr:colOff>44450</xdr:colOff>
      <xdr:row>18</xdr:row>
      <xdr:rowOff>98552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64206"/>
          <a:ext cx="838200" cy="32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98552</xdr:rowOff>
    </xdr:from>
    <xdr:to>
      <xdr:col>77</xdr:col>
      <xdr:colOff>44450</xdr:colOff>
      <xdr:row>19</xdr:row>
      <xdr:rowOff>149098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18465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149098</xdr:rowOff>
    </xdr:from>
    <xdr:to>
      <xdr:col>72</xdr:col>
      <xdr:colOff>203200</xdr:colOff>
      <xdr:row>22</xdr:row>
      <xdr:rowOff>106731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406648"/>
          <a:ext cx="889000" cy="47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106731</xdr:rowOff>
    </xdr:from>
    <xdr:to>
      <xdr:col>68</xdr:col>
      <xdr:colOff>152400</xdr:colOff>
      <xdr:row>22</xdr:row>
      <xdr:rowOff>166573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878631"/>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70206</xdr:rowOff>
    </xdr:from>
    <xdr:to>
      <xdr:col>81</xdr:col>
      <xdr:colOff>95250</xdr:colOff>
      <xdr:row>17</xdr:row>
      <xdr:rowOff>356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8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42283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8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47752</xdr:rowOff>
    </xdr:from>
    <xdr:to>
      <xdr:col>77</xdr:col>
      <xdr:colOff>95250</xdr:colOff>
      <xdr:row>18</xdr:row>
      <xdr:rowOff>149352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134129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22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98298</xdr:rowOff>
    </xdr:from>
    <xdr:to>
      <xdr:col>73</xdr:col>
      <xdr:colOff>44450</xdr:colOff>
      <xdr:row>20</xdr:row>
      <xdr:rowOff>28448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13225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4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55931</xdr:rowOff>
    </xdr:from>
    <xdr:to>
      <xdr:col>68</xdr:col>
      <xdr:colOff>203200</xdr:colOff>
      <xdr:row>22</xdr:row>
      <xdr:rowOff>157531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8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142308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91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115773</xdr:rowOff>
    </xdr:from>
    <xdr:to>
      <xdr:col>64</xdr:col>
      <xdr:colOff>152400</xdr:colOff>
      <xdr:row>23</xdr:row>
      <xdr:rowOff>45923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8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30700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9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
860
16.74
2,026,259
1,862,294
133,544
974,965
1,361,797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類似団体と比較し高い水準にある。</a:t>
          </a:r>
          <a:endParaRPr lang="ja-JP" altLang="ja-JP" sz="1400">
            <a:effectLst/>
          </a:endParaRPr>
        </a:p>
        <a:p>
          <a:r>
            <a:rPr kumimoji="1" lang="ja-JP" altLang="ja-JP" sz="1100">
              <a:solidFill>
                <a:schemeClr val="dk1"/>
              </a:solidFill>
              <a:effectLst/>
              <a:latin typeface="+mn-lt"/>
              <a:ea typeface="+mn-ea"/>
              <a:cs typeface="+mn-cs"/>
            </a:rPr>
            <a:t>　離島村であり沖縄本島との交通手段（船舶）を運営しているため、船舶職員の採用と併せて県管理空港及び県管理ダムのためそれぞれ職員を配置していることが人件費を押し上げている要因である。</a:t>
          </a:r>
          <a:endParaRPr lang="ja-JP" altLang="ja-JP" sz="1400">
            <a:effectLst/>
          </a:endParaRPr>
        </a:p>
        <a:p>
          <a:r>
            <a:rPr kumimoji="1" lang="ja-JP" altLang="ja-JP" sz="1100">
              <a:solidFill>
                <a:schemeClr val="dk1"/>
              </a:solidFill>
              <a:effectLst/>
              <a:latin typeface="+mn-lt"/>
              <a:ea typeface="+mn-ea"/>
              <a:cs typeface="+mn-cs"/>
            </a:rPr>
            <a:t>　行政サービスの低下を招くことが無いよう留意しつつ、適正な定員管理に努める。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5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43180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683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0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163830</xdr:rowOff>
    </xdr:from>
    <xdr:to>
      <xdr:col>15</xdr:col>
      <xdr:colOff>149225</xdr:colOff>
      <xdr:row>37</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76200</xdr:rowOff>
    </xdr:from>
    <xdr:to>
      <xdr:col>6</xdr:col>
      <xdr:colOff>171450</xdr:colOff>
      <xdr:row>38</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１村３島を抱える地理的要因からこれまで各島ごとに、幼小中学校、公民館、公営住宅、上下水道及びゴミ処理施設等の基盤整備を行っており、その施設運営費や、維持管理費等に多額の費用が掛かっていることが要因となり類似団体と比較して非常に高い水準である。</a:t>
          </a:r>
          <a:endParaRPr lang="ja-JP" altLang="ja-JP" sz="1400">
            <a:effectLst/>
          </a:endParaRPr>
        </a:p>
        <a:p>
          <a:r>
            <a:rPr kumimoji="1" lang="ja-JP" altLang="ja-JP" sz="1100">
              <a:solidFill>
                <a:schemeClr val="dk1"/>
              </a:solidFill>
              <a:effectLst/>
              <a:latin typeface="+mn-lt"/>
              <a:ea typeface="+mn-ea"/>
              <a:cs typeface="+mn-cs"/>
            </a:rPr>
            <a:t>　今後は、公共施設総合管理計画等に基づき適切な管理・運営を行い物件費の削減に努める。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5842</xdr:rowOff>
    </xdr:from>
    <xdr:to>
      <xdr:col>82</xdr:col>
      <xdr:colOff>107950</xdr:colOff>
      <xdr:row>21</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60629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5842</xdr:rowOff>
    </xdr:from>
    <xdr:to>
      <xdr:col>78</xdr:col>
      <xdr:colOff>69850</xdr:colOff>
      <xdr:row>21</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606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14986</xdr:rowOff>
    </xdr:from>
    <xdr:to>
      <xdr:col>73</xdr:col>
      <xdr:colOff>180975</xdr:colOff>
      <xdr:row>21</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615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46990</xdr:rowOff>
    </xdr:from>
    <xdr:to>
      <xdr:col>69</xdr:col>
      <xdr:colOff>92075</xdr:colOff>
      <xdr:row>21</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647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96774</xdr:rowOff>
    </xdr:from>
    <xdr:to>
      <xdr:col>82</xdr:col>
      <xdr:colOff>158750</xdr:colOff>
      <xdr:row>22</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6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5351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126492</xdr:rowOff>
    </xdr:from>
    <xdr:to>
      <xdr:col>78</xdr:col>
      <xdr:colOff>120650</xdr:colOff>
      <xdr:row>21</xdr:row>
      <xdr:rowOff>56642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41419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6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135636</xdr:rowOff>
    </xdr:from>
    <xdr:to>
      <xdr:col>74</xdr:col>
      <xdr:colOff>31750</xdr:colOff>
      <xdr:row>21</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50563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64770</xdr:rowOff>
    </xdr:from>
    <xdr:to>
      <xdr:col>69</xdr:col>
      <xdr:colOff>142875</xdr:colOff>
      <xdr:row>21</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6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75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167640</xdr:rowOff>
    </xdr:from>
    <xdr:to>
      <xdr:col>65</xdr:col>
      <xdr:colOff>53975</xdr:colOff>
      <xdr:row>21</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82567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68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類似団体の平均を下回っている。</a:t>
          </a:r>
          <a:endParaRPr lang="ja-JP" altLang="ja-JP" sz="1400">
            <a:effectLst/>
          </a:endParaRPr>
        </a:p>
        <a:p>
          <a:r>
            <a:rPr kumimoji="1" lang="ja-JP" altLang="ja-JP" sz="1100">
              <a:solidFill>
                <a:schemeClr val="dk1"/>
              </a:solidFill>
              <a:effectLst/>
              <a:latin typeface="+mn-lt"/>
              <a:ea typeface="+mn-ea"/>
              <a:cs typeface="+mn-cs"/>
            </a:rPr>
            <a:t>　必要な事業を実施しつつ、扶助費の水準が上昇することが無いよう、各種健康づくりを増進し医療費給付等の抑制に努める。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類似団体と比較すると平均を下回っている。</a:t>
          </a:r>
          <a:endParaRPr lang="ja-JP" altLang="ja-JP" sz="1400">
            <a:effectLst/>
          </a:endParaRPr>
        </a:p>
        <a:p>
          <a:r>
            <a:rPr kumimoji="1" lang="ja-JP" altLang="ja-JP" sz="1100">
              <a:solidFill>
                <a:schemeClr val="dk1"/>
              </a:solidFill>
              <a:effectLst/>
              <a:latin typeface="+mn-lt"/>
              <a:ea typeface="+mn-ea"/>
              <a:cs typeface="+mn-cs"/>
            </a:rPr>
            <a:t>　本村は交通事業（船舶）、簡易水道事業、下水道事業（特環、漁集、農集）を経営しており、航路会計以外の特別会計への操出金が多額となっていることから引き続き各会計において独立採算の原則に基づき経営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431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57</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4310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35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35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類似団体と比較すると低い水準となっている。</a:t>
          </a:r>
          <a:endParaRPr lang="ja-JP" altLang="ja-JP" sz="1400">
            <a:effectLst/>
          </a:endParaRPr>
        </a:p>
        <a:p>
          <a:r>
            <a:rPr kumimoji="1" lang="ja-JP" altLang="ja-JP" sz="1100">
              <a:solidFill>
                <a:schemeClr val="dk1"/>
              </a:solidFill>
              <a:effectLst/>
              <a:latin typeface="+mn-lt"/>
              <a:ea typeface="+mn-ea"/>
              <a:cs typeface="+mn-cs"/>
            </a:rPr>
            <a:t>　これまでの行政改革により各種団体への補助金の見直しや削減を行っているが、引き続き補助金等の適正化に努める。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136144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288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24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9242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334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近年は、類似団体と比較して低い水準にあるが、今後、計画的な事業の実施に努め、新規の地方債の発行を抑制するなど適正な公債費水準になるよう努める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8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6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76</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6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42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類似団体と比較して高い水準となっている。要因として、人件費や物件費が高い水準にあることが考えられる。</a:t>
          </a:r>
          <a:endParaRPr lang="ja-JP" altLang="ja-JP" sz="1400">
            <a:effectLst/>
          </a:endParaRPr>
        </a:p>
        <a:p>
          <a:r>
            <a:rPr kumimoji="1" lang="ja-JP" altLang="ja-JP" sz="1100">
              <a:solidFill>
                <a:schemeClr val="dk1"/>
              </a:solidFill>
              <a:effectLst/>
              <a:latin typeface="+mn-lt"/>
              <a:ea typeface="+mn-ea"/>
              <a:cs typeface="+mn-cs"/>
            </a:rPr>
            <a:t>　行政サービスの低下を招くことが無いよう留意しつつ、適正な定員管理を行い、計画的な公共施設等の維持管理に努めることで物件費の抑制に努める。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79</xdr:row>
      <xdr:rowOff>43724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62939"/>
          <a:ext cx="8382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166188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62939"/>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166188</xdr:rowOff>
    </xdr:from>
    <xdr:to>
      <xdr:col>73</xdr:col>
      <xdr:colOff>180975</xdr:colOff>
      <xdr:row>79</xdr:row>
      <xdr:rowOff>158024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3928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79</xdr:row>
      <xdr:rowOff>158024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6829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164374</xdr:rowOff>
    </xdr:from>
    <xdr:to>
      <xdr:col>82</xdr:col>
      <xdr:colOff>158750</xdr:colOff>
      <xdr:row>79</xdr:row>
      <xdr:rowOff>94524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136451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115388</xdr:rowOff>
    </xdr:from>
    <xdr:to>
      <xdr:col>74</xdr:col>
      <xdr:colOff>31750</xdr:colOff>
      <xdr:row>79</xdr:row>
      <xdr:rowOff>45538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30315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107224</xdr:rowOff>
    </xdr:from>
    <xdr:to>
      <xdr:col>69</xdr:col>
      <xdr:colOff>142875</xdr:colOff>
      <xdr:row>80</xdr:row>
      <xdr:rowOff>37374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22151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161482</xdr:rowOff>
    </xdr:from>
    <xdr:to>
      <xdr:col>29</xdr:col>
      <xdr:colOff>127000</xdr:colOff>
      <xdr:row>17</xdr:row>
      <xdr:rowOff>163562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23757"/>
          <a:ext cx="647700" cy="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163562</xdr:rowOff>
    </xdr:from>
    <xdr:to>
      <xdr:col>26</xdr:col>
      <xdr:colOff>50800</xdr:colOff>
      <xdr:row>18</xdr:row>
      <xdr:rowOff>21963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125837"/>
          <a:ext cx="698500" cy="29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21963</xdr:rowOff>
    </xdr:from>
    <xdr:to>
      <xdr:col>22</xdr:col>
      <xdr:colOff>114300</xdr:colOff>
      <xdr:row>18</xdr:row>
      <xdr:rowOff>24136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155688"/>
          <a:ext cx="698500" cy="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167774</xdr:rowOff>
    </xdr:from>
    <xdr:to>
      <xdr:col>18</xdr:col>
      <xdr:colOff>177800</xdr:colOff>
      <xdr:row>18</xdr:row>
      <xdr:rowOff>24136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908300" y="3130049"/>
          <a:ext cx="698500" cy="2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110682</xdr:rowOff>
    </xdr:from>
    <xdr:to>
      <xdr:col>29</xdr:col>
      <xdr:colOff>177800</xdr:colOff>
      <xdr:row>18</xdr:row>
      <xdr:rowOff>40832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7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127209</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1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112762</xdr:rowOff>
    </xdr:from>
    <xdr:to>
      <xdr:col>26</xdr:col>
      <xdr:colOff>101600</xdr:colOff>
      <xdr:row>18</xdr:row>
      <xdr:rowOff>42912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07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53089</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43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142613</xdr:rowOff>
    </xdr:from>
    <xdr:to>
      <xdr:col>22</xdr:col>
      <xdr:colOff>165100</xdr:colOff>
      <xdr:row>18</xdr:row>
      <xdr:rowOff>72763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0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82940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144786</xdr:rowOff>
    </xdr:from>
    <xdr:to>
      <xdr:col>19</xdr:col>
      <xdr:colOff>38100</xdr:colOff>
      <xdr:row>18</xdr:row>
      <xdr:rowOff>74936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07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85113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7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116974</xdr:rowOff>
    </xdr:from>
    <xdr:to>
      <xdr:col>15</xdr:col>
      <xdr:colOff>101600</xdr:colOff>
      <xdr:row>18</xdr:row>
      <xdr:rowOff>47124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7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57301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4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195485</xdr:rowOff>
    </xdr:from>
    <xdr:to>
      <xdr:col>29</xdr:col>
      <xdr:colOff>127000</xdr:colOff>
      <xdr:row>35</xdr:row>
      <xdr:rowOff>210969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05835"/>
          <a:ext cx="647700" cy="15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195485</xdr:rowOff>
    </xdr:from>
    <xdr:to>
      <xdr:col>26</xdr:col>
      <xdr:colOff>50800</xdr:colOff>
      <xdr:row>35</xdr:row>
      <xdr:rowOff>232438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05835"/>
          <a:ext cx="698500" cy="36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232438</xdr:rowOff>
    </xdr:from>
    <xdr:to>
      <xdr:col>22</xdr:col>
      <xdr:colOff>114300</xdr:colOff>
      <xdr:row>35</xdr:row>
      <xdr:rowOff>234827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42788"/>
          <a:ext cx="698500" cy="2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234827</xdr:rowOff>
    </xdr:from>
    <xdr:to>
      <xdr:col>18</xdr:col>
      <xdr:colOff>177800</xdr:colOff>
      <xdr:row>35</xdr:row>
      <xdr:rowOff>243548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45177"/>
          <a:ext cx="698500" cy="8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160169</xdr:rowOff>
    </xdr:from>
    <xdr:to>
      <xdr:col>29</xdr:col>
      <xdr:colOff>177800</xdr:colOff>
      <xdr:row>35</xdr:row>
      <xdr:rowOff>261769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70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1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144685</xdr:rowOff>
    </xdr:from>
    <xdr:to>
      <xdr:col>26</xdr:col>
      <xdr:colOff>101600</xdr:colOff>
      <xdr:row>35</xdr:row>
      <xdr:rowOff>246285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55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256462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23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181638</xdr:rowOff>
    </xdr:from>
    <xdr:to>
      <xdr:col>22</xdr:col>
      <xdr:colOff>165100</xdr:colOff>
      <xdr:row>35</xdr:row>
      <xdr:rowOff>283238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9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293415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6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184027</xdr:rowOff>
    </xdr:from>
    <xdr:to>
      <xdr:col>19</xdr:col>
      <xdr:colOff>38100</xdr:colOff>
      <xdr:row>35</xdr:row>
      <xdr:rowOff>285627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9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295804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6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192748</xdr:rowOff>
    </xdr:from>
    <xdr:to>
      <xdr:col>15</xdr:col>
      <xdr:colOff>101600</xdr:colOff>
      <xdr:row>35</xdr:row>
      <xdr:rowOff>294348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0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304525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7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
860
16.74
2,026,259
1,862,294
133,544
974,965
1,361,797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138168</xdr:rowOff>
    </xdr:from>
    <xdr:to>
      <xdr:col>24</xdr:col>
      <xdr:colOff>63500</xdr:colOff>
      <xdr:row>36</xdr:row>
      <xdr:rowOff>5987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38918"/>
          <a:ext cx="838200" cy="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xdr:rowOff>
    </xdr:from>
    <xdr:to>
      <xdr:col>19</xdr:col>
      <xdr:colOff>177800</xdr:colOff>
      <xdr:row>36</xdr:row>
      <xdr:rowOff>27317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78187"/>
          <a:ext cx="889000" cy="2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27317</xdr:rowOff>
    </xdr:from>
    <xdr:to>
      <xdr:col>15</xdr:col>
      <xdr:colOff>50800</xdr:colOff>
      <xdr:row>36</xdr:row>
      <xdr:rowOff>38858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99517"/>
          <a:ext cx="889000" cy="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38858</xdr:rowOff>
    </xdr:from>
    <xdr:to>
      <xdr:col>10</xdr:col>
      <xdr:colOff>114300</xdr:colOff>
      <xdr:row>36</xdr:row>
      <xdr:rowOff>73132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11058"/>
          <a:ext cx="889000" cy="3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87368</xdr:rowOff>
    </xdr:from>
    <xdr:to>
      <xdr:col>24</xdr:col>
      <xdr:colOff>114300</xdr:colOff>
      <xdr:row>36</xdr:row>
      <xdr:rowOff>17518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110245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3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126637</xdr:rowOff>
    </xdr:from>
    <xdr:to>
      <xdr:col>20</xdr:col>
      <xdr:colOff>38100</xdr:colOff>
      <xdr:row>36</xdr:row>
      <xdr:rowOff>56787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73314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0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147967</xdr:rowOff>
    </xdr:from>
    <xdr:to>
      <xdr:col>15</xdr:col>
      <xdr:colOff>101600</xdr:colOff>
      <xdr:row>36</xdr:row>
      <xdr:rowOff>78117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94644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2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159508</xdr:rowOff>
    </xdr:from>
    <xdr:to>
      <xdr:col>10</xdr:col>
      <xdr:colOff>165100</xdr:colOff>
      <xdr:row>36</xdr:row>
      <xdr:rowOff>89658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6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106185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3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22332</xdr:rowOff>
    </xdr:from>
    <xdr:to>
      <xdr:col>6</xdr:col>
      <xdr:colOff>38100</xdr:colOff>
      <xdr:row>36</xdr:row>
      <xdr:rowOff>123932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9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140459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6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3635</xdr:rowOff>
    </xdr:from>
    <xdr:to>
      <xdr:col>24</xdr:col>
      <xdr:colOff>63500</xdr:colOff>
      <xdr:row>56</xdr:row>
      <xdr:rowOff>30890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04835"/>
          <a:ext cx="838200" cy="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30890</xdr:rowOff>
    </xdr:from>
    <xdr:to>
      <xdr:col>19</xdr:col>
      <xdr:colOff>177800</xdr:colOff>
      <xdr:row>56</xdr:row>
      <xdr:rowOff>90815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2090"/>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53816</xdr:rowOff>
    </xdr:from>
    <xdr:to>
      <xdr:col>15</xdr:col>
      <xdr:colOff>50800</xdr:colOff>
      <xdr:row>56</xdr:row>
      <xdr:rowOff>90815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55016"/>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2027</xdr:rowOff>
    </xdr:from>
    <xdr:to>
      <xdr:col>10</xdr:col>
      <xdr:colOff>114300</xdr:colOff>
      <xdr:row>56</xdr:row>
      <xdr:rowOff>53816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03227"/>
          <a:ext cx="889000" cy="5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124285</xdr:rowOff>
    </xdr:from>
    <xdr:to>
      <xdr:col>24</xdr:col>
      <xdr:colOff>114300</xdr:colOff>
      <xdr:row>56</xdr:row>
      <xdr:rowOff>54435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147162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0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151540</xdr:rowOff>
    </xdr:from>
    <xdr:to>
      <xdr:col>20</xdr:col>
      <xdr:colOff>38100</xdr:colOff>
      <xdr:row>56</xdr:row>
      <xdr:rowOff>81690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98217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5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40015</xdr:rowOff>
    </xdr:from>
    <xdr:to>
      <xdr:col>15</xdr:col>
      <xdr:colOff>101600</xdr:colOff>
      <xdr:row>56</xdr:row>
      <xdr:rowOff>141615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158142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1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3016</xdr:rowOff>
    </xdr:from>
    <xdr:to>
      <xdr:col>10</xdr:col>
      <xdr:colOff>165100</xdr:colOff>
      <xdr:row>56</xdr:row>
      <xdr:rowOff>104616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121143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7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122677</xdr:rowOff>
    </xdr:from>
    <xdr:to>
      <xdr:col>6</xdr:col>
      <xdr:colOff>38100</xdr:colOff>
      <xdr:row>56</xdr:row>
      <xdr:rowOff>52827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69354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2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148834</xdr:rowOff>
    </xdr:from>
    <xdr:to>
      <xdr:col>24</xdr:col>
      <xdr:colOff>63500</xdr:colOff>
      <xdr:row>77</xdr:row>
      <xdr:rowOff>51693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179034"/>
          <a:ext cx="838200" cy="7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51693</xdr:rowOff>
    </xdr:from>
    <xdr:to>
      <xdr:col>19</xdr:col>
      <xdr:colOff>177800</xdr:colOff>
      <xdr:row>77</xdr:row>
      <xdr:rowOff>57989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53343"/>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57989</xdr:rowOff>
    </xdr:from>
    <xdr:to>
      <xdr:col>15</xdr:col>
      <xdr:colOff>50800</xdr:colOff>
      <xdr:row>77</xdr:row>
      <xdr:rowOff>96591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59639"/>
          <a:ext cx="8890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128429</xdr:rowOff>
    </xdr:from>
    <xdr:to>
      <xdr:col>10</xdr:col>
      <xdr:colOff>114300</xdr:colOff>
      <xdr:row>77</xdr:row>
      <xdr:rowOff>96591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158629"/>
          <a:ext cx="889000" cy="1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98034</xdr:rowOff>
    </xdr:from>
    <xdr:to>
      <xdr:col>24</xdr:col>
      <xdr:colOff>114300</xdr:colOff>
      <xdr:row>77</xdr:row>
      <xdr:rowOff>28184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2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120911</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893</xdr:rowOff>
    </xdr:from>
    <xdr:to>
      <xdr:col>20</xdr:col>
      <xdr:colOff>38100</xdr:colOff>
      <xdr:row>77</xdr:row>
      <xdr:rowOff>102493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119020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7189</xdr:rowOff>
    </xdr:from>
    <xdr:to>
      <xdr:col>15</xdr:col>
      <xdr:colOff>101600</xdr:colOff>
      <xdr:row>77</xdr:row>
      <xdr:rowOff>108789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125316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9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45791</xdr:rowOff>
    </xdr:from>
    <xdr:to>
      <xdr:col>10</xdr:col>
      <xdr:colOff>165100</xdr:colOff>
      <xdr:row>77</xdr:row>
      <xdr:rowOff>147391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163918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77629</xdr:rowOff>
    </xdr:from>
    <xdr:to>
      <xdr:col>6</xdr:col>
      <xdr:colOff>38100</xdr:colOff>
      <xdr:row>77</xdr:row>
      <xdr:rowOff>7779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24307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8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156212</xdr:rowOff>
    </xdr:from>
    <xdr:to>
      <xdr:col>24</xdr:col>
      <xdr:colOff>63500</xdr:colOff>
      <xdr:row>96</xdr:row>
      <xdr:rowOff>18779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43962"/>
          <a:ext cx="838200" cy="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95138</xdr:rowOff>
    </xdr:from>
    <xdr:to>
      <xdr:col>19</xdr:col>
      <xdr:colOff>177800</xdr:colOff>
      <xdr:row>96</xdr:row>
      <xdr:rowOff>18779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382888"/>
          <a:ext cx="889000" cy="9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95138</xdr:rowOff>
    </xdr:from>
    <xdr:to>
      <xdr:col>15</xdr:col>
      <xdr:colOff>50800</xdr:colOff>
      <xdr:row>96</xdr:row>
      <xdr:rowOff>160320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82888"/>
          <a:ext cx="889000" cy="23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151687</xdr:rowOff>
    </xdr:from>
    <xdr:to>
      <xdr:col>10</xdr:col>
      <xdr:colOff>114300</xdr:colOff>
      <xdr:row>96</xdr:row>
      <xdr:rowOff>160320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610887"/>
          <a:ext cx="889000" cy="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105412</xdr:rowOff>
    </xdr:from>
    <xdr:to>
      <xdr:col>24</xdr:col>
      <xdr:colOff>114300</xdr:colOff>
      <xdr:row>96</xdr:row>
      <xdr:rowOff>35562</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83839</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139429</xdr:rowOff>
    </xdr:from>
    <xdr:to>
      <xdr:col>20</xdr:col>
      <xdr:colOff>38100</xdr:colOff>
      <xdr:row>96</xdr:row>
      <xdr:rowOff>69579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2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60706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44338</xdr:rowOff>
    </xdr:from>
    <xdr:to>
      <xdr:col>15</xdr:col>
      <xdr:colOff>101600</xdr:colOff>
      <xdr:row>95</xdr:row>
      <xdr:rowOff>145938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2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109520</xdr:rowOff>
    </xdr:from>
    <xdr:to>
      <xdr:col>10</xdr:col>
      <xdr:colOff>165100</xdr:colOff>
      <xdr:row>97</xdr:row>
      <xdr:rowOff>39670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30797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100887</xdr:rowOff>
    </xdr:from>
    <xdr:to>
      <xdr:col>6</xdr:col>
      <xdr:colOff>38100</xdr:colOff>
      <xdr:row>97</xdr:row>
      <xdr:rowOff>31037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22164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5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169536</xdr:rowOff>
    </xdr:from>
    <xdr:to>
      <xdr:col>55</xdr:col>
      <xdr:colOff>0</xdr:colOff>
      <xdr:row>38</xdr:row>
      <xdr:rowOff>19154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513186"/>
          <a:ext cx="8382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19154</xdr:rowOff>
    </xdr:from>
    <xdr:to>
      <xdr:col>50</xdr:col>
      <xdr:colOff>114300</xdr:colOff>
      <xdr:row>38</xdr:row>
      <xdr:rowOff>30766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34254"/>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71670</xdr:rowOff>
    </xdr:from>
    <xdr:to>
      <xdr:col>45</xdr:col>
      <xdr:colOff>177800</xdr:colOff>
      <xdr:row>38</xdr:row>
      <xdr:rowOff>30766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15320"/>
          <a:ext cx="889000" cy="13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71670</xdr:rowOff>
    </xdr:from>
    <xdr:to>
      <xdr:col>41</xdr:col>
      <xdr:colOff>50800</xdr:colOff>
      <xdr:row>38</xdr:row>
      <xdr:rowOff>38340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15320"/>
          <a:ext cx="889000" cy="13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118736</xdr:rowOff>
    </xdr:from>
    <xdr:to>
      <xdr:col>55</xdr:col>
      <xdr:colOff>50800</xdr:colOff>
      <xdr:row>38</xdr:row>
      <xdr:rowOff>48885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62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33663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139804</xdr:rowOff>
    </xdr:from>
    <xdr:to>
      <xdr:col>50</xdr:col>
      <xdr:colOff>165100</xdr:colOff>
      <xdr:row>38</xdr:row>
      <xdr:rowOff>69954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61081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7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151416</xdr:rowOff>
    </xdr:from>
    <xdr:to>
      <xdr:col>46</xdr:col>
      <xdr:colOff>38100</xdr:colOff>
      <xdr:row>38</xdr:row>
      <xdr:rowOff>81566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72693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8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20870</xdr:rowOff>
    </xdr:from>
    <xdr:to>
      <xdr:col>41</xdr:col>
      <xdr:colOff>101600</xdr:colOff>
      <xdr:row>37</xdr:row>
      <xdr:rowOff>122470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113597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158990</xdr:rowOff>
    </xdr:from>
    <xdr:to>
      <xdr:col>36</xdr:col>
      <xdr:colOff>165100</xdr:colOff>
      <xdr:row>38</xdr:row>
      <xdr:rowOff>89140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80267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9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127901</xdr:rowOff>
    </xdr:from>
    <xdr:to>
      <xdr:col>55</xdr:col>
      <xdr:colOff>0</xdr:colOff>
      <xdr:row>58</xdr:row>
      <xdr:rowOff>109519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900551"/>
          <a:ext cx="838200" cy="1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127901</xdr:rowOff>
    </xdr:from>
    <xdr:to>
      <xdr:col>50</xdr:col>
      <xdr:colOff>114300</xdr:colOff>
      <xdr:row>58</xdr:row>
      <xdr:rowOff>74775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900551"/>
          <a:ext cx="889000" cy="1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91422</xdr:rowOff>
    </xdr:from>
    <xdr:to>
      <xdr:col>45</xdr:col>
      <xdr:colOff>177800</xdr:colOff>
      <xdr:row>58</xdr:row>
      <xdr:rowOff>74775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864072"/>
          <a:ext cx="889000" cy="15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91422</xdr:rowOff>
    </xdr:from>
    <xdr:to>
      <xdr:col>41</xdr:col>
      <xdr:colOff>50800</xdr:colOff>
      <xdr:row>57</xdr:row>
      <xdr:rowOff>110439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864072"/>
          <a:ext cx="889000" cy="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58719</xdr:rowOff>
    </xdr:from>
    <xdr:to>
      <xdr:col>55</xdr:col>
      <xdr:colOff>50800</xdr:colOff>
      <xdr:row>58</xdr:row>
      <xdr:rowOff>160319</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77101</xdr:rowOff>
    </xdr:from>
    <xdr:to>
      <xdr:col>50</xdr:col>
      <xdr:colOff>165100</xdr:colOff>
      <xdr:row>58</xdr:row>
      <xdr:rowOff>7251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8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23778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62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23975</xdr:rowOff>
    </xdr:from>
    <xdr:to>
      <xdr:col>46</xdr:col>
      <xdr:colOff>38100</xdr:colOff>
      <xdr:row>58</xdr:row>
      <xdr:rowOff>125575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116702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60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40622</xdr:rowOff>
    </xdr:from>
    <xdr:to>
      <xdr:col>41</xdr:col>
      <xdr:colOff>101600</xdr:colOff>
      <xdr:row>57</xdr:row>
      <xdr:rowOff>142222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8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158749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58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59639</xdr:rowOff>
    </xdr:from>
    <xdr:to>
      <xdr:col>36</xdr:col>
      <xdr:colOff>165100</xdr:colOff>
      <xdr:row>57</xdr:row>
      <xdr:rowOff>161239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6316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0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91849</xdr:rowOff>
    </xdr:from>
    <xdr:to>
      <xdr:col>55</xdr:col>
      <xdr:colOff>0</xdr:colOff>
      <xdr:row>78</xdr:row>
      <xdr:rowOff>132628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64949"/>
          <a:ext cx="8382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125380</xdr:rowOff>
    </xdr:from>
    <xdr:to>
      <xdr:col>50</xdr:col>
      <xdr:colOff>114300</xdr:colOff>
      <xdr:row>78</xdr:row>
      <xdr:rowOff>91849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27030"/>
          <a:ext cx="889000" cy="1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140647</xdr:rowOff>
    </xdr:from>
    <xdr:to>
      <xdr:col>45</xdr:col>
      <xdr:colOff>177800</xdr:colOff>
      <xdr:row>77</xdr:row>
      <xdr:rowOff>125380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170847"/>
          <a:ext cx="889000" cy="15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140647</xdr:rowOff>
    </xdr:from>
    <xdr:to>
      <xdr:col>41</xdr:col>
      <xdr:colOff>50800</xdr:colOff>
      <xdr:row>78</xdr:row>
      <xdr:rowOff>86827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170847"/>
          <a:ext cx="889000" cy="28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81828</xdr:rowOff>
    </xdr:from>
    <xdr:to>
      <xdr:col>55</xdr:col>
      <xdr:colOff>50800</xdr:colOff>
      <xdr:row>79</xdr:row>
      <xdr:rowOff>11978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168205</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6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41049</xdr:rowOff>
    </xdr:from>
    <xdr:to>
      <xdr:col>50</xdr:col>
      <xdr:colOff>165100</xdr:colOff>
      <xdr:row>78</xdr:row>
      <xdr:rowOff>142649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133776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0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74580</xdr:rowOff>
    </xdr:from>
    <xdr:to>
      <xdr:col>46</xdr:col>
      <xdr:colOff>38100</xdr:colOff>
      <xdr:row>78</xdr:row>
      <xdr:rowOff>4730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21257</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5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89847</xdr:rowOff>
    </xdr:from>
    <xdr:to>
      <xdr:col>41</xdr:col>
      <xdr:colOff>101600</xdr:colOff>
      <xdr:row>77</xdr:row>
      <xdr:rowOff>19997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1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36524</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89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36027</xdr:rowOff>
    </xdr:from>
    <xdr:to>
      <xdr:col>36</xdr:col>
      <xdr:colOff>165100</xdr:colOff>
      <xdr:row>78</xdr:row>
      <xdr:rowOff>137627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128754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57942</xdr:rowOff>
    </xdr:from>
    <xdr:to>
      <xdr:col>55</xdr:col>
      <xdr:colOff>0</xdr:colOff>
      <xdr:row>98</xdr:row>
      <xdr:rowOff>120515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60042"/>
          <a:ext cx="838200" cy="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57942</xdr:rowOff>
    </xdr:from>
    <xdr:to>
      <xdr:col>50</xdr:col>
      <xdr:colOff>114300</xdr:colOff>
      <xdr:row>98</xdr:row>
      <xdr:rowOff>121661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60042"/>
          <a:ext cx="889000" cy="6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5479</xdr:rowOff>
    </xdr:from>
    <xdr:to>
      <xdr:col>45</xdr:col>
      <xdr:colOff>177800</xdr:colOff>
      <xdr:row>98</xdr:row>
      <xdr:rowOff>121661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07579"/>
          <a:ext cx="889000" cy="11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5479</xdr:rowOff>
    </xdr:from>
    <xdr:to>
      <xdr:col>41</xdr:col>
      <xdr:colOff>50800</xdr:colOff>
      <xdr:row>98</xdr:row>
      <xdr:rowOff>138973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07579"/>
          <a:ext cx="889000" cy="1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69715</xdr:rowOff>
    </xdr:from>
    <xdr:to>
      <xdr:col>55</xdr:col>
      <xdr:colOff>50800</xdr:colOff>
      <xdr:row>98</xdr:row>
      <xdr:rowOff>171315</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7142</xdr:rowOff>
    </xdr:from>
    <xdr:to>
      <xdr:col>50</xdr:col>
      <xdr:colOff>165100</xdr:colOff>
      <xdr:row>98</xdr:row>
      <xdr:rowOff>108742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125269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70861</xdr:rowOff>
    </xdr:from>
    <xdr:to>
      <xdr:col>46</xdr:col>
      <xdr:colOff>38100</xdr:colOff>
      <xdr:row>99</xdr:row>
      <xdr:rowOff>1011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163588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126129</xdr:rowOff>
    </xdr:from>
    <xdr:to>
      <xdr:col>41</xdr:col>
      <xdr:colOff>101600</xdr:colOff>
      <xdr:row>98</xdr:row>
      <xdr:rowOff>56279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72806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3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88173</xdr:rowOff>
    </xdr:from>
    <xdr:to>
      <xdr:col>36</xdr:col>
      <xdr:colOff>165100</xdr:colOff>
      <xdr:row>99</xdr:row>
      <xdr:rowOff>18323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9450</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37428" y="1698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154308</xdr:rowOff>
    </xdr:from>
    <xdr:to>
      <xdr:col>85</xdr:col>
      <xdr:colOff>127000</xdr:colOff>
      <xdr:row>39</xdr:row>
      <xdr:rowOff>15178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69408"/>
          <a:ext cx="8382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15178</xdr:rowOff>
    </xdr:from>
    <xdr:to>
      <xdr:col>81</xdr:col>
      <xdr:colOff>50800</xdr:colOff>
      <xdr:row>39</xdr:row>
      <xdr:rowOff>27050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01728"/>
          <a:ext cx="889000" cy="1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15330</xdr:rowOff>
    </xdr:from>
    <xdr:to>
      <xdr:col>76</xdr:col>
      <xdr:colOff>114300</xdr:colOff>
      <xdr:row>39</xdr:row>
      <xdr:rowOff>27050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01880"/>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121538</xdr:rowOff>
    </xdr:from>
    <xdr:to>
      <xdr:col>71</xdr:col>
      <xdr:colOff>177800</xdr:colOff>
      <xdr:row>39</xdr:row>
      <xdr:rowOff>15330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5950838"/>
          <a:ext cx="889000" cy="75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103508</xdr:rowOff>
    </xdr:from>
    <xdr:to>
      <xdr:col>85</xdr:col>
      <xdr:colOff>177800</xdr:colOff>
      <xdr:row>39</xdr:row>
      <xdr:rowOff>33658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1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68528</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135828</xdr:rowOff>
    </xdr:from>
    <xdr:to>
      <xdr:col>81</xdr:col>
      <xdr:colOff>101600</xdr:colOff>
      <xdr:row>39</xdr:row>
      <xdr:rowOff>65978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57105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147700</xdr:rowOff>
    </xdr:from>
    <xdr:to>
      <xdr:col>76</xdr:col>
      <xdr:colOff>165100</xdr:colOff>
      <xdr:row>39</xdr:row>
      <xdr:rowOff>77850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68977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135980</xdr:rowOff>
    </xdr:from>
    <xdr:to>
      <xdr:col>72</xdr:col>
      <xdr:colOff>38100</xdr:colOff>
      <xdr:row>39</xdr:row>
      <xdr:rowOff>66130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57257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4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70738</xdr:rowOff>
    </xdr:from>
    <xdr:to>
      <xdr:col>67</xdr:col>
      <xdr:colOff>101600</xdr:colOff>
      <xdr:row>35</xdr:row>
      <xdr:rowOff>888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59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17415</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14795" y="567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105190</xdr:rowOff>
    </xdr:from>
    <xdr:to>
      <xdr:col>85</xdr:col>
      <xdr:colOff>127000</xdr:colOff>
      <xdr:row>77</xdr:row>
      <xdr:rowOff>106721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306840"/>
          <a:ext cx="8382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106721</xdr:rowOff>
    </xdr:from>
    <xdr:to>
      <xdr:col>81</xdr:col>
      <xdr:colOff>50800</xdr:colOff>
      <xdr:row>77</xdr:row>
      <xdr:rowOff>130780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08371"/>
          <a:ext cx="889000" cy="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129183</xdr:rowOff>
    </xdr:from>
    <xdr:to>
      <xdr:col>76</xdr:col>
      <xdr:colOff>114300</xdr:colOff>
      <xdr:row>77</xdr:row>
      <xdr:rowOff>130780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330833"/>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125022</xdr:rowOff>
    </xdr:from>
    <xdr:to>
      <xdr:col>71</xdr:col>
      <xdr:colOff>177800</xdr:colOff>
      <xdr:row>77</xdr:row>
      <xdr:rowOff>129183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326672"/>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54390</xdr:rowOff>
    </xdr:from>
    <xdr:to>
      <xdr:col>85</xdr:col>
      <xdr:colOff>177800</xdr:colOff>
      <xdr:row>77</xdr:row>
      <xdr:rowOff>155990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5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32817</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3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55921</xdr:rowOff>
    </xdr:from>
    <xdr:to>
      <xdr:col>81</xdr:col>
      <xdr:colOff>101600</xdr:colOff>
      <xdr:row>77</xdr:row>
      <xdr:rowOff>157521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148648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5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79980</xdr:rowOff>
    </xdr:from>
    <xdr:to>
      <xdr:col>76</xdr:col>
      <xdr:colOff>165100</xdr:colOff>
      <xdr:row>78</xdr:row>
      <xdr:rowOff>10130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1257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7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78383</xdr:rowOff>
    </xdr:from>
    <xdr:to>
      <xdr:col>72</xdr:col>
      <xdr:colOff>38100</xdr:colOff>
      <xdr:row>78</xdr:row>
      <xdr:rowOff>8533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171110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7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74222</xdr:rowOff>
    </xdr:from>
    <xdr:to>
      <xdr:col>67</xdr:col>
      <xdr:colOff>101600</xdr:colOff>
      <xdr:row>78</xdr:row>
      <xdr:rowOff>4372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166949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6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20112</xdr:rowOff>
    </xdr:from>
    <xdr:to>
      <xdr:col>85</xdr:col>
      <xdr:colOff>127000</xdr:colOff>
      <xdr:row>98</xdr:row>
      <xdr:rowOff>90253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650762"/>
          <a:ext cx="838200" cy="24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20112</xdr:rowOff>
    </xdr:from>
    <xdr:to>
      <xdr:col>81</xdr:col>
      <xdr:colOff>50800</xdr:colOff>
      <xdr:row>97</xdr:row>
      <xdr:rowOff>29629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650762"/>
          <a:ext cx="889000" cy="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29629</xdr:rowOff>
    </xdr:from>
    <xdr:to>
      <xdr:col>76</xdr:col>
      <xdr:colOff>114300</xdr:colOff>
      <xdr:row>98</xdr:row>
      <xdr:rowOff>136886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660279"/>
          <a:ext cx="889000" cy="27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74747</xdr:rowOff>
    </xdr:from>
    <xdr:to>
      <xdr:col>71</xdr:col>
      <xdr:colOff>177800</xdr:colOff>
      <xdr:row>98</xdr:row>
      <xdr:rowOff>136886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876847"/>
          <a:ext cx="889000" cy="6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39453</xdr:rowOff>
    </xdr:from>
    <xdr:to>
      <xdr:col>85</xdr:col>
      <xdr:colOff>177800</xdr:colOff>
      <xdr:row>98</xdr:row>
      <xdr:rowOff>141053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140762</xdr:rowOff>
    </xdr:from>
    <xdr:to>
      <xdr:col>81</xdr:col>
      <xdr:colOff>101600</xdr:colOff>
      <xdr:row>97</xdr:row>
      <xdr:rowOff>70912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5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87439</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37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150279</xdr:rowOff>
    </xdr:from>
    <xdr:to>
      <xdr:col>76</xdr:col>
      <xdr:colOff>165100</xdr:colOff>
      <xdr:row>97</xdr:row>
      <xdr:rowOff>80429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0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96956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38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86086</xdr:rowOff>
    </xdr:from>
    <xdr:to>
      <xdr:col>72</xdr:col>
      <xdr:colOff>38100</xdr:colOff>
      <xdr:row>99</xdr:row>
      <xdr:rowOff>16236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7363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23947</xdr:rowOff>
    </xdr:from>
    <xdr:to>
      <xdr:col>67</xdr:col>
      <xdr:colOff>101600</xdr:colOff>
      <xdr:row>98</xdr:row>
      <xdr:rowOff>125547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142074</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60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137744</xdr:rowOff>
    </xdr:from>
    <xdr:to>
      <xdr:col>116</xdr:col>
      <xdr:colOff>63500</xdr:colOff>
      <xdr:row>75</xdr:row>
      <xdr:rowOff>37480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310694"/>
          <a:ext cx="838200" cy="58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162782</xdr:rowOff>
    </xdr:from>
    <xdr:to>
      <xdr:col>111</xdr:col>
      <xdr:colOff>177800</xdr:colOff>
      <xdr:row>75</xdr:row>
      <xdr:rowOff>37480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850082"/>
          <a:ext cx="889000" cy="4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162782</xdr:rowOff>
    </xdr:from>
    <xdr:to>
      <xdr:col>107</xdr:col>
      <xdr:colOff>50800</xdr:colOff>
      <xdr:row>75</xdr:row>
      <xdr:rowOff>85934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850082"/>
          <a:ext cx="889000" cy="9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85934</xdr:rowOff>
    </xdr:from>
    <xdr:to>
      <xdr:col>102</xdr:col>
      <xdr:colOff>114300</xdr:colOff>
      <xdr:row>76</xdr:row>
      <xdr:rowOff>57482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44684"/>
          <a:ext cx="889000" cy="1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86944</xdr:rowOff>
    </xdr:from>
    <xdr:to>
      <xdr:col>116</xdr:col>
      <xdr:colOff>114300</xdr:colOff>
      <xdr:row>72</xdr:row>
      <xdr:rowOff>17094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25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109821</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11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158130</xdr:rowOff>
    </xdr:from>
    <xdr:to>
      <xdr:col>112</xdr:col>
      <xdr:colOff>38100</xdr:colOff>
      <xdr:row>75</xdr:row>
      <xdr:rowOff>88280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8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104807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62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111982</xdr:rowOff>
    </xdr:from>
    <xdr:to>
      <xdr:col>107</xdr:col>
      <xdr:colOff>101600</xdr:colOff>
      <xdr:row>75</xdr:row>
      <xdr:rowOff>42132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79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58659</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57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35134</xdr:rowOff>
    </xdr:from>
    <xdr:to>
      <xdr:col>102</xdr:col>
      <xdr:colOff>165100</xdr:colOff>
      <xdr:row>75</xdr:row>
      <xdr:rowOff>136734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8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153261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66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6682</xdr:rowOff>
    </xdr:from>
    <xdr:to>
      <xdr:col>98</xdr:col>
      <xdr:colOff>38100</xdr:colOff>
      <xdr:row>76</xdr:row>
      <xdr:rowOff>108282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124810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1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2,140,567</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395,938</a:t>
          </a:r>
          <a:r>
            <a:rPr kumimoji="1" lang="ja-JP" altLang="ja-JP" sz="1100">
              <a:solidFill>
                <a:schemeClr val="dk1"/>
              </a:solidFill>
              <a:effectLst/>
              <a:latin typeface="+mn-lt"/>
              <a:ea typeface="+mn-ea"/>
              <a:cs typeface="+mn-cs"/>
            </a:rPr>
            <a:t>円となっており、類似団体と比較してかなり高い水準にある。要因としては、離島村であるため村営で船舶航路事業を運営しており当該事業に係る職員等の人件費の影響が考えらる。</a:t>
          </a:r>
          <a:endParaRPr lang="ja-JP" altLang="ja-JP" sz="1400">
            <a:effectLst/>
          </a:endParaRPr>
        </a:p>
        <a:p>
          <a:r>
            <a:rPr kumimoji="1" lang="ja-JP" altLang="ja-JP" sz="1100">
              <a:solidFill>
                <a:schemeClr val="dk1"/>
              </a:solidFill>
              <a:effectLst/>
              <a:latin typeface="+mn-lt"/>
              <a:ea typeface="+mn-ea"/>
              <a:cs typeface="+mn-cs"/>
            </a:rPr>
            <a:t>　物件費、普通建設事業費及び維持補修費の住民一人当たりのコストは類似団体と比較して高い水準にある。本村は１村３島の有人島を抱えており、それぞれの島に学校、ごみ処理施設、水道施設及び下水道施設等を抱えているため各施設の整備費用等に多額の経費がかかるのが現状でありそれらが他団体と比較して高い水準となっている要因である。今後、コストを抑制していくためには、公共施設等総合管理計画に基づき、事業の取捨選択を徹底していくことで事業費の減少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
860
16.74
2,026,259
1,862,294
133,544
974,965
1,361,797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44590</xdr:rowOff>
    </xdr:from>
    <xdr:to>
      <xdr:col>24</xdr:col>
      <xdr:colOff>63500</xdr:colOff>
      <xdr:row>36</xdr:row>
      <xdr:rowOff>100076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16790"/>
          <a:ext cx="838200" cy="5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100076</xdr:rowOff>
    </xdr:from>
    <xdr:to>
      <xdr:col>19</xdr:col>
      <xdr:colOff>177800</xdr:colOff>
      <xdr:row>36</xdr:row>
      <xdr:rowOff>125006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72276"/>
          <a:ext cx="8890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84125</xdr:rowOff>
    </xdr:from>
    <xdr:to>
      <xdr:col>15</xdr:col>
      <xdr:colOff>50800</xdr:colOff>
      <xdr:row>36</xdr:row>
      <xdr:rowOff>125006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56325"/>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61582</xdr:rowOff>
    </xdr:from>
    <xdr:to>
      <xdr:col>10</xdr:col>
      <xdr:colOff>114300</xdr:colOff>
      <xdr:row>36</xdr:row>
      <xdr:rowOff>84125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33782"/>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165240</xdr:rowOff>
    </xdr:from>
    <xdr:to>
      <xdr:col>24</xdr:col>
      <xdr:colOff>114300</xdr:colOff>
      <xdr:row>36</xdr:row>
      <xdr:rowOff>95390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16667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1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49276</xdr:rowOff>
    </xdr:from>
    <xdr:to>
      <xdr:col>20</xdr:col>
      <xdr:colOff>38100</xdr:colOff>
      <xdr:row>36</xdr:row>
      <xdr:rowOff>150876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167403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74206</xdr:rowOff>
    </xdr:from>
    <xdr:to>
      <xdr:col>15</xdr:col>
      <xdr:colOff>101600</xdr:colOff>
      <xdr:row>37</xdr:row>
      <xdr:rowOff>4356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20883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33325</xdr:rowOff>
    </xdr:from>
    <xdr:to>
      <xdr:col>10</xdr:col>
      <xdr:colOff>165100</xdr:colOff>
      <xdr:row>36</xdr:row>
      <xdr:rowOff>134925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151452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10782</xdr:rowOff>
    </xdr:from>
    <xdr:to>
      <xdr:col>6</xdr:col>
      <xdr:colOff>38100</xdr:colOff>
      <xdr:row>36</xdr:row>
      <xdr:rowOff>112382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128909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5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151262</xdr:rowOff>
    </xdr:from>
    <xdr:to>
      <xdr:col>24</xdr:col>
      <xdr:colOff>63500</xdr:colOff>
      <xdr:row>58</xdr:row>
      <xdr:rowOff>25429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23912"/>
          <a:ext cx="838200" cy="4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151262</xdr:rowOff>
    </xdr:from>
    <xdr:to>
      <xdr:col>19</xdr:col>
      <xdr:colOff>177800</xdr:colOff>
      <xdr:row>57</xdr:row>
      <xdr:rowOff>162206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3912"/>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162206</xdr:rowOff>
    </xdr:from>
    <xdr:to>
      <xdr:col>15</xdr:col>
      <xdr:colOff>50800</xdr:colOff>
      <xdr:row>58</xdr:row>
      <xdr:rowOff>17649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34856"/>
          <a:ext cx="8890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17649</xdr:rowOff>
    </xdr:from>
    <xdr:to>
      <xdr:col>10</xdr:col>
      <xdr:colOff>114300</xdr:colOff>
      <xdr:row>58</xdr:row>
      <xdr:rowOff>23367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1749"/>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146079</xdr:rowOff>
    </xdr:from>
    <xdr:to>
      <xdr:col>24</xdr:col>
      <xdr:colOff>114300</xdr:colOff>
      <xdr:row>58</xdr:row>
      <xdr:rowOff>76229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105456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0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100462</xdr:rowOff>
    </xdr:from>
    <xdr:to>
      <xdr:col>20</xdr:col>
      <xdr:colOff>38100</xdr:colOff>
      <xdr:row>58</xdr:row>
      <xdr:rowOff>30612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47139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111406</xdr:rowOff>
    </xdr:from>
    <xdr:to>
      <xdr:col>15</xdr:col>
      <xdr:colOff>101600</xdr:colOff>
      <xdr:row>58</xdr:row>
      <xdr:rowOff>41556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58083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5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138299</xdr:rowOff>
    </xdr:from>
    <xdr:to>
      <xdr:col>10</xdr:col>
      <xdr:colOff>165100</xdr:colOff>
      <xdr:row>58</xdr:row>
      <xdr:rowOff>68449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84976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144017</xdr:rowOff>
    </xdr:from>
    <xdr:to>
      <xdr:col>6</xdr:col>
      <xdr:colOff>38100</xdr:colOff>
      <xdr:row>58</xdr:row>
      <xdr:rowOff>74167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90694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46411</xdr:rowOff>
    </xdr:from>
    <xdr:to>
      <xdr:col>24</xdr:col>
      <xdr:colOff>63500</xdr:colOff>
      <xdr:row>77</xdr:row>
      <xdr:rowOff>116494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48061"/>
          <a:ext cx="838200" cy="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116494</xdr:rowOff>
    </xdr:from>
    <xdr:to>
      <xdr:col>19</xdr:col>
      <xdr:colOff>177800</xdr:colOff>
      <xdr:row>77</xdr:row>
      <xdr:rowOff>144563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18144"/>
          <a:ext cx="889000" cy="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144563</xdr:rowOff>
    </xdr:from>
    <xdr:to>
      <xdr:col>15</xdr:col>
      <xdr:colOff>50800</xdr:colOff>
      <xdr:row>77</xdr:row>
      <xdr:rowOff>150702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46213"/>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150702</xdr:rowOff>
    </xdr:from>
    <xdr:to>
      <xdr:col>10</xdr:col>
      <xdr:colOff>114300</xdr:colOff>
      <xdr:row>78</xdr:row>
      <xdr:rowOff>7282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52352"/>
          <a:ext cx="889000"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167061</xdr:rowOff>
    </xdr:from>
    <xdr:to>
      <xdr:col>24</xdr:col>
      <xdr:colOff>114300</xdr:colOff>
      <xdr:row>77</xdr:row>
      <xdr:rowOff>97211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145488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65694</xdr:rowOff>
    </xdr:from>
    <xdr:to>
      <xdr:col>20</xdr:col>
      <xdr:colOff>38100</xdr:colOff>
      <xdr:row>77</xdr:row>
      <xdr:rowOff>167294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158421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6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93763</xdr:rowOff>
    </xdr:from>
    <xdr:to>
      <xdr:col>15</xdr:col>
      <xdr:colOff>101600</xdr:colOff>
      <xdr:row>78</xdr:row>
      <xdr:rowOff>23913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15040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8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99902</xdr:rowOff>
    </xdr:from>
    <xdr:to>
      <xdr:col>10</xdr:col>
      <xdr:colOff>165100</xdr:colOff>
      <xdr:row>78</xdr:row>
      <xdr:rowOff>30052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0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21179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127932</xdr:rowOff>
    </xdr:from>
    <xdr:to>
      <xdr:col>6</xdr:col>
      <xdr:colOff>38100</xdr:colOff>
      <xdr:row>78</xdr:row>
      <xdr:rowOff>58082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49209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2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151149</xdr:rowOff>
    </xdr:from>
    <xdr:to>
      <xdr:col>24</xdr:col>
      <xdr:colOff>63500</xdr:colOff>
      <xdr:row>96</xdr:row>
      <xdr:rowOff>36105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5581649"/>
          <a:ext cx="838200" cy="9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151149</xdr:rowOff>
    </xdr:from>
    <xdr:to>
      <xdr:col>19</xdr:col>
      <xdr:colOff>177800</xdr:colOff>
      <xdr:row>95</xdr:row>
      <xdr:rowOff>162265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5581649"/>
          <a:ext cx="889000" cy="86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103597</xdr:rowOff>
    </xdr:from>
    <xdr:to>
      <xdr:col>15</xdr:col>
      <xdr:colOff>50800</xdr:colOff>
      <xdr:row>95</xdr:row>
      <xdr:rowOff>162265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5534097"/>
          <a:ext cx="889000" cy="9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103597</xdr:rowOff>
    </xdr:from>
    <xdr:to>
      <xdr:col>10</xdr:col>
      <xdr:colOff>114300</xdr:colOff>
      <xdr:row>96</xdr:row>
      <xdr:rowOff>27462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534097"/>
          <a:ext cx="889000" cy="95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156755</xdr:rowOff>
    </xdr:from>
    <xdr:to>
      <xdr:col>24</xdr:col>
      <xdr:colOff>114300</xdr:colOff>
      <xdr:row>96</xdr:row>
      <xdr:rowOff>86905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8182</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9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100349</xdr:rowOff>
    </xdr:from>
    <xdr:to>
      <xdr:col>20</xdr:col>
      <xdr:colOff>38100</xdr:colOff>
      <xdr:row>91</xdr:row>
      <xdr:rowOff>30499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53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47026</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30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111465</xdr:rowOff>
    </xdr:from>
    <xdr:to>
      <xdr:col>15</xdr:col>
      <xdr:colOff>101600</xdr:colOff>
      <xdr:row>96</xdr:row>
      <xdr:rowOff>41615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58142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17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52797</xdr:rowOff>
    </xdr:from>
    <xdr:to>
      <xdr:col>10</xdr:col>
      <xdr:colOff>165100</xdr:colOff>
      <xdr:row>90</xdr:row>
      <xdr:rowOff>154397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48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170924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25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148112</xdr:rowOff>
    </xdr:from>
    <xdr:to>
      <xdr:col>6</xdr:col>
      <xdr:colOff>38100</xdr:colOff>
      <xdr:row>96</xdr:row>
      <xdr:rowOff>78262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94789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21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23755</xdr:rowOff>
    </xdr:from>
    <xdr:to>
      <xdr:col>55</xdr:col>
      <xdr:colOff>0</xdr:colOff>
      <xdr:row>59</xdr:row>
      <xdr:rowOff>38454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39305"/>
          <a:ext cx="8382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38454</xdr:rowOff>
    </xdr:from>
    <xdr:to>
      <xdr:col>50</xdr:col>
      <xdr:colOff>114300</xdr:colOff>
      <xdr:row>59</xdr:row>
      <xdr:rowOff>40304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54004"/>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40304</xdr:rowOff>
    </xdr:from>
    <xdr:to>
      <xdr:col>45</xdr:col>
      <xdr:colOff>177800</xdr:colOff>
      <xdr:row>59</xdr:row>
      <xdr:rowOff>41735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55854"/>
          <a:ext cx="889000" cy="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11093</xdr:rowOff>
    </xdr:from>
    <xdr:to>
      <xdr:col>41</xdr:col>
      <xdr:colOff>50800</xdr:colOff>
      <xdr:row>59</xdr:row>
      <xdr:rowOff>41735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26643"/>
          <a:ext cx="889000" cy="3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144405</xdr:rowOff>
    </xdr:from>
    <xdr:to>
      <xdr:col>55</xdr:col>
      <xdr:colOff>50800</xdr:colOff>
      <xdr:row>59</xdr:row>
      <xdr:rowOff>74555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159104</xdr:rowOff>
    </xdr:from>
    <xdr:to>
      <xdr:col>50</xdr:col>
      <xdr:colOff>165100</xdr:colOff>
      <xdr:row>59</xdr:row>
      <xdr:rowOff>89254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80381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160954</xdr:rowOff>
    </xdr:from>
    <xdr:to>
      <xdr:col>46</xdr:col>
      <xdr:colOff>38100</xdr:colOff>
      <xdr:row>59</xdr:row>
      <xdr:rowOff>91104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82231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162385</xdr:rowOff>
    </xdr:from>
    <xdr:to>
      <xdr:col>41</xdr:col>
      <xdr:colOff>101600</xdr:colOff>
      <xdr:row>59</xdr:row>
      <xdr:rowOff>92535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0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83662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9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131743</xdr:rowOff>
    </xdr:from>
    <xdr:to>
      <xdr:col>36</xdr:col>
      <xdr:colOff>165100</xdr:colOff>
      <xdr:row>59</xdr:row>
      <xdr:rowOff>61893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53020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144326</xdr:rowOff>
    </xdr:from>
    <xdr:to>
      <xdr:col>55</xdr:col>
      <xdr:colOff>0</xdr:colOff>
      <xdr:row>77</xdr:row>
      <xdr:rowOff>165618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45976"/>
          <a:ext cx="8382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144326</xdr:rowOff>
    </xdr:from>
    <xdr:to>
      <xdr:col>50</xdr:col>
      <xdr:colOff>114300</xdr:colOff>
      <xdr:row>78</xdr:row>
      <xdr:rowOff>45034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45976"/>
          <a:ext cx="889000" cy="7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14342</xdr:rowOff>
    </xdr:from>
    <xdr:to>
      <xdr:col>45</xdr:col>
      <xdr:colOff>177800</xdr:colOff>
      <xdr:row>78</xdr:row>
      <xdr:rowOff>45034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87442"/>
          <a:ext cx="889000"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14342</xdr:rowOff>
    </xdr:from>
    <xdr:to>
      <xdr:col>41</xdr:col>
      <xdr:colOff>50800</xdr:colOff>
      <xdr:row>78</xdr:row>
      <xdr:rowOff>36688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87442"/>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114818</xdr:rowOff>
    </xdr:from>
    <xdr:to>
      <xdr:col>55</xdr:col>
      <xdr:colOff>50800</xdr:colOff>
      <xdr:row>78</xdr:row>
      <xdr:rowOff>44968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1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137695</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93526</xdr:rowOff>
    </xdr:from>
    <xdr:to>
      <xdr:col>50</xdr:col>
      <xdr:colOff>165100</xdr:colOff>
      <xdr:row>78</xdr:row>
      <xdr:rowOff>23676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40203</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7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165684</xdr:rowOff>
    </xdr:from>
    <xdr:to>
      <xdr:col>46</xdr:col>
      <xdr:colOff>38100</xdr:colOff>
      <xdr:row>78</xdr:row>
      <xdr:rowOff>95834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112361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4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134992</xdr:rowOff>
    </xdr:from>
    <xdr:to>
      <xdr:col>41</xdr:col>
      <xdr:colOff>101600</xdr:colOff>
      <xdr:row>78</xdr:row>
      <xdr:rowOff>65142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81669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1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157338</xdr:rowOff>
    </xdr:from>
    <xdr:to>
      <xdr:col>36</xdr:col>
      <xdr:colOff>165100</xdr:colOff>
      <xdr:row>78</xdr:row>
      <xdr:rowOff>87488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104015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3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92456</xdr:rowOff>
    </xdr:from>
    <xdr:to>
      <xdr:col>55</xdr:col>
      <xdr:colOff>0</xdr:colOff>
      <xdr:row>98</xdr:row>
      <xdr:rowOff>104082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94556"/>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111122</xdr:rowOff>
    </xdr:from>
    <xdr:to>
      <xdr:col>50</xdr:col>
      <xdr:colOff>114300</xdr:colOff>
      <xdr:row>98</xdr:row>
      <xdr:rowOff>92456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41772"/>
          <a:ext cx="889000" cy="15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110565</xdr:rowOff>
    </xdr:from>
    <xdr:to>
      <xdr:col>45</xdr:col>
      <xdr:colOff>177800</xdr:colOff>
      <xdr:row>97</xdr:row>
      <xdr:rowOff>111122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69765"/>
          <a:ext cx="889000" cy="17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16456</xdr:rowOff>
    </xdr:from>
    <xdr:to>
      <xdr:col>41</xdr:col>
      <xdr:colOff>50800</xdr:colOff>
      <xdr:row>96</xdr:row>
      <xdr:rowOff>110565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304206"/>
          <a:ext cx="889000" cy="26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53282</xdr:rowOff>
    </xdr:from>
    <xdr:to>
      <xdr:col>55</xdr:col>
      <xdr:colOff>50800</xdr:colOff>
      <xdr:row>98</xdr:row>
      <xdr:rowOff>154882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41656</xdr:rowOff>
    </xdr:from>
    <xdr:to>
      <xdr:col>50</xdr:col>
      <xdr:colOff>165100</xdr:colOff>
      <xdr:row>98</xdr:row>
      <xdr:rowOff>143256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134383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3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60322</xdr:rowOff>
    </xdr:from>
    <xdr:to>
      <xdr:col>46</xdr:col>
      <xdr:colOff>38100</xdr:colOff>
      <xdr:row>97</xdr:row>
      <xdr:rowOff>161922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6999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6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59765</xdr:rowOff>
    </xdr:from>
    <xdr:to>
      <xdr:col>41</xdr:col>
      <xdr:colOff>101600</xdr:colOff>
      <xdr:row>96</xdr:row>
      <xdr:rowOff>161365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6442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2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137106</xdr:rowOff>
    </xdr:from>
    <xdr:to>
      <xdr:col>36</xdr:col>
      <xdr:colOff>165100</xdr:colOff>
      <xdr:row>95</xdr:row>
      <xdr:rowOff>67256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25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83783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0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153512</xdr:rowOff>
    </xdr:from>
    <xdr:to>
      <xdr:col>85</xdr:col>
      <xdr:colOff>127000</xdr:colOff>
      <xdr:row>38</xdr:row>
      <xdr:rowOff>62090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25712"/>
          <a:ext cx="838200" cy="2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5315</xdr:rowOff>
    </xdr:from>
    <xdr:to>
      <xdr:col>81</xdr:col>
      <xdr:colOff>50800</xdr:colOff>
      <xdr:row>38</xdr:row>
      <xdr:rowOff>62090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20415"/>
          <a:ext cx="889000" cy="5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5315</xdr:rowOff>
    </xdr:from>
    <xdr:to>
      <xdr:col>76</xdr:col>
      <xdr:colOff>114300</xdr:colOff>
      <xdr:row>38</xdr:row>
      <xdr:rowOff>22067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20415"/>
          <a:ext cx="8890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22067</xdr:rowOff>
    </xdr:from>
    <xdr:to>
      <xdr:col>71</xdr:col>
      <xdr:colOff>177800</xdr:colOff>
      <xdr:row>38</xdr:row>
      <xdr:rowOff>57816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37167"/>
          <a:ext cx="889000" cy="3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102712</xdr:rowOff>
    </xdr:from>
    <xdr:to>
      <xdr:col>85</xdr:col>
      <xdr:colOff>177800</xdr:colOff>
      <xdr:row>37</xdr:row>
      <xdr:rowOff>32862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125589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11290</xdr:rowOff>
    </xdr:from>
    <xdr:to>
      <xdr:col>81</xdr:col>
      <xdr:colOff>101600</xdr:colOff>
      <xdr:row>38</xdr:row>
      <xdr:rowOff>112890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104017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125965</xdr:rowOff>
    </xdr:from>
    <xdr:to>
      <xdr:col>76</xdr:col>
      <xdr:colOff>165100</xdr:colOff>
      <xdr:row>38</xdr:row>
      <xdr:rowOff>56115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47242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142717</xdr:rowOff>
    </xdr:from>
    <xdr:to>
      <xdr:col>72</xdr:col>
      <xdr:colOff>38100</xdr:colOff>
      <xdr:row>38</xdr:row>
      <xdr:rowOff>72867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8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63994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7016</xdr:rowOff>
    </xdr:from>
    <xdr:to>
      <xdr:col>67</xdr:col>
      <xdr:colOff>101600</xdr:colOff>
      <xdr:row>38</xdr:row>
      <xdr:rowOff>108616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99743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148554</xdr:rowOff>
    </xdr:from>
    <xdr:to>
      <xdr:col>85</xdr:col>
      <xdr:colOff>127000</xdr:colOff>
      <xdr:row>57</xdr:row>
      <xdr:rowOff>117401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749754"/>
          <a:ext cx="838200" cy="1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148554</xdr:rowOff>
    </xdr:from>
    <xdr:to>
      <xdr:col>81</xdr:col>
      <xdr:colOff>50800</xdr:colOff>
      <xdr:row>58</xdr:row>
      <xdr:rowOff>10350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49754"/>
          <a:ext cx="889000" cy="20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142923</xdr:rowOff>
    </xdr:from>
    <xdr:to>
      <xdr:col>76</xdr:col>
      <xdr:colOff>114300</xdr:colOff>
      <xdr:row>58</xdr:row>
      <xdr:rowOff>10350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15573"/>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142923</xdr:rowOff>
    </xdr:from>
    <xdr:to>
      <xdr:col>71</xdr:col>
      <xdr:colOff>177800</xdr:colOff>
      <xdr:row>57</xdr:row>
      <xdr:rowOff>160969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15573"/>
          <a:ext cx="8890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66601</xdr:rowOff>
    </xdr:from>
    <xdr:to>
      <xdr:col>85</xdr:col>
      <xdr:colOff>177800</xdr:colOff>
      <xdr:row>57</xdr:row>
      <xdr:rowOff>168201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89478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9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97754</xdr:rowOff>
    </xdr:from>
    <xdr:to>
      <xdr:col>81</xdr:col>
      <xdr:colOff>101600</xdr:colOff>
      <xdr:row>57</xdr:row>
      <xdr:rowOff>27904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44431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47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131000</xdr:rowOff>
    </xdr:from>
    <xdr:to>
      <xdr:col>76</xdr:col>
      <xdr:colOff>165100</xdr:colOff>
      <xdr:row>58</xdr:row>
      <xdr:rowOff>61150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77677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7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92123</xdr:rowOff>
    </xdr:from>
    <xdr:to>
      <xdr:col>72</xdr:col>
      <xdr:colOff>38100</xdr:colOff>
      <xdr:row>58</xdr:row>
      <xdr:rowOff>22273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38800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64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110169</xdr:rowOff>
    </xdr:from>
    <xdr:to>
      <xdr:col>67</xdr:col>
      <xdr:colOff>101600</xdr:colOff>
      <xdr:row>58</xdr:row>
      <xdr:rowOff>40319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8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56846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6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154307</xdr:rowOff>
    </xdr:from>
    <xdr:to>
      <xdr:col>85</xdr:col>
      <xdr:colOff>127000</xdr:colOff>
      <xdr:row>79</xdr:row>
      <xdr:rowOff>15177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27407"/>
          <a:ext cx="8382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15177</xdr:rowOff>
    </xdr:from>
    <xdr:to>
      <xdr:col>81</xdr:col>
      <xdr:colOff>50800</xdr:colOff>
      <xdr:row>79</xdr:row>
      <xdr:rowOff>27050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59727"/>
          <a:ext cx="889000" cy="1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15331</xdr:rowOff>
    </xdr:from>
    <xdr:to>
      <xdr:col>76</xdr:col>
      <xdr:colOff>114300</xdr:colOff>
      <xdr:row>79</xdr:row>
      <xdr:rowOff>27050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59881"/>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121538</xdr:rowOff>
    </xdr:from>
    <xdr:to>
      <xdr:col>71</xdr:col>
      <xdr:colOff>177800</xdr:colOff>
      <xdr:row>79</xdr:row>
      <xdr:rowOff>15331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808838"/>
          <a:ext cx="889000" cy="75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103507</xdr:rowOff>
    </xdr:from>
    <xdr:to>
      <xdr:col>85</xdr:col>
      <xdr:colOff>177800</xdr:colOff>
      <xdr:row>79</xdr:row>
      <xdr:rowOff>33657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135827</xdr:rowOff>
    </xdr:from>
    <xdr:to>
      <xdr:col>81</xdr:col>
      <xdr:colOff>101600</xdr:colOff>
      <xdr:row>79</xdr:row>
      <xdr:rowOff>65977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57104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147700</xdr:rowOff>
    </xdr:from>
    <xdr:to>
      <xdr:col>76</xdr:col>
      <xdr:colOff>165100</xdr:colOff>
      <xdr:row>79</xdr:row>
      <xdr:rowOff>77850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68977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135981</xdr:rowOff>
    </xdr:from>
    <xdr:to>
      <xdr:col>72</xdr:col>
      <xdr:colOff>38100</xdr:colOff>
      <xdr:row>79</xdr:row>
      <xdr:rowOff>66131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57258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70738</xdr:rowOff>
    </xdr:from>
    <xdr:to>
      <xdr:col>67</xdr:col>
      <xdr:colOff>101600</xdr:colOff>
      <xdr:row>75</xdr:row>
      <xdr:rowOff>888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7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17415</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25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105190</xdr:rowOff>
    </xdr:from>
    <xdr:to>
      <xdr:col>85</xdr:col>
      <xdr:colOff>127000</xdr:colOff>
      <xdr:row>97</xdr:row>
      <xdr:rowOff>106721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35840"/>
          <a:ext cx="8382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106721</xdr:rowOff>
    </xdr:from>
    <xdr:to>
      <xdr:col>81</xdr:col>
      <xdr:colOff>50800</xdr:colOff>
      <xdr:row>97</xdr:row>
      <xdr:rowOff>130780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37371"/>
          <a:ext cx="889000" cy="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129183</xdr:rowOff>
    </xdr:from>
    <xdr:to>
      <xdr:col>76</xdr:col>
      <xdr:colOff>114300</xdr:colOff>
      <xdr:row>97</xdr:row>
      <xdr:rowOff>130780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59833"/>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125022</xdr:rowOff>
    </xdr:from>
    <xdr:to>
      <xdr:col>71</xdr:col>
      <xdr:colOff>177800</xdr:colOff>
      <xdr:row>97</xdr:row>
      <xdr:rowOff>129183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755672"/>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54390</xdr:rowOff>
    </xdr:from>
    <xdr:to>
      <xdr:col>85</xdr:col>
      <xdr:colOff>177800</xdr:colOff>
      <xdr:row>97</xdr:row>
      <xdr:rowOff>155990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32817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6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55921</xdr:rowOff>
    </xdr:from>
    <xdr:to>
      <xdr:col>81</xdr:col>
      <xdr:colOff>101600</xdr:colOff>
      <xdr:row>97</xdr:row>
      <xdr:rowOff>157521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148648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77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79980</xdr:rowOff>
    </xdr:from>
    <xdr:to>
      <xdr:col>76</xdr:col>
      <xdr:colOff>165100</xdr:colOff>
      <xdr:row>98</xdr:row>
      <xdr:rowOff>10130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1257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0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78383</xdr:rowOff>
    </xdr:from>
    <xdr:to>
      <xdr:col>72</xdr:col>
      <xdr:colOff>38100</xdr:colOff>
      <xdr:row>98</xdr:row>
      <xdr:rowOff>8533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171110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0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74222</xdr:rowOff>
    </xdr:from>
    <xdr:to>
      <xdr:col>67</xdr:col>
      <xdr:colOff>101600</xdr:colOff>
      <xdr:row>98</xdr:row>
      <xdr:rowOff>4372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166949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79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169935</xdr:rowOff>
    </xdr:from>
    <xdr:to>
      <xdr:col>116</xdr:col>
      <xdr:colOff>63500</xdr:colOff>
      <xdr:row>37</xdr:row>
      <xdr:rowOff>55731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5656335"/>
          <a:ext cx="838200" cy="74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55220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70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55731</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399381"/>
          <a:ext cx="889000" cy="25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1843</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6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119135</xdr:rowOff>
    </xdr:from>
    <xdr:to>
      <xdr:col>116</xdr:col>
      <xdr:colOff>114300</xdr:colOff>
      <xdr:row>33</xdr:row>
      <xdr:rowOff>49285</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56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34062</xdr:rowOff>
    </xdr:from>
    <xdr:ext cx="599010"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552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4931</xdr:rowOff>
    </xdr:from>
    <xdr:to>
      <xdr:col>112</xdr:col>
      <xdr:colOff>38100</xdr:colOff>
      <xdr:row>37</xdr:row>
      <xdr:rowOff>106531</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34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123058</xdr:rowOff>
    </xdr:from>
    <xdr:ext cx="534377"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56111" y="61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諸支出金においては、公営企業会計への繰出金となっている。引き続き</a:t>
          </a:r>
          <a:r>
            <a:rPr kumimoji="1" lang="ja-JP" altLang="ja-JP" sz="1100">
              <a:solidFill>
                <a:schemeClr val="dk1"/>
              </a:solidFill>
              <a:effectLst/>
              <a:latin typeface="+mn-lt"/>
              <a:ea typeface="+mn-ea"/>
              <a:cs typeface="+mn-cs"/>
            </a:rPr>
            <a:t>公営企業においては、独立採算の原則に基づき更なる経営健全化に努める。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教育費は、住民一人当たり</a:t>
          </a:r>
          <a: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t>354,263</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円となっており、類似団体平均より大幅に高い水準になっている。１村３島を抱える本村はそれぞれの島に幼稚園、小学校、中学校を抱えておりその分の人件費や維持管理費等の経費がかかることが要因であると考えられる。</a:t>
          </a:r>
          <a:endParaRPr kumimoji="0"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0" lang="ja-JP" altLang="en-US" sz="1100">
              <a:solidFill>
                <a:schemeClr val="dk1"/>
              </a:solidFill>
              <a:effectLst/>
              <a:latin typeface="游ゴシック" panose="020B0400000000000000" pitchFamily="50" charset="-128"/>
              <a:ea typeface="游ゴシック" panose="020B0400000000000000" pitchFamily="50" charset="-128"/>
              <a:cs typeface="+mn-cs"/>
            </a:rPr>
            <a:t>　衛生費は昨年度より住民一人当たり当たりの金額は減少したが、</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類似団体平均を上回り非常に高い水準である。１村で２つの塵芥処理施設を抱えていることや、島外へ持ち出し処理している費用も高騰していることが主な要因である。</a:t>
          </a:r>
          <a:endParaRPr lang="ja-JP" altLang="ja-JP" sz="1100">
            <a:effectLst/>
            <a:latin typeface="游ゴシック" panose="020B0400000000000000" pitchFamily="50" charset="-128"/>
            <a:ea typeface="游ゴシック" panose="020B0400000000000000" pitchFamily="50" charset="-128"/>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a:t>
          </a:r>
          <a:r>
            <a:rPr kumimoji="1" lang="ja-JP" altLang="en-US" sz="1100">
              <a:solidFill>
                <a:schemeClr val="dk1"/>
              </a:solidFill>
              <a:effectLst/>
              <a:latin typeface="+mn-lt"/>
              <a:ea typeface="+mn-ea"/>
              <a:cs typeface="+mn-cs"/>
            </a:rPr>
            <a:t>前年度まで決算余剰金を基に積み立てることができていたが、今年度において公営企業会計への繰出金の増がみられ、実質収支額、実質単年度収支がともに悪化している。</a:t>
          </a:r>
          <a:endParaRPr lang="ja-JP" altLang="ja-JP" sz="1400">
            <a:effectLst/>
          </a:endParaRPr>
        </a:p>
        <a:p>
          <a:r>
            <a:rPr kumimoji="1" lang="ja-JP" altLang="ja-JP" sz="1100">
              <a:solidFill>
                <a:schemeClr val="dk1"/>
              </a:solidFill>
              <a:effectLst/>
              <a:latin typeface="+mn-lt"/>
              <a:ea typeface="+mn-ea"/>
              <a:cs typeface="+mn-cs"/>
            </a:rPr>
            <a:t>　今後も、事務事業の見直し・統廃合など歳出の合理化等行財政改革を推進し、</a:t>
          </a:r>
          <a:r>
            <a:rPr kumimoji="1" lang="ja-JP" altLang="en-US" sz="1100">
              <a:solidFill>
                <a:schemeClr val="dk1"/>
              </a:solidFill>
              <a:effectLst/>
              <a:latin typeface="+mn-lt"/>
              <a:ea typeface="+mn-ea"/>
              <a:cs typeface="+mn-cs"/>
            </a:rPr>
            <a:t>公営企企業会計の適切な運営、繰出金の縮減がっできるよう努め、</a:t>
          </a:r>
          <a:r>
            <a:rPr kumimoji="1" lang="ja-JP" altLang="ja-JP" sz="1100">
              <a:solidFill>
                <a:schemeClr val="dk1"/>
              </a:solidFill>
              <a:effectLst/>
              <a:latin typeface="+mn-lt"/>
              <a:ea typeface="+mn-ea"/>
              <a:cs typeface="+mn-cs"/>
            </a:rPr>
            <a:t>健全な行財政運営に努めていく。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一般会計における料金収入が減少</a:t>
          </a:r>
          <a:r>
            <a:rPr kumimoji="1" lang="ja-JP" altLang="en-US" sz="1200">
              <a:solidFill>
                <a:schemeClr val="dk1"/>
              </a:solidFill>
              <a:effectLst/>
              <a:latin typeface="+mn-lt"/>
              <a:ea typeface="+mn-ea"/>
              <a:cs typeface="+mn-cs"/>
            </a:rPr>
            <a:t>、公営企業会計への繰出金が増となったことから</a:t>
          </a:r>
          <a:r>
            <a:rPr kumimoji="1" lang="ja-JP" altLang="ja-JP" sz="1200">
              <a:solidFill>
                <a:schemeClr val="dk1"/>
              </a:solidFill>
              <a:effectLst/>
              <a:latin typeface="+mn-lt"/>
              <a:ea typeface="+mn-ea"/>
              <a:cs typeface="+mn-cs"/>
            </a:rPr>
            <a:t>黒字額が全体としても減少した。</a:t>
          </a:r>
          <a:endParaRPr lang="ja-JP" altLang="ja-JP" sz="1200">
            <a:effectLst/>
          </a:endParaRPr>
        </a:p>
        <a:p>
          <a:r>
            <a:rPr kumimoji="1" lang="ja-JP" altLang="ja-JP" sz="1200">
              <a:solidFill>
                <a:schemeClr val="dk1"/>
              </a:solidFill>
              <a:effectLst/>
              <a:latin typeface="+mn-lt"/>
              <a:ea typeface="+mn-ea"/>
              <a:cs typeface="+mn-cs"/>
            </a:rPr>
            <a:t>　各施設の長寿命化及び維持管理費等の負担が多額にあることから、緊縮財政に努め公営企業においては、独立採算の原則に基づき更なる経営健全化に努める。</a:t>
          </a:r>
          <a:endParaRPr kumimoji="1" lang="en-US" altLang="ja-JP" sz="1200">
            <a:solidFill>
              <a:schemeClr val="dk1"/>
            </a:solidFill>
            <a:effectLst/>
            <a:latin typeface="+mn-lt"/>
            <a:ea typeface="+mn-ea"/>
            <a:cs typeface="+mn-cs"/>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W9" sqref="W9:AL1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2026259</v>
      </c>
      <c r="BO4" s="462"/>
      <c r="BP4" s="462"/>
      <c r="BQ4" s="462"/>
      <c r="BR4" s="462"/>
      <c r="BS4" s="462"/>
      <c r="BT4" s="462"/>
      <c r="BU4" s="463"/>
      <c r="BV4" s="461">
        <v>2597951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13.7</v>
      </c>
      <c r="CU4" s="602"/>
      <c r="CV4" s="602"/>
      <c r="CW4" s="602"/>
      <c r="CX4" s="602"/>
      <c r="CY4" s="602"/>
      <c r="CZ4" s="602"/>
      <c r="DA4" s="603"/>
      <c r="DB4" s="601">
        <v>15.2</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1862294</v>
      </c>
      <c r="BO5" s="433"/>
      <c r="BP5" s="433"/>
      <c r="BQ5" s="433"/>
      <c r="BR5" s="433"/>
      <c r="BS5" s="433"/>
      <c r="BT5" s="433"/>
      <c r="BU5" s="434"/>
      <c r="BV5" s="432">
        <v>2413192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87.2</v>
      </c>
      <c r="CU5" s="430"/>
      <c r="CV5" s="430"/>
      <c r="CW5" s="430"/>
      <c r="CX5" s="430"/>
      <c r="CY5" s="430"/>
      <c r="CZ5" s="430"/>
      <c r="DA5" s="431"/>
      <c r="DB5" s="429">
        <v>80.3</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163965</v>
      </c>
      <c r="BO6" s="433"/>
      <c r="BP6" s="433"/>
      <c r="BQ6" s="433"/>
      <c r="BR6" s="433"/>
      <c r="BS6" s="433"/>
      <c r="BT6" s="433"/>
      <c r="BU6" s="434"/>
      <c r="BV6" s="432">
        <v>184759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87.5</v>
      </c>
      <c r="CU6" s="576"/>
      <c r="CV6" s="576"/>
      <c r="CW6" s="576"/>
      <c r="CX6" s="576"/>
      <c r="CY6" s="576"/>
      <c r="CZ6" s="576"/>
      <c r="DA6" s="577"/>
      <c r="DB6" s="575">
        <v>80.900000000000006</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30421</v>
      </c>
      <c r="BO7" s="433"/>
      <c r="BP7" s="433"/>
      <c r="BQ7" s="433"/>
      <c r="BR7" s="433"/>
      <c r="BS7" s="433"/>
      <c r="BT7" s="433"/>
      <c r="BU7" s="434"/>
      <c r="BV7" s="432">
        <v>31266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974965</v>
      </c>
      <c r="CU7" s="433"/>
      <c r="CV7" s="433"/>
      <c r="CW7" s="433"/>
      <c r="CX7" s="433"/>
      <c r="CY7" s="433"/>
      <c r="CZ7" s="433"/>
      <c r="DA7" s="434"/>
      <c r="DB7" s="432">
        <v>1011090</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133544</v>
      </c>
      <c r="BO8" s="433"/>
      <c r="BP8" s="433"/>
      <c r="BQ8" s="433"/>
      <c r="BR8" s="433"/>
      <c r="BS8" s="433"/>
      <c r="BT8" s="433"/>
      <c r="BU8" s="434"/>
      <c r="BV8" s="432">
        <v>153493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0.09</v>
      </c>
      <c r="CU8" s="536"/>
      <c r="CV8" s="536"/>
      <c r="CW8" s="536"/>
      <c r="CX8" s="536"/>
      <c r="CY8" s="536"/>
      <c r="CZ8" s="536"/>
      <c r="DA8" s="537"/>
      <c r="DB8" s="535">
        <v>0.1</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892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-19949</v>
      </c>
      <c r="BO9" s="433"/>
      <c r="BP9" s="433"/>
      <c r="BQ9" s="433"/>
      <c r="BR9" s="433"/>
      <c r="BS9" s="433"/>
      <c r="BT9" s="433"/>
      <c r="BU9" s="434"/>
      <c r="BV9" s="432">
        <v>1785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7.6</v>
      </c>
      <c r="CU9" s="430"/>
      <c r="CV9" s="430"/>
      <c r="CW9" s="430"/>
      <c r="CX9" s="430"/>
      <c r="CY9" s="430"/>
      <c r="CZ9" s="430"/>
      <c r="DA9" s="431"/>
      <c r="DB9" s="429">
        <v>8</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870</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77000</v>
      </c>
      <c r="BO10" s="433"/>
      <c r="BP10" s="433"/>
      <c r="BQ10" s="433"/>
      <c r="BR10" s="433"/>
      <c r="BS10" s="433"/>
      <c r="BT10" s="433"/>
      <c r="BU10" s="434"/>
      <c r="BV10" s="432">
        <v>250962</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870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109748</v>
      </c>
      <c r="BO12" s="433"/>
      <c r="BP12" s="433"/>
      <c r="BQ12" s="433"/>
      <c r="BR12" s="433"/>
      <c r="BS12" s="433"/>
      <c r="BT12" s="433"/>
      <c r="BU12" s="434"/>
      <c r="BV12" s="432">
        <v>77500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860</v>
      </c>
      <c r="S13" s="520"/>
      <c r="T13" s="520"/>
      <c r="U13" s="520"/>
      <c r="V13" s="521"/>
      <c r="W13" s="522" t="s">
        <v>131</v>
      </c>
      <c r="X13" s="418"/>
      <c r="Y13" s="418"/>
      <c r="Z13" s="418"/>
      <c r="AA13" s="418"/>
      <c r="AB13" s="419"/>
      <c r="AC13" s="385">
        <v>9</v>
      </c>
      <c r="AD13" s="386"/>
      <c r="AE13" s="386"/>
      <c r="AF13" s="386"/>
      <c r="AG13" s="387"/>
      <c r="AH13" s="385">
        <v>11</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-52697</v>
      </c>
      <c r="BO13" s="433"/>
      <c r="BP13" s="433"/>
      <c r="BQ13" s="433"/>
      <c r="BR13" s="433"/>
      <c r="BS13" s="433"/>
      <c r="BT13" s="433"/>
      <c r="BU13" s="434"/>
      <c r="BV13" s="432">
        <v>175247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9.8000000000000007</v>
      </c>
      <c r="CU13" s="430"/>
      <c r="CV13" s="430"/>
      <c r="CW13" s="430"/>
      <c r="CX13" s="430"/>
      <c r="CY13" s="430"/>
      <c r="CZ13" s="430"/>
      <c r="DA13" s="431"/>
      <c r="DB13" s="429">
        <v>10.199999999999999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895</v>
      </c>
      <c r="S14" s="520"/>
      <c r="T14" s="520"/>
      <c r="U14" s="520"/>
      <c r="V14" s="521"/>
      <c r="W14" s="523"/>
      <c r="X14" s="421"/>
      <c r="Y14" s="421"/>
      <c r="Z14" s="421"/>
      <c r="AA14" s="421"/>
      <c r="AB14" s="422"/>
      <c r="AC14" s="512">
        <v>1.6</v>
      </c>
      <c r="AD14" s="513"/>
      <c r="AE14" s="513"/>
      <c r="AF14" s="513"/>
      <c r="AG14" s="514"/>
      <c r="AH14" s="512">
        <v>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42.8</v>
      </c>
      <c r="CU14" s="530"/>
      <c r="CV14" s="530"/>
      <c r="CW14" s="530"/>
      <c r="CX14" s="530"/>
      <c r="CY14" s="530"/>
      <c r="CZ14" s="530"/>
      <c r="DA14" s="531"/>
      <c r="DB14" s="529">
        <v>76</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883</v>
      </c>
      <c r="S15" s="520"/>
      <c r="T15" s="520"/>
      <c r="U15" s="520"/>
      <c r="V15" s="521"/>
      <c r="W15" s="522" t="s">
        <v>137</v>
      </c>
      <c r="X15" s="418"/>
      <c r="Y15" s="418"/>
      <c r="Z15" s="418"/>
      <c r="AA15" s="418"/>
      <c r="AB15" s="419"/>
      <c r="AC15" s="385">
        <v>39</v>
      </c>
      <c r="AD15" s="386"/>
      <c r="AE15" s="386"/>
      <c r="AF15" s="386"/>
      <c r="AG15" s="387"/>
      <c r="AH15" s="385">
        <v>29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97003</v>
      </c>
      <c r="BO15" s="462"/>
      <c r="BP15" s="462"/>
      <c r="BQ15" s="462"/>
      <c r="BR15" s="462"/>
      <c r="BS15" s="462"/>
      <c r="BT15" s="462"/>
      <c r="BU15" s="463"/>
      <c r="BV15" s="461">
        <v>89048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6.8</v>
      </c>
      <c r="AD16" s="513"/>
      <c r="AE16" s="513"/>
      <c r="AF16" s="513"/>
      <c r="AG16" s="514"/>
      <c r="AH16" s="512">
        <v>5.5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969763</v>
      </c>
      <c r="BO16" s="433"/>
      <c r="BP16" s="433"/>
      <c r="BQ16" s="433"/>
      <c r="BR16" s="433"/>
      <c r="BS16" s="433"/>
      <c r="BT16" s="433"/>
      <c r="BU16" s="434"/>
      <c r="BV16" s="432">
        <v>982580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528</v>
      </c>
      <c r="AD17" s="386"/>
      <c r="AE17" s="386"/>
      <c r="AF17" s="386"/>
      <c r="AG17" s="387"/>
      <c r="AH17" s="385">
        <v>488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120599</v>
      </c>
      <c r="BO17" s="433"/>
      <c r="BP17" s="433"/>
      <c r="BQ17" s="433"/>
      <c r="BR17" s="433"/>
      <c r="BS17" s="433"/>
      <c r="BT17" s="433"/>
      <c r="BU17" s="434"/>
      <c r="BV17" s="432">
        <v>110259</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16.739999999999998</v>
      </c>
      <c r="M18" s="485"/>
      <c r="N18" s="485"/>
      <c r="O18" s="485"/>
      <c r="P18" s="485"/>
      <c r="Q18" s="485"/>
      <c r="R18" s="486"/>
      <c r="S18" s="486"/>
      <c r="T18" s="486"/>
      <c r="U18" s="486"/>
      <c r="V18" s="487"/>
      <c r="W18" s="503"/>
      <c r="X18" s="504"/>
      <c r="Y18" s="504"/>
      <c r="Z18" s="504"/>
      <c r="AA18" s="504"/>
      <c r="AB18" s="528"/>
      <c r="AC18" s="402">
        <v>91.7</v>
      </c>
      <c r="AD18" s="403"/>
      <c r="AE18" s="403"/>
      <c r="AF18" s="403"/>
      <c r="AG18" s="488"/>
      <c r="AH18" s="402">
        <v>92.4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854700</v>
      </c>
      <c r="BO18" s="433"/>
      <c r="BP18" s="433"/>
      <c r="BQ18" s="433"/>
      <c r="BR18" s="433"/>
      <c r="BS18" s="433"/>
      <c r="BT18" s="433"/>
      <c r="BU18" s="434"/>
      <c r="BV18" s="432">
        <v>816254</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53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1601317</v>
      </c>
      <c r="BO19" s="433"/>
      <c r="BP19" s="433"/>
      <c r="BQ19" s="433"/>
      <c r="BR19" s="433"/>
      <c r="BS19" s="433"/>
      <c r="BT19" s="433"/>
      <c r="BU19" s="434"/>
      <c r="BV19" s="432">
        <v>1589205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501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1361797</v>
      </c>
      <c r="BO22" s="462"/>
      <c r="BP22" s="462"/>
      <c r="BQ22" s="462"/>
      <c r="BR22" s="462"/>
      <c r="BS22" s="462"/>
      <c r="BT22" s="462"/>
      <c r="BU22" s="463"/>
      <c r="BV22" s="461">
        <v>1481825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1254543</v>
      </c>
      <c r="BO23" s="433"/>
      <c r="BP23" s="433"/>
      <c r="BQ23" s="433"/>
      <c r="BR23" s="433"/>
      <c r="BS23" s="433"/>
      <c r="BT23" s="433"/>
      <c r="BU23" s="434"/>
      <c r="BV23" s="432">
        <v>1365121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6390</v>
      </c>
      <c r="R24" s="386"/>
      <c r="S24" s="386"/>
      <c r="T24" s="386"/>
      <c r="U24" s="386"/>
      <c r="V24" s="387"/>
      <c r="W24" s="475"/>
      <c r="X24" s="412"/>
      <c r="Y24" s="413"/>
      <c r="Z24" s="388" t="s">
        <v>162</v>
      </c>
      <c r="AA24" s="389"/>
      <c r="AB24" s="389"/>
      <c r="AC24" s="389"/>
      <c r="AD24" s="389"/>
      <c r="AE24" s="389"/>
      <c r="AF24" s="389"/>
      <c r="AG24" s="390"/>
      <c r="AH24" s="385">
        <v>27</v>
      </c>
      <c r="AI24" s="386"/>
      <c r="AJ24" s="386"/>
      <c r="AK24" s="386"/>
      <c r="AL24" s="387"/>
      <c r="AM24" s="385">
        <v>71712</v>
      </c>
      <c r="AN24" s="386"/>
      <c r="AO24" s="386"/>
      <c r="AP24" s="386"/>
      <c r="AQ24" s="386"/>
      <c r="AR24" s="387"/>
      <c r="AS24" s="385">
        <v>2656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1064322</v>
      </c>
      <c r="BO24" s="433"/>
      <c r="BP24" s="433"/>
      <c r="BQ24" s="433"/>
      <c r="BR24" s="433"/>
      <c r="BS24" s="433"/>
      <c r="BT24" s="433"/>
      <c r="BU24" s="434"/>
      <c r="BV24" s="432">
        <v>1157223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5170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545060</v>
      </c>
      <c r="BO25" s="462"/>
      <c r="BP25" s="462"/>
      <c r="BQ25" s="462"/>
      <c r="BR25" s="462"/>
      <c r="BS25" s="462"/>
      <c r="BT25" s="462"/>
      <c r="BU25" s="463"/>
      <c r="BV25" s="461">
        <v>627707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4850</v>
      </c>
      <c r="R26" s="386"/>
      <c r="S26" s="386"/>
      <c r="T26" s="386"/>
      <c r="U26" s="386"/>
      <c r="V26" s="387"/>
      <c r="W26" s="475"/>
      <c r="X26" s="412"/>
      <c r="Y26" s="413"/>
      <c r="Z26" s="388" t="s">
        <v>168</v>
      </c>
      <c r="AA26" s="443"/>
      <c r="AB26" s="443"/>
      <c r="AC26" s="443"/>
      <c r="AD26" s="443"/>
      <c r="AE26" s="443"/>
      <c r="AF26" s="443"/>
      <c r="AG26" s="444"/>
      <c r="AH26" s="385">
        <v>1</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171</v>
      </c>
      <c r="F27" s="389"/>
      <c r="G27" s="389"/>
      <c r="H27" s="389"/>
      <c r="I27" s="389"/>
      <c r="J27" s="389"/>
      <c r="K27" s="390"/>
      <c r="L27" s="385">
        <v>1</v>
      </c>
      <c r="M27" s="386"/>
      <c r="N27" s="386"/>
      <c r="O27" s="386"/>
      <c r="P27" s="387"/>
      <c r="Q27" s="385">
        <v>2270</v>
      </c>
      <c r="R27" s="386"/>
      <c r="S27" s="386"/>
      <c r="T27" s="386"/>
      <c r="U27" s="386"/>
      <c r="V27" s="387"/>
      <c r="W27" s="475"/>
      <c r="X27" s="412"/>
      <c r="Y27" s="413"/>
      <c r="Z27" s="388" t="s">
        <v>172</v>
      </c>
      <c r="AA27" s="389"/>
      <c r="AB27" s="389"/>
      <c r="AC27" s="389"/>
      <c r="AD27" s="389"/>
      <c r="AE27" s="389"/>
      <c r="AF27" s="389"/>
      <c r="AG27" s="390"/>
      <c r="AH27" s="385">
        <v>3</v>
      </c>
      <c r="AI27" s="386"/>
      <c r="AJ27" s="386"/>
      <c r="AK27" s="386"/>
      <c r="AL27" s="387"/>
      <c r="AM27" s="385">
        <v>7761</v>
      </c>
      <c r="AN27" s="386"/>
      <c r="AO27" s="386"/>
      <c r="AP27" s="386"/>
      <c r="AQ27" s="386"/>
      <c r="AR27" s="387"/>
      <c r="AS27" s="385">
        <v>2587</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1910</v>
      </c>
      <c r="R28" s="386"/>
      <c r="S28" s="386"/>
      <c r="T28" s="386"/>
      <c r="U28" s="386"/>
      <c r="V28" s="387"/>
      <c r="W28" s="475"/>
      <c r="X28" s="412"/>
      <c r="Y28" s="413"/>
      <c r="Z28" s="388" t="s">
        <v>175</v>
      </c>
      <c r="AA28" s="389"/>
      <c r="AB28" s="389"/>
      <c r="AC28" s="389"/>
      <c r="AD28" s="389"/>
      <c r="AE28" s="389"/>
      <c r="AF28" s="389"/>
      <c r="AG28" s="390"/>
      <c r="AH28" s="385">
        <v>1</v>
      </c>
      <c r="AI28" s="386"/>
      <c r="AJ28" s="386"/>
      <c r="AK28" s="386"/>
      <c r="AL28" s="387"/>
      <c r="AM28" s="385" t="s">
        <v>169</v>
      </c>
      <c r="AN28" s="386"/>
      <c r="AO28" s="386"/>
      <c r="AP28" s="386"/>
      <c r="AQ28" s="386"/>
      <c r="AR28" s="387"/>
      <c r="AS28" s="385" t="s">
        <v>169</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516550</v>
      </c>
      <c r="BO28" s="462"/>
      <c r="BP28" s="462"/>
      <c r="BQ28" s="462"/>
      <c r="BR28" s="462"/>
      <c r="BS28" s="462"/>
      <c r="BT28" s="462"/>
      <c r="BU28" s="463"/>
      <c r="BV28" s="461">
        <v>549298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4</v>
      </c>
      <c r="M29" s="386"/>
      <c r="N29" s="386"/>
      <c r="O29" s="386"/>
      <c r="P29" s="387"/>
      <c r="Q29" s="385">
        <v>1820</v>
      </c>
      <c r="R29" s="386"/>
      <c r="S29" s="386"/>
      <c r="T29" s="386"/>
      <c r="U29" s="386"/>
      <c r="V29" s="387"/>
      <c r="W29" s="476"/>
      <c r="X29" s="477"/>
      <c r="Y29" s="478"/>
      <c r="Z29" s="388" t="s">
        <v>178</v>
      </c>
      <c r="AA29" s="389"/>
      <c r="AB29" s="389"/>
      <c r="AC29" s="389"/>
      <c r="AD29" s="389"/>
      <c r="AE29" s="389"/>
      <c r="AF29" s="389"/>
      <c r="AG29" s="390"/>
      <c r="AH29" s="385">
        <v>31</v>
      </c>
      <c r="AI29" s="386"/>
      <c r="AJ29" s="386"/>
      <c r="AK29" s="386"/>
      <c r="AL29" s="387"/>
      <c r="AM29" s="385">
        <v>81924</v>
      </c>
      <c r="AN29" s="386"/>
      <c r="AO29" s="386"/>
      <c r="AP29" s="386"/>
      <c r="AQ29" s="386"/>
      <c r="AR29" s="387"/>
      <c r="AS29" s="385">
        <v>2643</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7919</v>
      </c>
      <c r="BO29" s="433"/>
      <c r="BP29" s="433"/>
      <c r="BQ29" s="433"/>
      <c r="BR29" s="433"/>
      <c r="BS29" s="433"/>
      <c r="BT29" s="433"/>
      <c r="BU29" s="434"/>
      <c r="BV29" s="432">
        <v>7919</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94.2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98494</v>
      </c>
      <c r="BO30" s="467"/>
      <c r="BP30" s="467"/>
      <c r="BQ30" s="467"/>
      <c r="BR30" s="467"/>
      <c r="BS30" s="467"/>
      <c r="BT30" s="467"/>
      <c r="BU30" s="468"/>
      <c r="BV30" s="466">
        <v>97357</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4</v>
      </c>
      <c r="BF34" s="380"/>
      <c r="BG34" s="381" t="str">
        <f>IF('各会計、関係団体の財政状況及び健全化判断比率'!B30="","",'各会計、関係団体の財政状況及び健全化判断比率'!B30)</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沖縄県市町村総合事務組合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5</v>
      </c>
      <c r="BF35" s="380"/>
      <c r="BG35" s="381" t="str">
        <f>IF('各会計、関係団体の財政状況及び健全化判断比率'!B31="","",'各会計、関係団体の財政状況及び健全化判断比率'!B31)</f>
        <v>下水道事業特別会計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沖縄県介護保険広域連合（一般会計）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6</v>
      </c>
      <c r="BF36" s="380"/>
      <c r="BG36" s="381" t="str">
        <f>IF('各会計、関係団体の財政状況及び健全化判断比率'!B32="","",'各会計、関係団体の財政状況及び健全化判断比率'!B32)</f>
        <v>漁業集落排水事業特別会計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沖縄県介護保険広域連合（特別会計）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7</v>
      </c>
      <c r="BF37" s="380"/>
      <c r="BG37" s="381" t="str">
        <f>IF('各会計、関係団体の財政状況及び健全化判断比率'!B33="","",'各会計、関係団体の財政状況及び健全化判断比率'!B33)</f>
        <v>農業集落排水事業特別会計</v>
      </c>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沖縄県後期高齢者医療広域連合（一般会計）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f t="shared" si="1"/>
        <v>8</v>
      </c>
      <c r="BF38" s="380"/>
      <c r="BG38" s="381" t="str">
        <f>IF('各会計、関係団体の財政状況及び健全化判断比率'!B34="","",'各会計、関係団体の財政状況及び健全化判断比率'!B34)</f>
        <v>航路事業特別会計</v>
      </c>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沖縄県後期高齢者医療広域連合（特別会計）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沖縄県市町村自治会館管理組合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南部広域市町村圏事務組合（一般会計）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南部広域市町村圏事務組合（いなんせ斎苑特別会計）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南部広域市町村圏事務組合（南斎場特別会計）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南部広域行政組合一般会計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vnLCRmGL6SjF0UWCTSXhvuhVwWzB9ckgG/AxpfKNUaVSUQvUqbmiiwUJ+G/BoOuRs+Hcvw1939SNpQhORy7ZgQ==" saltValue="/72RgXT8FWl3pWToNPPD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topLeftCell="A17" zoomScale="70" zoomScaleNormal="70" zoomScaleSheetLayoutView="100" workbookViewId="0">
      <selection activeCell="H37" sqref="H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534</v>
      </c>
      <c r="D34" s="1162"/>
      <c r="E34" s="1163"/>
      <c r="F34" s="32">
        <v>0.39</v>
      </c>
      <c r="G34" s="33">
        <v>10.1</v>
      </c>
      <c r="H34" s="33">
        <v>15.18</v>
      </c>
      <c r="I34" s="33">
        <v>15.18</v>
      </c>
      <c r="J34" s="34">
        <v>13.69</v>
      </c>
      <c r="K34" s="22"/>
      <c r="L34" s="22"/>
      <c r="M34" s="22"/>
      <c r="N34" s="22"/>
      <c r="O34" s="22"/>
      <c r="P34" s="22"/>
    </row>
    <row r="35" spans="1:16" ht="39" customHeight="1" x14ac:dyDescent="0.15">
      <c r="A35" s="22"/>
      <c r="B35" s="35"/>
      <c r="C35" s="1158" t="s">
        <v>535</v>
      </c>
      <c r="D35" s="1158"/>
      <c r="E35" s="1159"/>
      <c r="F35" s="36">
        <v>0</v>
      </c>
      <c r="G35" s="37" t="s">
        <v>536</v>
      </c>
      <c r="H35" s="37">
        <v>0.54</v>
      </c>
      <c r="I35" s="37">
        <v>0.56000000000000005</v>
      </c>
      <c r="J35" s="38">
        <v>1.99</v>
      </c>
      <c r="K35" s="22"/>
      <c r="L35" s="22"/>
      <c r="M35" s="22"/>
      <c r="N35" s="22"/>
      <c r="O35" s="22"/>
      <c r="P35" s="22"/>
    </row>
    <row r="36" spans="1:16" ht="39" customHeight="1" x14ac:dyDescent="0.15">
      <c r="A36" s="22"/>
      <c r="B36" s="35"/>
      <c r="C36" s="1158" t="s">
        <v>537</v>
      </c>
      <c r="D36" s="1158"/>
      <c r="E36" s="1159"/>
      <c r="F36" s="36">
        <v>0.01</v>
      </c>
      <c r="G36" s="37">
        <v>0.08</v>
      </c>
      <c r="H36" s="37">
        <v>0.13</v>
      </c>
      <c r="I36" s="37">
        <v>0.2</v>
      </c>
      <c r="J36" s="38">
        <v>0.5</v>
      </c>
      <c r="K36" s="22"/>
      <c r="L36" s="22"/>
      <c r="M36" s="22"/>
      <c r="N36" s="22"/>
      <c r="O36" s="22"/>
      <c r="P36" s="22"/>
    </row>
    <row r="37" spans="1:16" ht="39" customHeight="1" x14ac:dyDescent="0.15">
      <c r="A37" s="22"/>
      <c r="B37" s="35"/>
      <c r="C37" s="1158" t="s">
        <v>538</v>
      </c>
      <c r="D37" s="1158"/>
      <c r="E37" s="1159"/>
      <c r="F37" s="36">
        <v>4.83</v>
      </c>
      <c r="G37" s="37">
        <v>5.2</v>
      </c>
      <c r="H37" s="37">
        <v>3.64</v>
      </c>
      <c r="I37" s="37">
        <v>2.63</v>
      </c>
      <c r="J37" s="38">
        <v>0.3</v>
      </c>
      <c r="K37" s="22"/>
      <c r="L37" s="22"/>
      <c r="M37" s="22"/>
      <c r="N37" s="22"/>
      <c r="O37" s="22"/>
      <c r="P37" s="22"/>
    </row>
    <row r="38" spans="1:16" ht="39" customHeight="1" x14ac:dyDescent="0.15">
      <c r="A38" s="22"/>
      <c r="B38" s="35"/>
      <c r="C38" s="1158" t="s">
        <v>539</v>
      </c>
      <c r="D38" s="1158"/>
      <c r="E38" s="1159"/>
      <c r="F38" s="36">
        <v>0.01</v>
      </c>
      <c r="G38" s="37">
        <v>0.01</v>
      </c>
      <c r="H38" s="37">
        <v>0.02</v>
      </c>
      <c r="I38" s="37">
        <v>0.1</v>
      </c>
      <c r="J38" s="38">
        <v>0.2</v>
      </c>
      <c r="K38" s="22"/>
      <c r="L38" s="22"/>
      <c r="M38" s="22"/>
      <c r="N38" s="22"/>
      <c r="O38" s="22"/>
      <c r="P38" s="22"/>
    </row>
    <row r="39" spans="1:16" ht="39" customHeight="1" x14ac:dyDescent="0.15">
      <c r="A39" s="22"/>
      <c r="B39" s="35"/>
      <c r="C39" s="1158" t="s">
        <v>540</v>
      </c>
      <c r="D39" s="1158"/>
      <c r="E39" s="1159"/>
      <c r="F39" s="36">
        <v>0.09</v>
      </c>
      <c r="G39" s="37">
        <v>0</v>
      </c>
      <c r="H39" s="37">
        <v>0</v>
      </c>
      <c r="I39" s="37">
        <v>0.01</v>
      </c>
      <c r="J39" s="38">
        <v>7.0000000000000007E-2</v>
      </c>
      <c r="K39" s="22"/>
      <c r="L39" s="22"/>
      <c r="M39" s="22"/>
      <c r="N39" s="22"/>
      <c r="O39" s="22"/>
      <c r="P39" s="22"/>
    </row>
    <row r="40" spans="1:16" ht="39" customHeight="1" x14ac:dyDescent="0.15">
      <c r="A40" s="22"/>
      <c r="B40" s="35"/>
      <c r="C40" s="1158" t="s">
        <v>541</v>
      </c>
      <c r="D40" s="1158"/>
      <c r="E40" s="1159"/>
      <c r="F40" s="36">
        <v>0.05</v>
      </c>
      <c r="G40" s="37">
        <v>0.08</v>
      </c>
      <c r="H40" s="37">
        <v>0.26</v>
      </c>
      <c r="I40" s="37">
        <v>0.44</v>
      </c>
      <c r="J40" s="38">
        <v>0.04</v>
      </c>
      <c r="K40" s="22"/>
      <c r="L40" s="22"/>
      <c r="M40" s="22"/>
      <c r="N40" s="22"/>
      <c r="O40" s="22"/>
      <c r="P40" s="22"/>
    </row>
    <row r="41" spans="1:16" ht="39" customHeight="1" x14ac:dyDescent="0.15">
      <c r="A41" s="22"/>
      <c r="B41" s="35"/>
      <c r="C41" s="1158" t="s">
        <v>542</v>
      </c>
      <c r="D41" s="1158"/>
      <c r="E41" s="1159"/>
      <c r="F41" s="36">
        <v>3.7</v>
      </c>
      <c r="G41" s="37">
        <v>3.7</v>
      </c>
      <c r="H41" s="37">
        <v>0</v>
      </c>
      <c r="I41" s="37">
        <v>0</v>
      </c>
      <c r="J41" s="38">
        <v>0</v>
      </c>
      <c r="K41" s="22"/>
      <c r="L41" s="22"/>
      <c r="M41" s="22"/>
      <c r="N41" s="22"/>
      <c r="O41" s="22"/>
      <c r="P41" s="22"/>
    </row>
    <row r="42" spans="1:16" ht="39" customHeight="1" x14ac:dyDescent="0.15">
      <c r="A42" s="22"/>
      <c r="B42" s="39"/>
      <c r="C42" s="1158" t="s">
        <v>543</v>
      </c>
      <c r="D42" s="1158"/>
      <c r="E42" s="1159"/>
      <c r="F42" s="36" t="s">
        <v>488</v>
      </c>
      <c r="G42" s="37" t="s">
        <v>488</v>
      </c>
      <c r="H42" s="37" t="s">
        <v>488</v>
      </c>
      <c r="I42" s="37" t="s">
        <v>488</v>
      </c>
      <c r="J42" s="38" t="s">
        <v>488</v>
      </c>
      <c r="K42" s="22"/>
      <c r="L42" s="22"/>
      <c r="M42" s="22"/>
      <c r="N42" s="22"/>
      <c r="O42" s="22"/>
      <c r="P42" s="22"/>
    </row>
    <row r="43" spans="1:16" ht="39" customHeight="1" thickBot="1" x14ac:dyDescent="0.2">
      <c r="A43" s="22"/>
      <c r="B43" s="40"/>
      <c r="C43" s="1160" t="s">
        <v>544</v>
      </c>
      <c r="D43" s="1160"/>
      <c r="E43" s="1161"/>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sheetData>
  <sheetProtection algorithmName="SHA-512" hashValue="ytd2GazhOzao2AAQnZd9mxX4j01MXMykucCiPFSP1lgUjcAFxL/tcJFHAzLDzeV99y6DwsNDw6Keqw3+tXrTAg==" saltValue="YBct2dIH3DPJSd06IUA9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70" zoomScaleNormal="70" zoomScaleSheetLayoutView="55" workbookViewId="0">
      <selection activeCell="N52" sqref="N5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126</v>
      </c>
      <c r="L45" s="58">
        <v>124</v>
      </c>
      <c r="M45" s="58">
        <v>124</v>
      </c>
      <c r="N45" s="58">
        <v>128</v>
      </c>
      <c r="O45" s="59">
        <v>123</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x14ac:dyDescent="0.15">
      <c r="A48" s="46"/>
      <c r="B48" s="1189"/>
      <c r="C48" s="1190"/>
      <c r="D48" s="60"/>
      <c r="E48" s="1166" t="s">
        <v>13</v>
      </c>
      <c r="F48" s="1166"/>
      <c r="G48" s="1166"/>
      <c r="H48" s="1166"/>
      <c r="I48" s="1166"/>
      <c r="J48" s="1167"/>
      <c r="K48" s="61">
        <v>59</v>
      </c>
      <c r="L48" s="62">
        <v>62</v>
      </c>
      <c r="M48" s="62">
        <v>65</v>
      </c>
      <c r="N48" s="62">
        <v>68</v>
      </c>
      <c r="O48" s="63">
        <v>67</v>
      </c>
      <c r="P48" s="46"/>
      <c r="Q48" s="46"/>
      <c r="R48" s="46"/>
      <c r="S48" s="46"/>
      <c r="T48" s="46"/>
      <c r="U48" s="46"/>
    </row>
    <row r="49" spans="1:21" ht="30.75" customHeight="1" x14ac:dyDescent="0.15">
      <c r="A49" s="46"/>
      <c r="B49" s="1189"/>
      <c r="C49" s="1190"/>
      <c r="D49" s="60"/>
      <c r="E49" s="1166" t="s">
        <v>14</v>
      </c>
      <c r="F49" s="1166"/>
      <c r="G49" s="1166"/>
      <c r="H49" s="1166"/>
      <c r="I49" s="1166"/>
      <c r="J49" s="1167"/>
      <c r="K49" s="61">
        <v>0</v>
      </c>
      <c r="L49" s="62">
        <v>0</v>
      </c>
      <c r="M49" s="62">
        <v>1</v>
      </c>
      <c r="N49" s="62">
        <v>0</v>
      </c>
      <c r="O49" s="63">
        <v>0</v>
      </c>
      <c r="P49" s="46"/>
      <c r="Q49" s="46"/>
      <c r="R49" s="46"/>
      <c r="S49" s="46"/>
      <c r="T49" s="46"/>
      <c r="U49" s="46"/>
    </row>
    <row r="50" spans="1:21" ht="30.75" customHeight="1" x14ac:dyDescent="0.15">
      <c r="A50" s="46"/>
      <c r="B50" s="1189"/>
      <c r="C50" s="1190"/>
      <c r="D50" s="60"/>
      <c r="E50" s="1166" t="s">
        <v>15</v>
      </c>
      <c r="F50" s="1166"/>
      <c r="G50" s="1166"/>
      <c r="H50" s="1166"/>
      <c r="I50" s="1166"/>
      <c r="J50" s="1167"/>
      <c r="K50" s="61">
        <v>47</v>
      </c>
      <c r="L50" s="62">
        <v>52</v>
      </c>
      <c r="M50" s="62">
        <v>51</v>
      </c>
      <c r="N50" s="62">
        <v>51</v>
      </c>
      <c r="O50" s="63">
        <v>51</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488</v>
      </c>
      <c r="L51" s="62" t="s">
        <v>488</v>
      </c>
      <c r="M51" s="62" t="s">
        <v>488</v>
      </c>
      <c r="N51" s="62" t="s">
        <v>488</v>
      </c>
      <c r="O51" s="63" t="s">
        <v>488</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155</v>
      </c>
      <c r="L52" s="62">
        <v>159</v>
      </c>
      <c r="M52" s="62">
        <v>161</v>
      </c>
      <c r="N52" s="62">
        <v>161</v>
      </c>
      <c r="O52" s="63">
        <v>162</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77</v>
      </c>
      <c r="L53" s="67">
        <v>79</v>
      </c>
      <c r="M53" s="67">
        <v>80</v>
      </c>
      <c r="N53" s="67">
        <v>86</v>
      </c>
      <c r="O53" s="68">
        <v>79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WJU7D7tgu7BHBDs7ykvjoh69556nA2Hq9t7LuoX8hRM7DGdVqxlCvnrjBg+3nJJC7kaIJ2uP2fpfN0PEZVddg==" saltValue="PnlCWEEE6X9qsOc8up+0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70" zoomScaleNormal="70" zoomScaleSheetLayoutView="100" workbookViewId="0">
      <selection activeCell="J39" sqref="J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7" t="s">
        <v>30</v>
      </c>
      <c r="C41" s="1208"/>
      <c r="D41" s="103"/>
      <c r="E41" s="1209" t="s">
        <v>31</v>
      </c>
      <c r="F41" s="1209"/>
      <c r="G41" s="1209"/>
      <c r="H41" s="1210"/>
      <c r="I41" s="342">
        <v>1111</v>
      </c>
      <c r="J41" s="343">
        <v>1258</v>
      </c>
      <c r="K41" s="343">
        <v>1211</v>
      </c>
      <c r="L41" s="343">
        <v>1482</v>
      </c>
      <c r="M41" s="344">
        <v>1362</v>
      </c>
    </row>
    <row r="42" spans="2:13" ht="27.75" customHeight="1" x14ac:dyDescent="0.15">
      <c r="B42" s="1197"/>
      <c r="C42" s="1198"/>
      <c r="D42" s="104"/>
      <c r="E42" s="1201" t="s">
        <v>32</v>
      </c>
      <c r="F42" s="1201"/>
      <c r="G42" s="1201"/>
      <c r="H42" s="1202"/>
      <c r="I42" s="345">
        <v>743</v>
      </c>
      <c r="J42" s="346">
        <v>685</v>
      </c>
      <c r="K42" s="346">
        <v>626</v>
      </c>
      <c r="L42" s="346">
        <v>628</v>
      </c>
      <c r="M42" s="347">
        <v>729</v>
      </c>
    </row>
    <row r="43" spans="2:13" ht="27.75" customHeight="1" x14ac:dyDescent="0.15">
      <c r="B43" s="1197"/>
      <c r="C43" s="1198"/>
      <c r="D43" s="104"/>
      <c r="E43" s="1201" t="s">
        <v>33</v>
      </c>
      <c r="F43" s="1201"/>
      <c r="G43" s="1201"/>
      <c r="H43" s="1202"/>
      <c r="I43" s="345">
        <v>573</v>
      </c>
      <c r="J43" s="346">
        <v>558</v>
      </c>
      <c r="K43" s="346">
        <v>499</v>
      </c>
      <c r="L43" s="346">
        <v>388</v>
      </c>
      <c r="M43" s="347">
        <v>443</v>
      </c>
    </row>
    <row r="44" spans="2:13" ht="27.75" customHeight="1" x14ac:dyDescent="0.15">
      <c r="B44" s="1197"/>
      <c r="C44" s="1198"/>
      <c r="D44" s="104"/>
      <c r="E44" s="1201" t="s">
        <v>34</v>
      </c>
      <c r="F44" s="1201"/>
      <c r="G44" s="1201"/>
      <c r="H44" s="1202"/>
      <c r="I44" s="345" t="s">
        <v>488</v>
      </c>
      <c r="J44" s="346" t="s">
        <v>488</v>
      </c>
      <c r="K44" s="346" t="s">
        <v>488</v>
      </c>
      <c r="L44" s="346" t="s">
        <v>488</v>
      </c>
      <c r="M44" s="347" t="s">
        <v>488</v>
      </c>
    </row>
    <row r="45" spans="2:13" ht="27.75" customHeight="1" x14ac:dyDescent="0.15">
      <c r="B45" s="1197"/>
      <c r="C45" s="1198"/>
      <c r="D45" s="104"/>
      <c r="E45" s="1201" t="s">
        <v>35</v>
      </c>
      <c r="F45" s="1201"/>
      <c r="G45" s="1201"/>
      <c r="H45" s="1202"/>
      <c r="I45" s="345">
        <v>82</v>
      </c>
      <c r="J45" s="346" t="s">
        <v>488</v>
      </c>
      <c r="K45" s="346" t="s">
        <v>488</v>
      </c>
      <c r="L45" s="346" t="s">
        <v>488</v>
      </c>
      <c r="M45" s="347" t="s">
        <v>488</v>
      </c>
    </row>
    <row r="46" spans="2:13" ht="27.75" customHeight="1" x14ac:dyDescent="0.15">
      <c r="B46" s="1197"/>
      <c r="C46" s="1198"/>
      <c r="D46" s="105"/>
      <c r="E46" s="1201" t="s">
        <v>36</v>
      </c>
      <c r="F46" s="1201"/>
      <c r="G46" s="1201"/>
      <c r="H46" s="1202"/>
      <c r="I46" s="345" t="s">
        <v>488</v>
      </c>
      <c r="J46" s="346" t="s">
        <v>488</v>
      </c>
      <c r="K46" s="346" t="s">
        <v>488</v>
      </c>
      <c r="L46" s="346" t="s">
        <v>488</v>
      </c>
      <c r="M46" s="347" t="s">
        <v>488</v>
      </c>
    </row>
    <row r="47" spans="2:13" ht="27.75" customHeight="1" x14ac:dyDescent="0.15">
      <c r="B47" s="1197"/>
      <c r="C47" s="1198"/>
      <c r="D47" s="106"/>
      <c r="E47" s="1211" t="s">
        <v>37</v>
      </c>
      <c r="F47" s="1212"/>
      <c r="G47" s="1212"/>
      <c r="H47" s="1213"/>
      <c r="I47" s="345" t="s">
        <v>488</v>
      </c>
      <c r="J47" s="346" t="s">
        <v>488</v>
      </c>
      <c r="K47" s="346" t="s">
        <v>488</v>
      </c>
      <c r="L47" s="346" t="s">
        <v>488</v>
      </c>
      <c r="M47" s="347" t="s">
        <v>488</v>
      </c>
    </row>
    <row r="48" spans="2:13" ht="27.75" customHeight="1" x14ac:dyDescent="0.15">
      <c r="B48" s="1197"/>
      <c r="C48" s="1198"/>
      <c r="D48" s="104"/>
      <c r="E48" s="1201" t="s">
        <v>38</v>
      </c>
      <c r="F48" s="1201"/>
      <c r="G48" s="1201"/>
      <c r="H48" s="1202"/>
      <c r="I48" s="345" t="s">
        <v>488</v>
      </c>
      <c r="J48" s="346" t="s">
        <v>488</v>
      </c>
      <c r="K48" s="346" t="s">
        <v>488</v>
      </c>
      <c r="L48" s="346" t="s">
        <v>488</v>
      </c>
      <c r="M48" s="347" t="s">
        <v>488</v>
      </c>
    </row>
    <row r="49" spans="2:13" ht="27.75" customHeight="1" x14ac:dyDescent="0.15">
      <c r="B49" s="1199"/>
      <c r="C49" s="1200"/>
      <c r="D49" s="104"/>
      <c r="E49" s="1201" t="s">
        <v>39</v>
      </c>
      <c r="F49" s="1201"/>
      <c r="G49" s="1201"/>
      <c r="H49" s="1202"/>
      <c r="I49" s="345" t="s">
        <v>488</v>
      </c>
      <c r="J49" s="346" t="s">
        <v>488</v>
      </c>
      <c r="K49" s="346" t="s">
        <v>488</v>
      </c>
      <c r="L49" s="346" t="s">
        <v>488</v>
      </c>
      <c r="M49" s="347" t="s">
        <v>488</v>
      </c>
    </row>
    <row r="50" spans="2:13" ht="27.75" customHeight="1" x14ac:dyDescent="0.15">
      <c r="B50" s="1195" t="s">
        <v>40</v>
      </c>
      <c r="C50" s="1196"/>
      <c r="D50" s="107"/>
      <c r="E50" s="1201" t="s">
        <v>41</v>
      </c>
      <c r="F50" s="1201"/>
      <c r="G50" s="1201"/>
      <c r="H50" s="1202"/>
      <c r="I50" s="345">
        <v>359</v>
      </c>
      <c r="J50" s="346">
        <v>294</v>
      </c>
      <c r="K50" s="346">
        <v>390</v>
      </c>
      <c r="L50" s="346">
        <v>564</v>
      </c>
      <c r="M50" s="347">
        <v>532</v>
      </c>
    </row>
    <row r="51" spans="2:13" ht="27.75" customHeight="1" x14ac:dyDescent="0.15">
      <c r="B51" s="1197"/>
      <c r="C51" s="1198"/>
      <c r="D51" s="104"/>
      <c r="E51" s="1201" t="s">
        <v>42</v>
      </c>
      <c r="F51" s="1201"/>
      <c r="G51" s="1201"/>
      <c r="H51" s="1202"/>
      <c r="I51" s="345">
        <v>7</v>
      </c>
      <c r="J51" s="346">
        <v>5</v>
      </c>
      <c r="K51" s="346">
        <v>18</v>
      </c>
      <c r="L51" s="346">
        <v>16</v>
      </c>
      <c r="M51" s="347">
        <v>17</v>
      </c>
    </row>
    <row r="52" spans="2:13" ht="27.75" customHeight="1" x14ac:dyDescent="0.15">
      <c r="B52" s="1199"/>
      <c r="C52" s="1200"/>
      <c r="D52" s="104"/>
      <c r="E52" s="1201" t="s">
        <v>43</v>
      </c>
      <c r="F52" s="1201"/>
      <c r="G52" s="1201"/>
      <c r="H52" s="1202"/>
      <c r="I52" s="345">
        <v>1109</v>
      </c>
      <c r="J52" s="346">
        <v>1151</v>
      </c>
      <c r="K52" s="346">
        <v>1094</v>
      </c>
      <c r="L52" s="346">
        <v>1267</v>
      </c>
      <c r="M52" s="347">
        <v>1634</v>
      </c>
    </row>
    <row r="53" spans="2:13" ht="27.75" customHeight="1" thickBot="1" x14ac:dyDescent="0.2">
      <c r="B53" s="1203" t="s">
        <v>19</v>
      </c>
      <c r="C53" s="1204"/>
      <c r="D53" s="108"/>
      <c r="E53" s="1205" t="s">
        <v>44</v>
      </c>
      <c r="F53" s="1205"/>
      <c r="G53" s="1205"/>
      <c r="H53" s="1206"/>
      <c r="I53" s="348">
        <v>1034</v>
      </c>
      <c r="J53" s="349">
        <v>1050</v>
      </c>
      <c r="K53" s="349">
        <v>835</v>
      </c>
      <c r="L53" s="349">
        <v>650</v>
      </c>
      <c r="M53" s="350">
        <v>351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IZHGQZxa7HkSbFbnV+ZR+rRJs7w0A6g3k4RyfIvv00bGyKEpmzS+pNy1ZJ55uUYu4sEVe8hsw3XL6ZxisX0Xg==" saltValue="baowKasw86Zue/ZAUlRn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5" sqref="G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376</v>
      </c>
      <c r="G55" s="120">
        <v>549</v>
      </c>
      <c r="H55" s="121">
        <v>517</v>
      </c>
    </row>
    <row r="56" spans="2:8" ht="52.5" customHeight="1" x14ac:dyDescent="0.15">
      <c r="B56" s="122"/>
      <c r="C56" s="1224" t="s">
        <v>47</v>
      </c>
      <c r="D56" s="1224"/>
      <c r="E56" s="1225"/>
      <c r="F56" s="123">
        <v>8</v>
      </c>
      <c r="G56" s="123">
        <v>8</v>
      </c>
      <c r="H56" s="124">
        <v>8</v>
      </c>
    </row>
    <row r="57" spans="2:8" ht="53.25" customHeight="1" x14ac:dyDescent="0.15">
      <c r="B57" s="122"/>
      <c r="C57" s="1226" t="s">
        <v>48</v>
      </c>
      <c r="D57" s="1226"/>
      <c r="E57" s="1227"/>
      <c r="F57" s="125">
        <v>90</v>
      </c>
      <c r="G57" s="125">
        <v>97</v>
      </c>
      <c r="H57" s="126">
        <v>98</v>
      </c>
    </row>
    <row r="58" spans="2:8" ht="45.75" customHeight="1" x14ac:dyDescent="0.15">
      <c r="B58" s="127"/>
      <c r="C58" s="1214" t="s">
        <v>559</v>
      </c>
      <c r="D58" s="1215"/>
      <c r="E58" s="1216"/>
      <c r="F58" s="128">
        <v>30</v>
      </c>
      <c r="G58" s="128">
        <v>30</v>
      </c>
      <c r="H58" s="129">
        <v>30</v>
      </c>
    </row>
    <row r="59" spans="2:8" ht="45.75" customHeight="1" x14ac:dyDescent="0.15">
      <c r="B59" s="127"/>
      <c r="C59" s="1214" t="s">
        <v>560</v>
      </c>
      <c r="D59" s="1215"/>
      <c r="E59" s="1216"/>
      <c r="F59" s="128">
        <v>25</v>
      </c>
      <c r="G59" s="128">
        <v>25</v>
      </c>
      <c r="H59" s="129">
        <v>24</v>
      </c>
    </row>
    <row r="60" spans="2:8" ht="45.75" customHeight="1" x14ac:dyDescent="0.15">
      <c r="B60" s="127"/>
      <c r="C60" s="1214" t="s">
        <v>561</v>
      </c>
      <c r="D60" s="1215"/>
      <c r="E60" s="1216"/>
      <c r="F60" s="128">
        <v>6</v>
      </c>
      <c r="G60" s="128">
        <v>7</v>
      </c>
      <c r="H60" s="129">
        <v>8</v>
      </c>
    </row>
    <row r="61" spans="2:8" ht="45.75" customHeight="1" x14ac:dyDescent="0.15">
      <c r="B61" s="127"/>
      <c r="C61" s="1214" t="s">
        <v>562</v>
      </c>
      <c r="D61" s="1215"/>
      <c r="E61" s="1216"/>
      <c r="F61" s="128">
        <v>5</v>
      </c>
      <c r="G61" s="128">
        <v>5</v>
      </c>
      <c r="H61" s="129">
        <v>5</v>
      </c>
    </row>
    <row r="62" spans="2:8" ht="45.75" customHeight="1" thickBot="1" x14ac:dyDescent="0.2">
      <c r="B62" s="130"/>
      <c r="C62" s="1217" t="s">
        <v>563</v>
      </c>
      <c r="D62" s="1218"/>
      <c r="E62" s="1219"/>
      <c r="F62" s="131">
        <v>5</v>
      </c>
      <c r="G62" s="131">
        <v>5</v>
      </c>
      <c r="H62" s="132">
        <v>5</v>
      </c>
    </row>
    <row r="63" spans="2:8" ht="52.5" customHeight="1" thickBot="1" x14ac:dyDescent="0.2">
      <c r="B63" s="133"/>
      <c r="C63" s="1220" t="s">
        <v>49</v>
      </c>
      <c r="D63" s="1220"/>
      <c r="E63" s="1221"/>
      <c r="F63" s="134">
        <v>474</v>
      </c>
      <c r="G63" s="134">
        <v>655</v>
      </c>
      <c r="H63" s="135">
        <v>623</v>
      </c>
    </row>
    <row r="64" spans="2:8" x14ac:dyDescent="0.15"/>
  </sheetData>
  <sheetProtection algorithmName="SHA-512" hashValue="tvMsoHcOYJKzCM0BQLT38DCQ3A1v8z7xjiCdOCNDMzbiy0yYw/TGRM3b8dY4V4Hj6prMQgLDD40pKqF1cw8YAg==" saltValue="PtAAcpZHZ2a5wQ5DLqnL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C84FE-B541-412D-9DA8-A9BDCD071A53}">
  <sheetPr>
    <pageSetUpPr fitToPage="1"/>
  </sheetPr>
  <dimension ref="A1:DE85"/>
  <sheetViews>
    <sheetView showGridLines="0" topLeftCell="F41" zoomScale="80" zoomScaleNormal="80" zoomScaleSheetLayoutView="55" workbookViewId="0">
      <selection activeCell="AD18" sqref="AD18"/>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577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569</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570</v>
      </c>
      <c r="AO51" s="1233"/>
      <c r="AP51" s="1233"/>
      <c r="AQ51" s="1233"/>
      <c r="AR51" s="1233"/>
      <c r="AS51" s="1233"/>
      <c r="AT51" s="1233"/>
      <c r="AU51" s="1233"/>
      <c r="AV51" s="1233"/>
      <c r="AW51" s="1233"/>
      <c r="AX51" s="1233"/>
      <c r="AY51" s="1233"/>
      <c r="AZ51" s="1233"/>
      <c r="BA51" s="1233"/>
      <c r="BB51" s="1233" t="s">
        <v>571</v>
      </c>
      <c r="BC51" s="1233"/>
      <c r="BD51" s="1233"/>
      <c r="BE51" s="1233"/>
      <c r="BF51" s="1233"/>
      <c r="BG51" s="1233"/>
      <c r="BH51" s="1233"/>
      <c r="BI51" s="1233"/>
      <c r="BJ51" s="1233"/>
      <c r="BK51" s="1233"/>
      <c r="BL51" s="1233"/>
      <c r="BM51" s="1233"/>
      <c r="BN51" s="1233"/>
      <c r="BO51" s="1233"/>
      <c r="BP51" s="1230">
        <v>154.1</v>
      </c>
      <c r="BQ51" s="1230"/>
      <c r="BR51" s="1230"/>
      <c r="BS51" s="1230"/>
      <c r="BT51" s="1230"/>
      <c r="BU51" s="1230"/>
      <c r="BV51" s="1230"/>
      <c r="BW51" s="1230"/>
      <c r="BX51" s="1230">
        <v>147.9</v>
      </c>
      <c r="BY51" s="1230"/>
      <c r="BZ51" s="1230"/>
      <c r="CA51" s="1230"/>
      <c r="CB51" s="1230"/>
      <c r="CC51" s="1230"/>
      <c r="CD51" s="1230"/>
      <c r="CE51" s="1230"/>
      <c r="CF51" s="1230">
        <v>99</v>
      </c>
      <c r="CG51" s="1230"/>
      <c r="CH51" s="1230"/>
      <c r="CI51" s="1230"/>
      <c r="CJ51" s="1230"/>
      <c r="CK51" s="1230"/>
      <c r="CL51" s="1230"/>
      <c r="CM51" s="1230"/>
      <c r="CN51" s="1230">
        <v>76</v>
      </c>
      <c r="CO51" s="1230"/>
      <c r="CP51" s="1230"/>
      <c r="CQ51" s="1230"/>
      <c r="CR51" s="1230"/>
      <c r="CS51" s="1230"/>
      <c r="CT51" s="1230"/>
      <c r="CU51" s="1230"/>
      <c r="CV51" s="1230">
        <v>42.8</v>
      </c>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572</v>
      </c>
      <c r="BC53" s="1233"/>
      <c r="BD53" s="1233"/>
      <c r="BE53" s="1233"/>
      <c r="BF53" s="1233"/>
      <c r="BG53" s="1233"/>
      <c r="BH53" s="1233"/>
      <c r="BI53" s="1233"/>
      <c r="BJ53" s="1233"/>
      <c r="BK53" s="1233"/>
      <c r="BL53" s="1233"/>
      <c r="BM53" s="1233"/>
      <c r="BN53" s="1233"/>
      <c r="BO53" s="1233"/>
      <c r="BP53" s="1230">
        <v>48.7</v>
      </c>
      <c r="BQ53" s="1230"/>
      <c r="BR53" s="1230"/>
      <c r="BS53" s="1230"/>
      <c r="BT53" s="1230"/>
      <c r="BU53" s="1230"/>
      <c r="BV53" s="1230"/>
      <c r="BW53" s="1230"/>
      <c r="BX53" s="1230">
        <v>48</v>
      </c>
      <c r="BY53" s="1230"/>
      <c r="BZ53" s="1230"/>
      <c r="CA53" s="1230"/>
      <c r="CB53" s="1230"/>
      <c r="CC53" s="1230"/>
      <c r="CD53" s="1230"/>
      <c r="CE53" s="1230"/>
      <c r="CF53" s="1230">
        <v>49.6</v>
      </c>
      <c r="CG53" s="1230"/>
      <c r="CH53" s="1230"/>
      <c r="CI53" s="1230"/>
      <c r="CJ53" s="1230"/>
      <c r="CK53" s="1230"/>
      <c r="CL53" s="1230"/>
      <c r="CM53" s="1230"/>
      <c r="CN53" s="1230">
        <v>50.1</v>
      </c>
      <c r="CO53" s="1230"/>
      <c r="CP53" s="1230"/>
      <c r="CQ53" s="1230"/>
      <c r="CR53" s="1230"/>
      <c r="CS53" s="1230"/>
      <c r="CT53" s="1230"/>
      <c r="CU53" s="1230"/>
      <c r="CV53" s="1230">
        <v>52</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573</v>
      </c>
      <c r="AO55" s="1234"/>
      <c r="AP55" s="1234"/>
      <c r="AQ55" s="1234"/>
      <c r="AR55" s="1234"/>
      <c r="AS55" s="1234"/>
      <c r="AT55" s="1234"/>
      <c r="AU55" s="1234"/>
      <c r="AV55" s="1234"/>
      <c r="AW55" s="1234"/>
      <c r="AX55" s="1234"/>
      <c r="AY55" s="1234"/>
      <c r="AZ55" s="1234"/>
      <c r="BA55" s="1234"/>
      <c r="BB55" s="1233" t="s">
        <v>571</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572</v>
      </c>
      <c r="BC57" s="1233"/>
      <c r="BD57" s="1233"/>
      <c r="BE57" s="1233"/>
      <c r="BF57" s="1233"/>
      <c r="BG57" s="1233"/>
      <c r="BH57" s="1233"/>
      <c r="BI57" s="1233"/>
      <c r="BJ57" s="1233"/>
      <c r="BK57" s="1233"/>
      <c r="BL57" s="1233"/>
      <c r="BM57" s="1233"/>
      <c r="BN57" s="1233"/>
      <c r="BO57" s="1233"/>
      <c r="BP57" s="1230">
        <v>60.4</v>
      </c>
      <c r="BQ57" s="1230"/>
      <c r="BR57" s="1230"/>
      <c r="BS57" s="1230"/>
      <c r="BT57" s="1230"/>
      <c r="BU57" s="1230"/>
      <c r="BV57" s="1230"/>
      <c r="BW57" s="1230"/>
      <c r="BX57" s="1230">
        <v>61.5</v>
      </c>
      <c r="BY57" s="1230"/>
      <c r="BZ57" s="1230"/>
      <c r="CA57" s="1230"/>
      <c r="CB57" s="1230"/>
      <c r="CC57" s="1230"/>
      <c r="CD57" s="1230"/>
      <c r="CE57" s="1230"/>
      <c r="CF57" s="1230">
        <v>60.8</v>
      </c>
      <c r="CG57" s="1230"/>
      <c r="CH57" s="1230"/>
      <c r="CI57" s="1230"/>
      <c r="CJ57" s="1230"/>
      <c r="CK57" s="1230"/>
      <c r="CL57" s="1230"/>
      <c r="CM57" s="1230"/>
      <c r="CN57" s="1230">
        <v>62.2</v>
      </c>
      <c r="CO57" s="1230"/>
      <c r="CP57" s="1230"/>
      <c r="CQ57" s="1230"/>
      <c r="CR57" s="1230"/>
      <c r="CS57" s="1230"/>
      <c r="CT57" s="1230"/>
      <c r="CU57" s="1230"/>
      <c r="CV57" s="1230">
        <v>62.5</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574</v>
      </c>
    </row>
    <row r="64" spans="1:109" x14ac:dyDescent="0.1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576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569</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570</v>
      </c>
      <c r="AO73" s="1233"/>
      <c r="AP73" s="1233"/>
      <c r="AQ73" s="1233"/>
      <c r="AR73" s="1233"/>
      <c r="AS73" s="1233"/>
      <c r="AT73" s="1233"/>
      <c r="AU73" s="1233"/>
      <c r="AV73" s="1233"/>
      <c r="AW73" s="1233"/>
      <c r="AX73" s="1233"/>
      <c r="AY73" s="1233"/>
      <c r="AZ73" s="1233"/>
      <c r="BA73" s="1233"/>
      <c r="BB73" s="1233" t="s">
        <v>571</v>
      </c>
      <c r="BC73" s="1233"/>
      <c r="BD73" s="1233"/>
      <c r="BE73" s="1233"/>
      <c r="BF73" s="1233"/>
      <c r="BG73" s="1233"/>
      <c r="BH73" s="1233"/>
      <c r="BI73" s="1233"/>
      <c r="BJ73" s="1233"/>
      <c r="BK73" s="1233"/>
      <c r="BL73" s="1233"/>
      <c r="BM73" s="1233"/>
      <c r="BN73" s="1233"/>
      <c r="BO73" s="1233"/>
      <c r="BP73" s="1230">
        <v>154.1</v>
      </c>
      <c r="BQ73" s="1230"/>
      <c r="BR73" s="1230"/>
      <c r="BS73" s="1230"/>
      <c r="BT73" s="1230"/>
      <c r="BU73" s="1230"/>
      <c r="BV73" s="1230"/>
      <c r="BW73" s="1230"/>
      <c r="BX73" s="1230">
        <v>147.9</v>
      </c>
      <c r="BY73" s="1230"/>
      <c r="BZ73" s="1230"/>
      <c r="CA73" s="1230"/>
      <c r="CB73" s="1230"/>
      <c r="CC73" s="1230"/>
      <c r="CD73" s="1230"/>
      <c r="CE73" s="1230"/>
      <c r="CF73" s="1230">
        <v>99</v>
      </c>
      <c r="CG73" s="1230"/>
      <c r="CH73" s="1230"/>
      <c r="CI73" s="1230"/>
      <c r="CJ73" s="1230"/>
      <c r="CK73" s="1230"/>
      <c r="CL73" s="1230"/>
      <c r="CM73" s="1230"/>
      <c r="CN73" s="1230">
        <v>76</v>
      </c>
      <c r="CO73" s="1230"/>
      <c r="CP73" s="1230"/>
      <c r="CQ73" s="1230"/>
      <c r="CR73" s="1230"/>
      <c r="CS73" s="1230"/>
      <c r="CT73" s="1230"/>
      <c r="CU73" s="1230"/>
      <c r="CV73" s="1230">
        <v>42.8</v>
      </c>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575</v>
      </c>
      <c r="BC75" s="1233"/>
      <c r="BD75" s="1233"/>
      <c r="BE75" s="1233"/>
      <c r="BF75" s="1233"/>
      <c r="BG75" s="1233"/>
      <c r="BH75" s="1233"/>
      <c r="BI75" s="1233"/>
      <c r="BJ75" s="1233"/>
      <c r="BK75" s="1233"/>
      <c r="BL75" s="1233"/>
      <c r="BM75" s="1233"/>
      <c r="BN75" s="1233"/>
      <c r="BO75" s="1233"/>
      <c r="BP75" s="1230">
        <v>14.2</v>
      </c>
      <c r="BQ75" s="1230"/>
      <c r="BR75" s="1230"/>
      <c r="BS75" s="1230"/>
      <c r="BT75" s="1230"/>
      <c r="BU75" s="1230"/>
      <c r="BV75" s="1230"/>
      <c r="BW75" s="1230"/>
      <c r="BX75" s="1230">
        <v>12.5</v>
      </c>
      <c r="BY75" s="1230"/>
      <c r="BZ75" s="1230"/>
      <c r="CA75" s="1230"/>
      <c r="CB75" s="1230"/>
      <c r="CC75" s="1230"/>
      <c r="CD75" s="1230"/>
      <c r="CE75" s="1230"/>
      <c r="CF75" s="1230">
        <v>10.7</v>
      </c>
      <c r="CG75" s="1230"/>
      <c r="CH75" s="1230"/>
      <c r="CI75" s="1230"/>
      <c r="CJ75" s="1230"/>
      <c r="CK75" s="1230"/>
      <c r="CL75" s="1230"/>
      <c r="CM75" s="1230"/>
      <c r="CN75" s="1230">
        <v>10.199999999999999</v>
      </c>
      <c r="CO75" s="1230"/>
      <c r="CP75" s="1230"/>
      <c r="CQ75" s="1230"/>
      <c r="CR75" s="1230"/>
      <c r="CS75" s="1230"/>
      <c r="CT75" s="1230"/>
      <c r="CU75" s="1230"/>
      <c r="CV75" s="1230">
        <v>9.8000000000000007</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573</v>
      </c>
      <c r="AO77" s="1234"/>
      <c r="AP77" s="1234"/>
      <c r="AQ77" s="1234"/>
      <c r="AR77" s="1234"/>
      <c r="AS77" s="1234"/>
      <c r="AT77" s="1234"/>
      <c r="AU77" s="1234"/>
      <c r="AV77" s="1234"/>
      <c r="AW77" s="1234"/>
      <c r="AX77" s="1234"/>
      <c r="AY77" s="1234"/>
      <c r="AZ77" s="1234"/>
      <c r="BA77" s="1234"/>
      <c r="BB77" s="1233" t="s">
        <v>571</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575</v>
      </c>
      <c r="BC79" s="1233"/>
      <c r="BD79" s="1233"/>
      <c r="BE79" s="1233"/>
      <c r="BF79" s="1233"/>
      <c r="BG79" s="1233"/>
      <c r="BH79" s="1233"/>
      <c r="BI79" s="1233"/>
      <c r="BJ79" s="1233"/>
      <c r="BK79" s="1233"/>
      <c r="BL79" s="1233"/>
      <c r="BM79" s="1233"/>
      <c r="BN79" s="1233"/>
      <c r="BO79" s="1233"/>
      <c r="BP79" s="1230">
        <v>7.4</v>
      </c>
      <c r="BQ79" s="1230"/>
      <c r="BR79" s="1230"/>
      <c r="BS79" s="1230"/>
      <c r="BT79" s="1230"/>
      <c r="BU79" s="1230"/>
      <c r="BV79" s="1230"/>
      <c r="BW79" s="1230"/>
      <c r="BX79" s="1230">
        <v>8</v>
      </c>
      <c r="BY79" s="1230"/>
      <c r="BZ79" s="1230"/>
      <c r="CA79" s="1230"/>
      <c r="CB79" s="1230"/>
      <c r="CC79" s="1230"/>
      <c r="CD79" s="1230"/>
      <c r="CE79" s="1230"/>
      <c r="CF79" s="1230">
        <v>6.6</v>
      </c>
      <c r="CG79" s="1230"/>
      <c r="CH79" s="1230"/>
      <c r="CI79" s="1230"/>
      <c r="CJ79" s="1230"/>
      <c r="CK79" s="1230"/>
      <c r="CL79" s="1230"/>
      <c r="CM79" s="1230"/>
      <c r="CN79" s="1230">
        <v>6.8</v>
      </c>
      <c r="CO79" s="1230"/>
      <c r="CP79" s="1230"/>
      <c r="CQ79" s="1230"/>
      <c r="CR79" s="1230"/>
      <c r="CS79" s="1230"/>
      <c r="CT79" s="1230"/>
      <c r="CU79" s="1230"/>
      <c r="CV79" s="1230">
        <v>7.3</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HgzswGDrYjHnSWo46zhgzz3MGXWdUyJZwKKS/9w0Rc0AhSdNoBt5T1LhTPBjOafLR3lq82DkFErPdjZ87nPqSg==" saltValue="mtX39lzcnqc0+g4JNRefq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8ECEF-8F21-454E-B500-6F183B5FCD03}">
  <sheetPr>
    <pageSetUpPr fitToPage="1"/>
  </sheetPr>
  <dimension ref="A1:DR125"/>
  <sheetViews>
    <sheetView showGridLines="0" topLeftCell="A94" zoomScaleNormal="100" zoomScaleSheetLayoutView="70" workbookViewId="0">
      <selection activeCell="S113" sqref="S11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4LaoH+KqLpvHs8rPnGGqEdhhfQtAbBGm8SJI68J7tgex5L1jA6xbqVry74B/BP6t9i/uMnP0trYmIG0VB8/PVA==" saltValue="wPpxw3kzlENz0Y7tb7UpZ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C6205-A29A-4B9B-9274-3B9146D78D0A}">
  <sheetPr>
    <pageSetUpPr fitToPage="1"/>
  </sheetPr>
  <dimension ref="A1:DR125"/>
  <sheetViews>
    <sheetView showGridLines="0" topLeftCell="A91" zoomScaleNormal="100" zoomScaleSheetLayoutView="55" workbookViewId="0">
      <selection activeCell="S113" sqref="S11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JPuCwzCzpee0yJPGU3yVG+FLmKrD2CkOeSOv1eYtJkHXxv4LS8kCPBK4ce6gwv8JFWry7gXnWm98QME6F+bX8A==" saltValue="kldvoPD6WfgVSPP0kPN0Q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878000</v>
      </c>
      <c r="E3" s="154"/>
      <c r="F3" s="155">
        <v>316937</v>
      </c>
      <c r="G3" s="156"/>
      <c r="H3" s="157"/>
    </row>
    <row r="4" spans="1:8" x14ac:dyDescent="0.15">
      <c r="A4" s="158"/>
      <c r="B4" s="159"/>
      <c r="C4" s="160"/>
      <c r="D4" s="161">
        <v>63411</v>
      </c>
      <c r="E4" s="162"/>
      <c r="F4" s="163">
        <v>199150</v>
      </c>
      <c r="G4" s="164"/>
      <c r="H4" s="165"/>
    </row>
    <row r="5" spans="1:8" x14ac:dyDescent="0.15">
      <c r="A5" s="146" t="s">
        <v>521</v>
      </c>
      <c r="B5" s="151"/>
      <c r="C5" s="152"/>
      <c r="D5" s="153">
        <v>961192</v>
      </c>
      <c r="E5" s="154"/>
      <c r="F5" s="155">
        <v>332350</v>
      </c>
      <c r="G5" s="156"/>
      <c r="H5" s="157"/>
    </row>
    <row r="6" spans="1:8" x14ac:dyDescent="0.15">
      <c r="A6" s="158"/>
      <c r="B6" s="159"/>
      <c r="C6" s="160"/>
      <c r="D6" s="161">
        <v>57626</v>
      </c>
      <c r="E6" s="162"/>
      <c r="F6" s="163">
        <v>200453</v>
      </c>
      <c r="G6" s="164"/>
      <c r="H6" s="165"/>
    </row>
    <row r="7" spans="1:8" x14ac:dyDescent="0.15">
      <c r="A7" s="146" t="s">
        <v>522</v>
      </c>
      <c r="B7" s="151"/>
      <c r="C7" s="152"/>
      <c r="D7" s="153">
        <v>284014</v>
      </c>
      <c r="E7" s="154"/>
      <c r="F7" s="155">
        <v>362690</v>
      </c>
      <c r="G7" s="156"/>
      <c r="H7" s="157"/>
    </row>
    <row r="8" spans="1:8" x14ac:dyDescent="0.15">
      <c r="A8" s="158"/>
      <c r="B8" s="159"/>
      <c r="C8" s="160"/>
      <c r="D8" s="161">
        <v>5660</v>
      </c>
      <c r="E8" s="162"/>
      <c r="F8" s="163">
        <v>172580</v>
      </c>
      <c r="G8" s="164"/>
      <c r="H8" s="165"/>
    </row>
    <row r="9" spans="1:8" x14ac:dyDescent="0.15">
      <c r="A9" s="146" t="s">
        <v>523</v>
      </c>
      <c r="B9" s="151"/>
      <c r="C9" s="152"/>
      <c r="D9" s="153">
        <v>801611</v>
      </c>
      <c r="E9" s="154"/>
      <c r="F9" s="155">
        <v>296093</v>
      </c>
      <c r="G9" s="156"/>
      <c r="H9" s="157"/>
    </row>
    <row r="10" spans="1:8" x14ac:dyDescent="0.15">
      <c r="A10" s="158"/>
      <c r="B10" s="159"/>
      <c r="C10" s="160"/>
      <c r="D10" s="161">
        <v>23623</v>
      </c>
      <c r="E10" s="162"/>
      <c r="F10" s="163">
        <v>140545</v>
      </c>
      <c r="G10" s="164"/>
      <c r="H10" s="165"/>
    </row>
    <row r="11" spans="1:8" x14ac:dyDescent="0.15">
      <c r="A11" s="146" t="s">
        <v>524</v>
      </c>
      <c r="B11" s="151"/>
      <c r="C11" s="152"/>
      <c r="D11" s="153">
        <v>132026</v>
      </c>
      <c r="E11" s="154"/>
      <c r="F11" s="155">
        <v>308655</v>
      </c>
      <c r="G11" s="156"/>
      <c r="H11" s="157"/>
    </row>
    <row r="12" spans="1:8" x14ac:dyDescent="0.15">
      <c r="A12" s="158"/>
      <c r="B12" s="159"/>
      <c r="C12" s="166"/>
      <c r="D12" s="161">
        <v>17144</v>
      </c>
      <c r="E12" s="162"/>
      <c r="F12" s="163">
        <v>169887</v>
      </c>
      <c r="G12" s="164"/>
      <c r="H12" s="165"/>
    </row>
    <row r="13" spans="1:8" x14ac:dyDescent="0.15">
      <c r="A13" s="146"/>
      <c r="B13" s="151"/>
      <c r="C13" s="152"/>
      <c r="D13" s="153">
        <v>611369</v>
      </c>
      <c r="E13" s="154"/>
      <c r="F13" s="155">
        <v>323345</v>
      </c>
      <c r="G13" s="167"/>
      <c r="H13" s="157"/>
    </row>
    <row r="14" spans="1:8" x14ac:dyDescent="0.15">
      <c r="A14" s="158"/>
      <c r="B14" s="159"/>
      <c r="C14" s="160"/>
      <c r="D14" s="161">
        <v>33493</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0.34</v>
      </c>
      <c r="C19" s="168">
        <f>ROUND(VALUE(SUBSTITUTE(実質収支比率等に係る経年分析!G$48,"▲","-")),2)</f>
        <v>10.11</v>
      </c>
      <c r="D19" s="168">
        <f>ROUND(VALUE(SUBSTITUTE(実質収支比率等に係る経年分析!H$48,"▲","-")),2)</f>
        <v>15.18</v>
      </c>
      <c r="E19" s="168">
        <f>ROUND(VALUE(SUBSTITUTE(実質収支比率等に係る経年分析!I$48,"▲","-")),2)</f>
        <v>15.18</v>
      </c>
      <c r="F19" s="168">
        <f>ROUND(VALUE(SUBSTITUTE(実質収支比率等に係る経年分析!J$48,"▲","-")),2)</f>
        <v>13.7</v>
      </c>
    </row>
    <row r="20" spans="1:11" x14ac:dyDescent="0.15">
      <c r="A20" s="168" t="s">
        <v>53</v>
      </c>
      <c r="B20" s="168">
        <f>ROUND(VALUE(SUBSTITUTE(実質収支比率等に係る経年分析!F$47,"▲","-")),2)</f>
        <v>36.33</v>
      </c>
      <c r="C20" s="168">
        <f>ROUND(VALUE(SUBSTITUTE(実質収支比率等に係る経年分析!G$47,"▲","-")),2)</f>
        <v>32.729999999999997</v>
      </c>
      <c r="D20" s="168">
        <f>ROUND(VALUE(SUBSTITUTE(実質収支比率等に係る経年分析!H$47,"▲","-")),2)</f>
        <v>37.61</v>
      </c>
      <c r="E20" s="168">
        <f>ROUND(VALUE(SUBSTITUTE(実質収支比率等に係る経年分析!I$47,"▲","-")),2)</f>
        <v>54.33</v>
      </c>
      <c r="F20" s="168">
        <f>ROUND(VALUE(SUBSTITUTE(実質収支比率等に係る経年分析!J$47,"▲","-")),2)</f>
        <v>52.98</v>
      </c>
    </row>
    <row r="21" spans="1:11" x14ac:dyDescent="0.15">
      <c r="A21" s="168" t="s">
        <v>54</v>
      </c>
      <c r="B21" s="168">
        <f>IF(ISNUMBER(VALUE(SUBSTITUTE(実質収支比率等に係る経年分析!F$49,"▲","-"))),ROUND(VALUE(SUBSTITUTE(実質収支比率等に係る経年分析!F$49,"▲","-")),2),NA())</f>
        <v>-16.61</v>
      </c>
      <c r="C21" s="168">
        <f>IF(ISNUMBER(VALUE(SUBSTITUTE(実質収支比率等に係る経年分析!G$49,"▲","-"))),ROUND(VALUE(SUBSTITUTE(実質収支比率等に係る経年分析!G$49,"▲","-")),2),NA())</f>
        <v>8.0399999999999991</v>
      </c>
      <c r="D21" s="168">
        <f>IF(ISNUMBER(VALUE(SUBSTITUTE(実質収支比率等に係る経年分析!H$49,"▲","-"))),ROUND(VALUE(SUBSTITUTE(実質収支比率等に係る経年分析!H$49,"▲","-")),2),NA())</f>
        <v>15.61</v>
      </c>
      <c r="E21" s="168">
        <f>IF(ISNUMBER(VALUE(SUBSTITUTE(実質収支比率等に係る経年分析!I$49,"▲","-"))),ROUND(VALUE(SUBSTITUTE(実質収支比率等に係る経年分析!I$49,"▲","-")),2),NA())</f>
        <v>17.329999999999998</v>
      </c>
      <c r="F21" s="168">
        <f>IF(ISNUMBER(VALUE(SUBSTITUTE(実質収支比率等に係る経年分析!J$49,"▲","-"))),ROUND(VALUE(SUBSTITUTE(実質収支比率等に係る経年分析!J$49,"▲","-")),2),NA())</f>
        <v>-5.41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航路事業特別会計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3.7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3.7</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0.44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1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7.0000000000000007E-2</v>
      </c>
    </row>
    <row r="32" spans="1:11" x14ac:dyDescent="0.15">
      <c r="A32" s="169" t="str">
        <f>IF(連結実質赤字比率に係る赤字・黒字の構成分析!C$38="",NA(),連結実質赤字比率に係る赤字・黒字の構成分析!C$38)</f>
        <v>漁業集落排水事業特別会計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3.64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2.63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v>
      </c>
    </row>
    <row r="34" spans="1:16" x14ac:dyDescent="0.15">
      <c r="A34" s="169" t="str">
        <f>IF(連結実質赤字比率に係る赤字・黒字の構成分析!C$36="",NA(),連結実質赤字比率に係る赤字・黒字の構成分析!C$36)</f>
        <v>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v>
      </c>
    </row>
    <row r="35" spans="1:16" x14ac:dyDescent="0.15">
      <c r="A35" s="169" t="str">
        <f>IF(連結実質赤字比率に係る赤字・黒字の構成分析!C$35="",NA(),連結実質赤字比率に係る赤字・黒字の構成分析!C$35)</f>
        <v>簡易水道事業特別会計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f>IF(ROUND(VALUE(SUBSTITUTE(連結実質赤字比率に係る赤字・黒字の構成分析!G$35,"▲", "-")), 2) &lt; 0, ABS(ROUND(VALUE(SUBSTITUTE(連結実質赤字比率に係る赤字・黒字の構成分析!G$35,"▲", "-")), 2)), NA())</f>
        <v>0.95</v>
      </c>
      <c r="E35" s="169" t="e">
        <f>IF(ROUND(VALUE(SUBSTITUTE(連結実質赤字比率に係る赤字・黒字の構成分析!G$35,"▲", "-")), 2) &gt;= 0, ABS(ROUND(VALUE(SUBSTITUTE(連結実質赤字比率に係る赤字・黒字の構成分析!G$35,"▲", "-")), 2)), NA())</f>
        <v>#N/A</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0.56000000000000005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0.39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15.18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15.18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13.69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155</v>
      </c>
      <c r="E42" s="170"/>
      <c r="F42" s="170"/>
      <c r="G42" s="170">
        <f>'実質公債費比率（分子）の構造'!L$52</f>
        <v>159</v>
      </c>
      <c r="H42" s="170"/>
      <c r="I42" s="170"/>
      <c r="J42" s="170">
        <f>'実質公債費比率（分子）の構造'!M$52</f>
        <v>161</v>
      </c>
      <c r="K42" s="170"/>
      <c r="L42" s="170"/>
      <c r="M42" s="170">
        <f>'実質公債費比率（分子）の構造'!N$52</f>
        <v>161</v>
      </c>
      <c r="N42" s="170"/>
      <c r="O42" s="170"/>
      <c r="P42" s="170">
        <f>'実質公債費比率（分子）の構造'!O$52</f>
        <v>162</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47</v>
      </c>
      <c r="C44" s="170"/>
      <c r="D44" s="170"/>
      <c r="E44" s="170">
        <f>'実質公債費比率（分子）の構造'!L$50</f>
        <v>52</v>
      </c>
      <c r="F44" s="170"/>
      <c r="G44" s="170"/>
      <c r="H44" s="170">
        <f>'実質公債費比率（分子）の構造'!M$50</f>
        <v>51</v>
      </c>
      <c r="I44" s="170"/>
      <c r="J44" s="170"/>
      <c r="K44" s="170">
        <f>'実質公債費比率（分子）の構造'!N$50</f>
        <v>51</v>
      </c>
      <c r="L44" s="170"/>
      <c r="M44" s="170"/>
      <c r="N44" s="170">
        <f>'実質公債費比率（分子）の構造'!O$50</f>
        <v>51</v>
      </c>
      <c r="O44" s="170"/>
      <c r="P44" s="170"/>
    </row>
    <row r="45" spans="1:16" x14ac:dyDescent="0.15">
      <c r="A45" s="170" t="s">
        <v>63</v>
      </c>
      <c r="B45" s="170">
        <f>'実質公債費比率（分子）の構造'!K$49</f>
        <v>0</v>
      </c>
      <c r="C45" s="170"/>
      <c r="D45" s="170"/>
      <c r="E45" s="170">
        <f>'実質公債費比率（分子）の構造'!L$49</f>
        <v>0</v>
      </c>
      <c r="F45" s="170"/>
      <c r="G45" s="170"/>
      <c r="H45" s="170">
        <f>'実質公債費比率（分子）の構造'!M$49</f>
        <v>1</v>
      </c>
      <c r="I45" s="170"/>
      <c r="J45" s="170"/>
      <c r="K45" s="170">
        <f>'実質公債費比率（分子）の構造'!N$49</f>
        <v>0</v>
      </c>
      <c r="L45" s="170"/>
      <c r="M45" s="170"/>
      <c r="N45" s="170">
        <f>'実質公債費比率（分子）の構造'!O$49</f>
        <v>0</v>
      </c>
      <c r="O45" s="170"/>
      <c r="P45" s="170"/>
    </row>
    <row r="46" spans="1:16" x14ac:dyDescent="0.15">
      <c r="A46" s="170" t="s">
        <v>64</v>
      </c>
      <c r="B46" s="170">
        <f>'実質公債費比率（分子）の構造'!K$48</f>
        <v>59</v>
      </c>
      <c r="C46" s="170"/>
      <c r="D46" s="170"/>
      <c r="E46" s="170">
        <f>'実質公債費比率（分子）の構造'!L$48</f>
        <v>62</v>
      </c>
      <c r="F46" s="170"/>
      <c r="G46" s="170"/>
      <c r="H46" s="170">
        <f>'実質公債費比率（分子）の構造'!M$48</f>
        <v>65</v>
      </c>
      <c r="I46" s="170"/>
      <c r="J46" s="170"/>
      <c r="K46" s="170">
        <f>'実質公債費比率（分子）の構造'!N$48</f>
        <v>68</v>
      </c>
      <c r="L46" s="170"/>
      <c r="M46" s="170"/>
      <c r="N46" s="170">
        <f>'実質公債費比率（分子）の構造'!O$48</f>
        <v>67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126</v>
      </c>
      <c r="C49" s="170"/>
      <c r="D49" s="170"/>
      <c r="E49" s="170">
        <f>'実質公債費比率（分子）の構造'!L$45</f>
        <v>124</v>
      </c>
      <c r="F49" s="170"/>
      <c r="G49" s="170"/>
      <c r="H49" s="170">
        <f>'実質公債費比率（分子）の構造'!M$45</f>
        <v>124</v>
      </c>
      <c r="I49" s="170"/>
      <c r="J49" s="170"/>
      <c r="K49" s="170">
        <f>'実質公債費比率（分子）の構造'!N$45</f>
        <v>128</v>
      </c>
      <c r="L49" s="170"/>
      <c r="M49" s="170"/>
      <c r="N49" s="170">
        <f>'実質公債費比率（分子）の構造'!O$45</f>
        <v>123</v>
      </c>
      <c r="O49" s="170"/>
      <c r="P49" s="170"/>
    </row>
    <row r="50" spans="1:16" x14ac:dyDescent="0.15">
      <c r="A50" s="170" t="s">
        <v>67</v>
      </c>
      <c r="B50" s="170" t="e">
        <f>NA()</f>
        <v>#N/A</v>
      </c>
      <c r="C50" s="170">
        <f>IF(ISNUMBER('実質公債費比率（分子）の構造'!K$53),'実質公債費比率（分子）の構造'!K$53,NA())</f>
        <v>77</v>
      </c>
      <c r="D50" s="170" t="e">
        <f>NA()</f>
        <v>#N/A</v>
      </c>
      <c r="E50" s="170" t="e">
        <f>NA()</f>
        <v>#N/A</v>
      </c>
      <c r="F50" s="170">
        <f>IF(ISNUMBER('実質公債費比率（分子）の構造'!L$53),'実質公債費比率（分子）の構造'!L$53,NA())</f>
        <v>79</v>
      </c>
      <c r="G50" s="170" t="e">
        <f>NA()</f>
        <v>#N/A</v>
      </c>
      <c r="H50" s="170" t="e">
        <f>NA()</f>
        <v>#N/A</v>
      </c>
      <c r="I50" s="170">
        <f>IF(ISNUMBER('実質公債費比率（分子）の構造'!M$53),'実質公債費比率（分子）の構造'!M$53,NA())</f>
        <v>80</v>
      </c>
      <c r="J50" s="170" t="e">
        <f>NA()</f>
        <v>#N/A</v>
      </c>
      <c r="K50" s="170" t="e">
        <f>NA()</f>
        <v>#N/A</v>
      </c>
      <c r="L50" s="170">
        <f>IF(ISNUMBER('実質公債費比率（分子）の構造'!N$53),'実質公債費比率（分子）の構造'!N$53,NA())</f>
        <v>86</v>
      </c>
      <c r="M50" s="170" t="e">
        <f>NA()</f>
        <v>#N/A</v>
      </c>
      <c r="N50" s="170" t="e">
        <f>NA()</f>
        <v>#N/A</v>
      </c>
      <c r="O50" s="170">
        <f>IF(ISNUMBER('実質公債費比率（分子）の構造'!O$53),'実質公債費比率（分子）の構造'!O$53,NA())</f>
        <v>79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1109</v>
      </c>
      <c r="E56" s="169"/>
      <c r="F56" s="169"/>
      <c r="G56" s="169">
        <f>'将来負担比率（分子）の構造'!J$52</f>
        <v>1151</v>
      </c>
      <c r="H56" s="169"/>
      <c r="I56" s="169"/>
      <c r="J56" s="169">
        <f>'将来負担比率（分子）の構造'!K$52</f>
        <v>1094</v>
      </c>
      <c r="K56" s="169"/>
      <c r="L56" s="169"/>
      <c r="M56" s="169">
        <f>'将来負担比率（分子）の構造'!L$52</f>
        <v>1267</v>
      </c>
      <c r="N56" s="169"/>
      <c r="O56" s="169"/>
      <c r="P56" s="169">
        <f>'将来負担比率（分子）の構造'!M$52</f>
        <v>1634</v>
      </c>
    </row>
    <row r="57" spans="1:16" x14ac:dyDescent="0.15">
      <c r="A57" s="169" t="s">
        <v>42</v>
      </c>
      <c r="B57" s="169"/>
      <c r="C57" s="169"/>
      <c r="D57" s="169">
        <f>'将来負担比率（分子）の構造'!I$51</f>
        <v>7</v>
      </c>
      <c r="E57" s="169"/>
      <c r="F57" s="169"/>
      <c r="G57" s="169">
        <f>'将来負担比率（分子）の構造'!J$51</f>
        <v>5</v>
      </c>
      <c r="H57" s="169"/>
      <c r="I57" s="169"/>
      <c r="J57" s="169">
        <f>'将来負担比率（分子）の構造'!K$51</f>
        <v>18</v>
      </c>
      <c r="K57" s="169"/>
      <c r="L57" s="169"/>
      <c r="M57" s="169">
        <f>'将来負担比率（分子）の構造'!L$51</f>
        <v>16</v>
      </c>
      <c r="N57" s="169"/>
      <c r="O57" s="169"/>
      <c r="P57" s="169">
        <f>'将来負担比率（分子）の構造'!M$51</f>
        <v>17</v>
      </c>
    </row>
    <row r="58" spans="1:16" x14ac:dyDescent="0.15">
      <c r="A58" s="169" t="s">
        <v>41</v>
      </c>
      <c r="B58" s="169"/>
      <c r="C58" s="169"/>
      <c r="D58" s="169">
        <f>'将来負担比率（分子）の構造'!I$50</f>
        <v>359</v>
      </c>
      <c r="E58" s="169"/>
      <c r="F58" s="169"/>
      <c r="G58" s="169">
        <f>'将来負担比率（分子）の構造'!J$50</f>
        <v>294</v>
      </c>
      <c r="H58" s="169"/>
      <c r="I58" s="169"/>
      <c r="J58" s="169">
        <f>'将来負担比率（分子）の構造'!K$50</f>
        <v>390</v>
      </c>
      <c r="K58" s="169"/>
      <c r="L58" s="169"/>
      <c r="M58" s="169">
        <f>'将来負担比率（分子）の構造'!L$50</f>
        <v>564</v>
      </c>
      <c r="N58" s="169"/>
      <c r="O58" s="169"/>
      <c r="P58" s="169">
        <f>'将来負担比率（分子）の構造'!M$50</f>
        <v>532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82</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573</v>
      </c>
      <c r="C64" s="169"/>
      <c r="D64" s="169"/>
      <c r="E64" s="169">
        <f>'将来負担比率（分子）の構造'!J$43</f>
        <v>558</v>
      </c>
      <c r="F64" s="169"/>
      <c r="G64" s="169"/>
      <c r="H64" s="169">
        <f>'将来負担比率（分子）の構造'!K$43</f>
        <v>499</v>
      </c>
      <c r="I64" s="169"/>
      <c r="J64" s="169"/>
      <c r="K64" s="169">
        <f>'将来負担比率（分子）の構造'!L$43</f>
        <v>388</v>
      </c>
      <c r="L64" s="169"/>
      <c r="M64" s="169"/>
      <c r="N64" s="169">
        <f>'将来負担比率（分子）の構造'!M$43</f>
        <v>443</v>
      </c>
      <c r="O64" s="169"/>
      <c r="P64" s="169"/>
    </row>
    <row r="65" spans="1:16" x14ac:dyDescent="0.15">
      <c r="A65" s="169" t="s">
        <v>32</v>
      </c>
      <c r="B65" s="169">
        <f>'将来負担比率（分子）の構造'!I$42</f>
        <v>743</v>
      </c>
      <c r="C65" s="169"/>
      <c r="D65" s="169"/>
      <c r="E65" s="169">
        <f>'将来負担比率（分子）の構造'!J$42</f>
        <v>685</v>
      </c>
      <c r="F65" s="169"/>
      <c r="G65" s="169"/>
      <c r="H65" s="169">
        <f>'将来負担比率（分子）の構造'!K$42</f>
        <v>626</v>
      </c>
      <c r="I65" s="169"/>
      <c r="J65" s="169"/>
      <c r="K65" s="169">
        <f>'将来負担比率（分子）の構造'!L$42</f>
        <v>628</v>
      </c>
      <c r="L65" s="169"/>
      <c r="M65" s="169"/>
      <c r="N65" s="169">
        <f>'将来負担比率（分子）の構造'!M$42</f>
        <v>729</v>
      </c>
      <c r="O65" s="169"/>
      <c r="P65" s="169"/>
    </row>
    <row r="66" spans="1:16" x14ac:dyDescent="0.15">
      <c r="A66" s="169" t="s">
        <v>31</v>
      </c>
      <c r="B66" s="169">
        <f>'将来負担比率（分子）の構造'!I$41</f>
        <v>1111</v>
      </c>
      <c r="C66" s="169"/>
      <c r="D66" s="169"/>
      <c r="E66" s="169">
        <f>'将来負担比率（分子）の構造'!J$41</f>
        <v>1258</v>
      </c>
      <c r="F66" s="169"/>
      <c r="G66" s="169"/>
      <c r="H66" s="169">
        <f>'将来負担比率（分子）の構造'!K$41</f>
        <v>1211</v>
      </c>
      <c r="I66" s="169"/>
      <c r="J66" s="169"/>
      <c r="K66" s="169">
        <f>'将来負担比率（分子）の構造'!L$41</f>
        <v>1482</v>
      </c>
      <c r="L66" s="169"/>
      <c r="M66" s="169"/>
      <c r="N66" s="169">
        <f>'将来負担比率（分子）の構造'!M$41</f>
        <v>1362</v>
      </c>
      <c r="O66" s="169"/>
      <c r="P66" s="169"/>
    </row>
    <row r="67" spans="1:16" x14ac:dyDescent="0.15">
      <c r="A67" s="169" t="s">
        <v>71</v>
      </c>
      <c r="B67" s="169" t="e">
        <f>NA()</f>
        <v>#N/A</v>
      </c>
      <c r="C67" s="169">
        <f>IF(ISNUMBER('将来負担比率（分子）の構造'!I$53), IF('将来負担比率（分子）の構造'!I$53 &lt; 0, 0, '将来負担比率（分子）の構造'!I$53), NA())</f>
        <v>1034</v>
      </c>
      <c r="D67" s="169" t="e">
        <f>NA()</f>
        <v>#N/A</v>
      </c>
      <c r="E67" s="169" t="e">
        <f>NA()</f>
        <v>#N/A</v>
      </c>
      <c r="F67" s="169">
        <f>IF(ISNUMBER('将来負担比率（分子）の構造'!J$53), IF('将来負担比率（分子）の構造'!J$53 &lt; 0, 0, '将来負担比率（分子）の構造'!J$53), NA())</f>
        <v>1050</v>
      </c>
      <c r="G67" s="169" t="e">
        <f>NA()</f>
        <v>#N/A</v>
      </c>
      <c r="H67" s="169" t="e">
        <f>NA()</f>
        <v>#N/A</v>
      </c>
      <c r="I67" s="169">
        <f>IF(ISNUMBER('将来負担比率（分子）の構造'!K$53), IF('将来負担比率（分子）の構造'!K$53 &lt; 0, 0, '将来負担比率（分子）の構造'!K$53), NA())</f>
        <v>835</v>
      </c>
      <c r="J67" s="169" t="e">
        <f>NA()</f>
        <v>#N/A</v>
      </c>
      <c r="K67" s="169" t="e">
        <f>NA()</f>
        <v>#N/A</v>
      </c>
      <c r="L67" s="169">
        <f>IF(ISNUMBER('将来負担比率（分子）の構造'!L$53), IF('将来負担比率（分子）の構造'!L$53 &lt; 0, 0, '将来負担比率（分子）の構造'!L$53), NA())</f>
        <v>650</v>
      </c>
      <c r="M67" s="169" t="e">
        <f>NA()</f>
        <v>#N/A</v>
      </c>
      <c r="N67" s="169" t="e">
        <f>NA()</f>
        <v>#N/A</v>
      </c>
      <c r="O67" s="169">
        <f>IF(ISNUMBER('将来負担比率（分子）の構造'!M$53), IF('将来負担比率（分子）の構造'!M$53 &lt; 0, 0, '将来負担比率（分子）の構造'!M$53), NA())</f>
        <v>351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376</v>
      </c>
      <c r="C72" s="173">
        <f>基金残高に係る経年分析!G55</f>
        <v>549</v>
      </c>
      <c r="D72" s="173">
        <f>基金残高に係る経年分析!H55</f>
        <v>517</v>
      </c>
    </row>
    <row r="73" spans="1:16" x14ac:dyDescent="0.15">
      <c r="A73" s="172" t="s">
        <v>74</v>
      </c>
      <c r="B73" s="173">
        <f>基金残高に係る経年分析!F56</f>
        <v>8</v>
      </c>
      <c r="C73" s="173">
        <f>基金残高に係る経年分析!G56</f>
        <v>8</v>
      </c>
      <c r="D73" s="173">
        <f>基金残高に係る経年分析!H56</f>
        <v>8</v>
      </c>
    </row>
    <row r="74" spans="1:16" x14ac:dyDescent="0.15">
      <c r="A74" s="172" t="s">
        <v>75</v>
      </c>
      <c r="B74" s="173">
        <f>基金残高に係る経年分析!F57</f>
        <v>90</v>
      </c>
      <c r="C74" s="173">
        <f>基金残高に係る経年分析!G57</f>
        <v>97</v>
      </c>
      <c r="D74" s="173">
        <f>基金残高に係る経年分析!H57</f>
        <v>98</v>
      </c>
    </row>
  </sheetData>
  <sheetProtection algorithmName="SHA-512" hashValue="TF9g1QQv/hegUYFeq2RR3ueMM50RnSNFGJYy5Sn7jCXxLcLq+Tbh6NMHkwJh2Pt1LBuEUHtByvYkbnFTT+aDIw==" saltValue="T86IKPGvgWE1tYtHzNNh5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5" sqref="R35:Y35"/>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100776</v>
      </c>
      <c r="S5" s="690"/>
      <c r="T5" s="690"/>
      <c r="U5" s="690"/>
      <c r="V5" s="690"/>
      <c r="W5" s="690"/>
      <c r="X5" s="690"/>
      <c r="Y5" s="715"/>
      <c r="Z5" s="728">
        <v>5</v>
      </c>
      <c r="AA5" s="728"/>
      <c r="AB5" s="728"/>
      <c r="AC5" s="728"/>
      <c r="AD5" s="729">
        <v>90571</v>
      </c>
      <c r="AE5" s="729"/>
      <c r="AF5" s="729"/>
      <c r="AG5" s="729"/>
      <c r="AH5" s="729"/>
      <c r="AI5" s="729"/>
      <c r="AJ5" s="729"/>
      <c r="AK5" s="729"/>
      <c r="AL5" s="716">
        <v>9.3000000000000007</v>
      </c>
      <c r="AM5" s="698"/>
      <c r="AN5" s="698"/>
      <c r="AO5" s="717"/>
      <c r="AP5" s="692" t="s">
        <v>217</v>
      </c>
      <c r="AQ5" s="693"/>
      <c r="AR5" s="693"/>
      <c r="AS5" s="693"/>
      <c r="AT5" s="693"/>
      <c r="AU5" s="693"/>
      <c r="AV5" s="693"/>
      <c r="AW5" s="693"/>
      <c r="AX5" s="693"/>
      <c r="AY5" s="693"/>
      <c r="AZ5" s="693"/>
      <c r="BA5" s="693"/>
      <c r="BB5" s="693"/>
      <c r="BC5" s="693"/>
      <c r="BD5" s="693"/>
      <c r="BE5" s="693"/>
      <c r="BF5" s="694"/>
      <c r="BG5" s="634">
        <v>90571</v>
      </c>
      <c r="BH5" s="635"/>
      <c r="BI5" s="635"/>
      <c r="BJ5" s="635"/>
      <c r="BK5" s="635"/>
      <c r="BL5" s="635"/>
      <c r="BM5" s="635"/>
      <c r="BN5" s="636"/>
      <c r="BO5" s="672">
        <v>89.9</v>
      </c>
      <c r="BP5" s="672"/>
      <c r="BQ5" s="672"/>
      <c r="BR5" s="672"/>
      <c r="BS5" s="673" t="s">
        <v>122</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7822</v>
      </c>
      <c r="S6" s="635"/>
      <c r="T6" s="635"/>
      <c r="U6" s="635"/>
      <c r="V6" s="635"/>
      <c r="W6" s="635"/>
      <c r="X6" s="635"/>
      <c r="Y6" s="636"/>
      <c r="Z6" s="672">
        <v>0.4</v>
      </c>
      <c r="AA6" s="672"/>
      <c r="AB6" s="672"/>
      <c r="AC6" s="672"/>
      <c r="AD6" s="673">
        <v>7822</v>
      </c>
      <c r="AE6" s="673"/>
      <c r="AF6" s="673"/>
      <c r="AG6" s="673"/>
      <c r="AH6" s="673"/>
      <c r="AI6" s="673"/>
      <c r="AJ6" s="673"/>
      <c r="AK6" s="673"/>
      <c r="AL6" s="637">
        <v>0.8</v>
      </c>
      <c r="AM6" s="638"/>
      <c r="AN6" s="638"/>
      <c r="AO6" s="674"/>
      <c r="AP6" s="631" t="s">
        <v>222</v>
      </c>
      <c r="AQ6" s="632"/>
      <c r="AR6" s="632"/>
      <c r="AS6" s="632"/>
      <c r="AT6" s="632"/>
      <c r="AU6" s="632"/>
      <c r="AV6" s="632"/>
      <c r="AW6" s="632"/>
      <c r="AX6" s="632"/>
      <c r="AY6" s="632"/>
      <c r="AZ6" s="632"/>
      <c r="BA6" s="632"/>
      <c r="BB6" s="632"/>
      <c r="BC6" s="632"/>
      <c r="BD6" s="632"/>
      <c r="BE6" s="632"/>
      <c r="BF6" s="633"/>
      <c r="BG6" s="634">
        <v>90571</v>
      </c>
      <c r="BH6" s="635"/>
      <c r="BI6" s="635"/>
      <c r="BJ6" s="635"/>
      <c r="BK6" s="635"/>
      <c r="BL6" s="635"/>
      <c r="BM6" s="635"/>
      <c r="BN6" s="636"/>
      <c r="BO6" s="672">
        <v>89.9</v>
      </c>
      <c r="BP6" s="672"/>
      <c r="BQ6" s="672"/>
      <c r="BR6" s="672"/>
      <c r="BS6" s="673" t="s">
        <v>122</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35225</v>
      </c>
      <c r="CS6" s="635"/>
      <c r="CT6" s="635"/>
      <c r="CU6" s="635"/>
      <c r="CV6" s="635"/>
      <c r="CW6" s="635"/>
      <c r="CX6" s="635"/>
      <c r="CY6" s="636"/>
      <c r="CZ6" s="716">
        <v>1.9</v>
      </c>
      <c r="DA6" s="698"/>
      <c r="DB6" s="698"/>
      <c r="DC6" s="718"/>
      <c r="DD6" s="640" t="s">
        <v>122</v>
      </c>
      <c r="DE6" s="635"/>
      <c r="DF6" s="635"/>
      <c r="DG6" s="635"/>
      <c r="DH6" s="635"/>
      <c r="DI6" s="635"/>
      <c r="DJ6" s="635"/>
      <c r="DK6" s="635"/>
      <c r="DL6" s="635"/>
      <c r="DM6" s="635"/>
      <c r="DN6" s="635"/>
      <c r="DO6" s="635"/>
      <c r="DP6" s="636"/>
      <c r="DQ6" s="640">
        <v>35225</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13</v>
      </c>
      <c r="S7" s="635"/>
      <c r="T7" s="635"/>
      <c r="U7" s="635"/>
      <c r="V7" s="635"/>
      <c r="W7" s="635"/>
      <c r="X7" s="635"/>
      <c r="Y7" s="636"/>
      <c r="Z7" s="672">
        <v>0</v>
      </c>
      <c r="AA7" s="672"/>
      <c r="AB7" s="672"/>
      <c r="AC7" s="672"/>
      <c r="AD7" s="673">
        <v>13</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42090</v>
      </c>
      <c r="BH7" s="635"/>
      <c r="BI7" s="635"/>
      <c r="BJ7" s="635"/>
      <c r="BK7" s="635"/>
      <c r="BL7" s="635"/>
      <c r="BM7" s="635"/>
      <c r="BN7" s="636"/>
      <c r="BO7" s="672">
        <v>41.8</v>
      </c>
      <c r="BP7" s="672"/>
      <c r="BQ7" s="672"/>
      <c r="BR7" s="672"/>
      <c r="BS7" s="673" t="s">
        <v>122</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434892</v>
      </c>
      <c r="CS7" s="635"/>
      <c r="CT7" s="635"/>
      <c r="CU7" s="635"/>
      <c r="CV7" s="635"/>
      <c r="CW7" s="635"/>
      <c r="CX7" s="635"/>
      <c r="CY7" s="636"/>
      <c r="CZ7" s="672">
        <v>23.4</v>
      </c>
      <c r="DA7" s="672"/>
      <c r="DB7" s="672"/>
      <c r="DC7" s="672"/>
      <c r="DD7" s="640">
        <v>7401</v>
      </c>
      <c r="DE7" s="635"/>
      <c r="DF7" s="635"/>
      <c r="DG7" s="635"/>
      <c r="DH7" s="635"/>
      <c r="DI7" s="635"/>
      <c r="DJ7" s="635"/>
      <c r="DK7" s="635"/>
      <c r="DL7" s="635"/>
      <c r="DM7" s="635"/>
      <c r="DN7" s="635"/>
      <c r="DO7" s="635"/>
      <c r="DP7" s="636"/>
      <c r="DQ7" s="640">
        <v>407881</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196</v>
      </c>
      <c r="S8" s="635"/>
      <c r="T8" s="635"/>
      <c r="U8" s="635"/>
      <c r="V8" s="635"/>
      <c r="W8" s="635"/>
      <c r="X8" s="635"/>
      <c r="Y8" s="636"/>
      <c r="Z8" s="672">
        <v>0</v>
      </c>
      <c r="AA8" s="672"/>
      <c r="AB8" s="672"/>
      <c r="AC8" s="672"/>
      <c r="AD8" s="673">
        <v>196</v>
      </c>
      <c r="AE8" s="673"/>
      <c r="AF8" s="673"/>
      <c r="AG8" s="673"/>
      <c r="AH8" s="673"/>
      <c r="AI8" s="673"/>
      <c r="AJ8" s="673"/>
      <c r="AK8" s="673"/>
      <c r="AL8" s="637">
        <v>0</v>
      </c>
      <c r="AM8" s="638"/>
      <c r="AN8" s="638"/>
      <c r="AO8" s="674"/>
      <c r="AP8" s="631" t="s">
        <v>228</v>
      </c>
      <c r="AQ8" s="632"/>
      <c r="AR8" s="632"/>
      <c r="AS8" s="632"/>
      <c r="AT8" s="632"/>
      <c r="AU8" s="632"/>
      <c r="AV8" s="632"/>
      <c r="AW8" s="632"/>
      <c r="AX8" s="632"/>
      <c r="AY8" s="632"/>
      <c r="AZ8" s="632"/>
      <c r="BA8" s="632"/>
      <c r="BB8" s="632"/>
      <c r="BC8" s="632"/>
      <c r="BD8" s="632"/>
      <c r="BE8" s="632"/>
      <c r="BF8" s="633"/>
      <c r="BG8" s="634">
        <v>1470</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192327</v>
      </c>
      <c r="CS8" s="635"/>
      <c r="CT8" s="635"/>
      <c r="CU8" s="635"/>
      <c r="CV8" s="635"/>
      <c r="CW8" s="635"/>
      <c r="CX8" s="635"/>
      <c r="CY8" s="636"/>
      <c r="CZ8" s="672">
        <v>10.3</v>
      </c>
      <c r="DA8" s="672"/>
      <c r="DB8" s="672"/>
      <c r="DC8" s="672"/>
      <c r="DD8" s="640">
        <v>3080</v>
      </c>
      <c r="DE8" s="635"/>
      <c r="DF8" s="635"/>
      <c r="DG8" s="635"/>
      <c r="DH8" s="635"/>
      <c r="DI8" s="635"/>
      <c r="DJ8" s="635"/>
      <c r="DK8" s="635"/>
      <c r="DL8" s="635"/>
      <c r="DM8" s="635"/>
      <c r="DN8" s="635"/>
      <c r="DO8" s="635"/>
      <c r="DP8" s="636"/>
      <c r="DQ8" s="640">
        <v>120240</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217</v>
      </c>
      <c r="S9" s="635"/>
      <c r="T9" s="635"/>
      <c r="U9" s="635"/>
      <c r="V9" s="635"/>
      <c r="W9" s="635"/>
      <c r="X9" s="635"/>
      <c r="Y9" s="636"/>
      <c r="Z9" s="672">
        <v>0</v>
      </c>
      <c r="AA9" s="672"/>
      <c r="AB9" s="672"/>
      <c r="AC9" s="672"/>
      <c r="AD9" s="673">
        <v>217</v>
      </c>
      <c r="AE9" s="673"/>
      <c r="AF9" s="673"/>
      <c r="AG9" s="673"/>
      <c r="AH9" s="673"/>
      <c r="AI9" s="673"/>
      <c r="AJ9" s="673"/>
      <c r="AK9" s="673"/>
      <c r="AL9" s="637">
        <v>0</v>
      </c>
      <c r="AM9" s="638"/>
      <c r="AN9" s="638"/>
      <c r="AO9" s="674"/>
      <c r="AP9" s="631" t="s">
        <v>231</v>
      </c>
      <c r="AQ9" s="632"/>
      <c r="AR9" s="632"/>
      <c r="AS9" s="632"/>
      <c r="AT9" s="632"/>
      <c r="AU9" s="632"/>
      <c r="AV9" s="632"/>
      <c r="AW9" s="632"/>
      <c r="AX9" s="632"/>
      <c r="AY9" s="632"/>
      <c r="AZ9" s="632"/>
      <c r="BA9" s="632"/>
      <c r="BB9" s="632"/>
      <c r="BC9" s="632"/>
      <c r="BD9" s="632"/>
      <c r="BE9" s="632"/>
      <c r="BF9" s="633"/>
      <c r="BG9" s="634">
        <v>32842</v>
      </c>
      <c r="BH9" s="635"/>
      <c r="BI9" s="635"/>
      <c r="BJ9" s="635"/>
      <c r="BK9" s="635"/>
      <c r="BL9" s="635"/>
      <c r="BM9" s="635"/>
      <c r="BN9" s="636"/>
      <c r="BO9" s="672">
        <v>32.6</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169926</v>
      </c>
      <c r="CS9" s="635"/>
      <c r="CT9" s="635"/>
      <c r="CU9" s="635"/>
      <c r="CV9" s="635"/>
      <c r="CW9" s="635"/>
      <c r="CX9" s="635"/>
      <c r="CY9" s="636"/>
      <c r="CZ9" s="672">
        <v>9.1</v>
      </c>
      <c r="DA9" s="672"/>
      <c r="DB9" s="672"/>
      <c r="DC9" s="672"/>
      <c r="DD9" s="640">
        <v>1970</v>
      </c>
      <c r="DE9" s="635"/>
      <c r="DF9" s="635"/>
      <c r="DG9" s="635"/>
      <c r="DH9" s="635"/>
      <c r="DI9" s="635"/>
      <c r="DJ9" s="635"/>
      <c r="DK9" s="635"/>
      <c r="DL9" s="635"/>
      <c r="DM9" s="635"/>
      <c r="DN9" s="635"/>
      <c r="DO9" s="635"/>
      <c r="DP9" s="636"/>
      <c r="DQ9" s="640">
        <v>150346</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2639</v>
      </c>
      <c r="BH10" s="635"/>
      <c r="BI10" s="635"/>
      <c r="BJ10" s="635"/>
      <c r="BK10" s="635"/>
      <c r="BL10" s="635"/>
      <c r="BM10" s="635"/>
      <c r="BN10" s="636"/>
      <c r="BO10" s="672">
        <v>2.6</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23273</v>
      </c>
      <c r="S11" s="635"/>
      <c r="T11" s="635"/>
      <c r="U11" s="635"/>
      <c r="V11" s="635"/>
      <c r="W11" s="635"/>
      <c r="X11" s="635"/>
      <c r="Y11" s="636"/>
      <c r="Z11" s="637">
        <v>1.1000000000000001</v>
      </c>
      <c r="AA11" s="638"/>
      <c r="AB11" s="638"/>
      <c r="AC11" s="639"/>
      <c r="AD11" s="640">
        <v>23273</v>
      </c>
      <c r="AE11" s="635"/>
      <c r="AF11" s="635"/>
      <c r="AG11" s="635"/>
      <c r="AH11" s="635"/>
      <c r="AI11" s="635"/>
      <c r="AJ11" s="635"/>
      <c r="AK11" s="636"/>
      <c r="AL11" s="637">
        <v>2.4</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5139</v>
      </c>
      <c r="BH11" s="635"/>
      <c r="BI11" s="635"/>
      <c r="BJ11" s="635"/>
      <c r="BK11" s="635"/>
      <c r="BL11" s="635"/>
      <c r="BM11" s="635"/>
      <c r="BN11" s="636"/>
      <c r="BO11" s="672">
        <v>5.0999999999999996</v>
      </c>
      <c r="BP11" s="672"/>
      <c r="BQ11" s="672"/>
      <c r="BR11" s="672"/>
      <c r="BS11" s="673" t="s">
        <v>122</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60040</v>
      </c>
      <c r="CS11" s="635"/>
      <c r="CT11" s="635"/>
      <c r="CU11" s="635"/>
      <c r="CV11" s="635"/>
      <c r="CW11" s="635"/>
      <c r="CX11" s="635"/>
      <c r="CY11" s="636"/>
      <c r="CZ11" s="672">
        <v>3.2</v>
      </c>
      <c r="DA11" s="672"/>
      <c r="DB11" s="672"/>
      <c r="DC11" s="672"/>
      <c r="DD11" s="640">
        <v>27</v>
      </c>
      <c r="DE11" s="635"/>
      <c r="DF11" s="635"/>
      <c r="DG11" s="635"/>
      <c r="DH11" s="635"/>
      <c r="DI11" s="635"/>
      <c r="DJ11" s="635"/>
      <c r="DK11" s="635"/>
      <c r="DL11" s="635"/>
      <c r="DM11" s="635"/>
      <c r="DN11" s="635"/>
      <c r="DO11" s="635"/>
      <c r="DP11" s="636"/>
      <c r="DQ11" s="640">
        <v>48252</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40716</v>
      </c>
      <c r="BH12" s="635"/>
      <c r="BI12" s="635"/>
      <c r="BJ12" s="635"/>
      <c r="BK12" s="635"/>
      <c r="BL12" s="635"/>
      <c r="BM12" s="635"/>
      <c r="BN12" s="636"/>
      <c r="BO12" s="672">
        <v>40.4</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138466</v>
      </c>
      <c r="CS12" s="635"/>
      <c r="CT12" s="635"/>
      <c r="CU12" s="635"/>
      <c r="CV12" s="635"/>
      <c r="CW12" s="635"/>
      <c r="CX12" s="635"/>
      <c r="CY12" s="636"/>
      <c r="CZ12" s="672">
        <v>7.4</v>
      </c>
      <c r="DA12" s="672"/>
      <c r="DB12" s="672"/>
      <c r="DC12" s="672"/>
      <c r="DD12" s="640" t="s">
        <v>122</v>
      </c>
      <c r="DE12" s="635"/>
      <c r="DF12" s="635"/>
      <c r="DG12" s="635"/>
      <c r="DH12" s="635"/>
      <c r="DI12" s="635"/>
      <c r="DJ12" s="635"/>
      <c r="DK12" s="635"/>
      <c r="DL12" s="635"/>
      <c r="DM12" s="635"/>
      <c r="DN12" s="635"/>
      <c r="DO12" s="635"/>
      <c r="DP12" s="636"/>
      <c r="DQ12" s="640">
        <v>30662</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40112</v>
      </c>
      <c r="BH13" s="635"/>
      <c r="BI13" s="635"/>
      <c r="BJ13" s="635"/>
      <c r="BK13" s="635"/>
      <c r="BL13" s="635"/>
      <c r="BM13" s="635"/>
      <c r="BN13" s="636"/>
      <c r="BO13" s="672">
        <v>39.799999999999997</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127666</v>
      </c>
      <c r="CS13" s="635"/>
      <c r="CT13" s="635"/>
      <c r="CU13" s="635"/>
      <c r="CV13" s="635"/>
      <c r="CW13" s="635"/>
      <c r="CX13" s="635"/>
      <c r="CY13" s="636"/>
      <c r="CZ13" s="672">
        <v>6.9</v>
      </c>
      <c r="DA13" s="672"/>
      <c r="DB13" s="672"/>
      <c r="DC13" s="672"/>
      <c r="DD13" s="640" t="s">
        <v>122</v>
      </c>
      <c r="DE13" s="635"/>
      <c r="DF13" s="635"/>
      <c r="DG13" s="635"/>
      <c r="DH13" s="635"/>
      <c r="DI13" s="635"/>
      <c r="DJ13" s="635"/>
      <c r="DK13" s="635"/>
      <c r="DL13" s="635"/>
      <c r="DM13" s="635"/>
      <c r="DN13" s="635"/>
      <c r="DO13" s="635"/>
      <c r="DP13" s="636"/>
      <c r="DQ13" s="640">
        <v>77144</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70</v>
      </c>
      <c r="S14" s="635"/>
      <c r="T14" s="635"/>
      <c r="U14" s="635"/>
      <c r="V14" s="635"/>
      <c r="W14" s="635"/>
      <c r="X14" s="635"/>
      <c r="Y14" s="636"/>
      <c r="Z14" s="672">
        <v>0</v>
      </c>
      <c r="AA14" s="672"/>
      <c r="AB14" s="672"/>
      <c r="AC14" s="672"/>
      <c r="AD14" s="673">
        <v>70</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4012</v>
      </c>
      <c r="BH14" s="635"/>
      <c r="BI14" s="635"/>
      <c r="BJ14" s="635"/>
      <c r="BK14" s="635"/>
      <c r="BL14" s="635"/>
      <c r="BM14" s="635"/>
      <c r="BN14" s="636"/>
      <c r="BO14" s="672">
        <v>4</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62622</v>
      </c>
      <c r="CS14" s="635"/>
      <c r="CT14" s="635"/>
      <c r="CU14" s="635"/>
      <c r="CV14" s="635"/>
      <c r="CW14" s="635"/>
      <c r="CX14" s="635"/>
      <c r="CY14" s="636"/>
      <c r="CZ14" s="672">
        <v>3.4</v>
      </c>
      <c r="DA14" s="672"/>
      <c r="DB14" s="672"/>
      <c r="DC14" s="672"/>
      <c r="DD14" s="640" t="s">
        <v>122</v>
      </c>
      <c r="DE14" s="635"/>
      <c r="DF14" s="635"/>
      <c r="DG14" s="635"/>
      <c r="DH14" s="635"/>
      <c r="DI14" s="635"/>
      <c r="DJ14" s="635"/>
      <c r="DK14" s="635"/>
      <c r="DL14" s="635"/>
      <c r="DM14" s="635"/>
      <c r="DN14" s="635"/>
      <c r="DO14" s="635"/>
      <c r="DP14" s="636"/>
      <c r="DQ14" s="640">
        <v>30080</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3753</v>
      </c>
      <c r="BH15" s="635"/>
      <c r="BI15" s="635"/>
      <c r="BJ15" s="635"/>
      <c r="BK15" s="635"/>
      <c r="BL15" s="635"/>
      <c r="BM15" s="635"/>
      <c r="BN15" s="636"/>
      <c r="BO15" s="672">
        <v>3.7</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308209</v>
      </c>
      <c r="CS15" s="635"/>
      <c r="CT15" s="635"/>
      <c r="CU15" s="635"/>
      <c r="CV15" s="635"/>
      <c r="CW15" s="635"/>
      <c r="CX15" s="635"/>
      <c r="CY15" s="636"/>
      <c r="CZ15" s="672">
        <v>16.5</v>
      </c>
      <c r="DA15" s="672"/>
      <c r="DB15" s="672"/>
      <c r="DC15" s="672"/>
      <c r="DD15" s="640">
        <v>102385</v>
      </c>
      <c r="DE15" s="635"/>
      <c r="DF15" s="635"/>
      <c r="DG15" s="635"/>
      <c r="DH15" s="635"/>
      <c r="DI15" s="635"/>
      <c r="DJ15" s="635"/>
      <c r="DK15" s="635"/>
      <c r="DL15" s="635"/>
      <c r="DM15" s="635"/>
      <c r="DN15" s="635"/>
      <c r="DO15" s="635"/>
      <c r="DP15" s="636"/>
      <c r="DQ15" s="640">
        <v>211371</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798</v>
      </c>
      <c r="S16" s="635"/>
      <c r="T16" s="635"/>
      <c r="U16" s="635"/>
      <c r="V16" s="635"/>
      <c r="W16" s="635"/>
      <c r="X16" s="635"/>
      <c r="Y16" s="636"/>
      <c r="Z16" s="672">
        <v>0</v>
      </c>
      <c r="AA16" s="672"/>
      <c r="AB16" s="672"/>
      <c r="AC16" s="672"/>
      <c r="AD16" s="673">
        <v>798</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14064</v>
      </c>
      <c r="CS16" s="635"/>
      <c r="CT16" s="635"/>
      <c r="CU16" s="635"/>
      <c r="CV16" s="635"/>
      <c r="CW16" s="635"/>
      <c r="CX16" s="635"/>
      <c r="CY16" s="636"/>
      <c r="CZ16" s="672">
        <v>0.8</v>
      </c>
      <c r="DA16" s="672"/>
      <c r="DB16" s="672"/>
      <c r="DC16" s="672"/>
      <c r="DD16" s="640" t="s">
        <v>122</v>
      </c>
      <c r="DE16" s="635"/>
      <c r="DF16" s="635"/>
      <c r="DG16" s="635"/>
      <c r="DH16" s="635"/>
      <c r="DI16" s="635"/>
      <c r="DJ16" s="635"/>
      <c r="DK16" s="635"/>
      <c r="DL16" s="635"/>
      <c r="DM16" s="635"/>
      <c r="DN16" s="635"/>
      <c r="DO16" s="635"/>
      <c r="DP16" s="636"/>
      <c r="DQ16" s="640">
        <v>14064</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2471</v>
      </c>
      <c r="S17" s="635"/>
      <c r="T17" s="635"/>
      <c r="U17" s="635"/>
      <c r="V17" s="635"/>
      <c r="W17" s="635"/>
      <c r="X17" s="635"/>
      <c r="Y17" s="636"/>
      <c r="Z17" s="672">
        <v>0.1</v>
      </c>
      <c r="AA17" s="672"/>
      <c r="AB17" s="672"/>
      <c r="AC17" s="672"/>
      <c r="AD17" s="673">
        <v>2471</v>
      </c>
      <c r="AE17" s="673"/>
      <c r="AF17" s="673"/>
      <c r="AG17" s="673"/>
      <c r="AH17" s="673"/>
      <c r="AI17" s="673"/>
      <c r="AJ17" s="673"/>
      <c r="AK17" s="673"/>
      <c r="AL17" s="637">
        <v>0.3</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128860</v>
      </c>
      <c r="CS17" s="635"/>
      <c r="CT17" s="635"/>
      <c r="CU17" s="635"/>
      <c r="CV17" s="635"/>
      <c r="CW17" s="635"/>
      <c r="CX17" s="635"/>
      <c r="CY17" s="636"/>
      <c r="CZ17" s="672">
        <v>6.9</v>
      </c>
      <c r="DA17" s="672"/>
      <c r="DB17" s="672"/>
      <c r="DC17" s="672"/>
      <c r="DD17" s="640" t="s">
        <v>122</v>
      </c>
      <c r="DE17" s="635"/>
      <c r="DF17" s="635"/>
      <c r="DG17" s="635"/>
      <c r="DH17" s="635"/>
      <c r="DI17" s="635"/>
      <c r="DJ17" s="635"/>
      <c r="DK17" s="635"/>
      <c r="DL17" s="635"/>
      <c r="DM17" s="635"/>
      <c r="DN17" s="635"/>
      <c r="DO17" s="635"/>
      <c r="DP17" s="636"/>
      <c r="DQ17" s="640">
        <v>122090</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133</v>
      </c>
      <c r="S18" s="635"/>
      <c r="T18" s="635"/>
      <c r="U18" s="635"/>
      <c r="V18" s="635"/>
      <c r="W18" s="635"/>
      <c r="X18" s="635"/>
      <c r="Y18" s="636"/>
      <c r="Z18" s="672">
        <v>0</v>
      </c>
      <c r="AA18" s="672"/>
      <c r="AB18" s="672"/>
      <c r="AC18" s="672"/>
      <c r="AD18" s="673">
        <v>133</v>
      </c>
      <c r="AE18" s="673"/>
      <c r="AF18" s="673"/>
      <c r="AG18" s="673"/>
      <c r="AH18" s="673"/>
      <c r="AI18" s="673"/>
      <c r="AJ18" s="673"/>
      <c r="AK18" s="673"/>
      <c r="AL18" s="637">
        <v>0</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v>189997</v>
      </c>
      <c r="CS18" s="635"/>
      <c r="CT18" s="635"/>
      <c r="CU18" s="635"/>
      <c r="CV18" s="635"/>
      <c r="CW18" s="635"/>
      <c r="CX18" s="635"/>
      <c r="CY18" s="636"/>
      <c r="CZ18" s="672">
        <v>10.199999999999999</v>
      </c>
      <c r="DA18" s="672"/>
      <c r="DB18" s="672"/>
      <c r="DC18" s="672"/>
      <c r="DD18" s="640" t="s">
        <v>122</v>
      </c>
      <c r="DE18" s="635"/>
      <c r="DF18" s="635"/>
      <c r="DG18" s="635"/>
      <c r="DH18" s="635"/>
      <c r="DI18" s="635"/>
      <c r="DJ18" s="635"/>
      <c r="DK18" s="635"/>
      <c r="DL18" s="635"/>
      <c r="DM18" s="635"/>
      <c r="DN18" s="635"/>
      <c r="DO18" s="635"/>
      <c r="DP18" s="636"/>
      <c r="DQ18" s="640">
        <v>189997</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133</v>
      </c>
      <c r="S19" s="635"/>
      <c r="T19" s="635"/>
      <c r="U19" s="635"/>
      <c r="V19" s="635"/>
      <c r="W19" s="635"/>
      <c r="X19" s="635"/>
      <c r="Y19" s="636"/>
      <c r="Z19" s="672">
        <v>0</v>
      </c>
      <c r="AA19" s="672"/>
      <c r="AB19" s="672"/>
      <c r="AC19" s="672"/>
      <c r="AD19" s="673">
        <v>133</v>
      </c>
      <c r="AE19" s="673"/>
      <c r="AF19" s="673"/>
      <c r="AG19" s="673"/>
      <c r="AH19" s="673"/>
      <c r="AI19" s="673"/>
      <c r="AJ19" s="673"/>
      <c r="AK19" s="673"/>
      <c r="AL19" s="637">
        <v>0</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10205</v>
      </c>
      <c r="BH19" s="635"/>
      <c r="BI19" s="635"/>
      <c r="BJ19" s="635"/>
      <c r="BK19" s="635"/>
      <c r="BL19" s="635"/>
      <c r="BM19" s="635"/>
      <c r="BN19" s="636"/>
      <c r="BO19" s="672">
        <v>10.1</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1862294</v>
      </c>
      <c r="CS20" s="635"/>
      <c r="CT20" s="635"/>
      <c r="CU20" s="635"/>
      <c r="CV20" s="635"/>
      <c r="CW20" s="635"/>
      <c r="CX20" s="635"/>
      <c r="CY20" s="636"/>
      <c r="CZ20" s="672">
        <v>100</v>
      </c>
      <c r="DA20" s="672"/>
      <c r="DB20" s="672"/>
      <c r="DC20" s="672"/>
      <c r="DD20" s="640">
        <v>114863</v>
      </c>
      <c r="DE20" s="635"/>
      <c r="DF20" s="635"/>
      <c r="DG20" s="635"/>
      <c r="DH20" s="635"/>
      <c r="DI20" s="635"/>
      <c r="DJ20" s="635"/>
      <c r="DK20" s="635"/>
      <c r="DL20" s="635"/>
      <c r="DM20" s="635"/>
      <c r="DN20" s="635"/>
      <c r="DO20" s="635"/>
      <c r="DP20" s="636"/>
      <c r="DQ20" s="640">
        <v>1437352</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1111585</v>
      </c>
      <c r="S21" s="635"/>
      <c r="T21" s="635"/>
      <c r="U21" s="635"/>
      <c r="V21" s="635"/>
      <c r="W21" s="635"/>
      <c r="X21" s="635"/>
      <c r="Y21" s="636"/>
      <c r="Z21" s="672">
        <v>54.9</v>
      </c>
      <c r="AA21" s="672"/>
      <c r="AB21" s="672"/>
      <c r="AC21" s="672"/>
      <c r="AD21" s="673">
        <v>851085</v>
      </c>
      <c r="AE21" s="673"/>
      <c r="AF21" s="673"/>
      <c r="AG21" s="673"/>
      <c r="AH21" s="673"/>
      <c r="AI21" s="673"/>
      <c r="AJ21" s="673"/>
      <c r="AK21" s="673"/>
      <c r="AL21" s="637">
        <v>87.1</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851085</v>
      </c>
      <c r="S22" s="635"/>
      <c r="T22" s="635"/>
      <c r="U22" s="635"/>
      <c r="V22" s="635"/>
      <c r="W22" s="635"/>
      <c r="X22" s="635"/>
      <c r="Y22" s="636"/>
      <c r="Z22" s="672">
        <v>42</v>
      </c>
      <c r="AA22" s="672"/>
      <c r="AB22" s="672"/>
      <c r="AC22" s="672"/>
      <c r="AD22" s="673">
        <v>851085</v>
      </c>
      <c r="AE22" s="673"/>
      <c r="AF22" s="673"/>
      <c r="AG22" s="673"/>
      <c r="AH22" s="673"/>
      <c r="AI22" s="673"/>
      <c r="AJ22" s="673"/>
      <c r="AK22" s="673"/>
      <c r="AL22" s="637">
        <v>87.1</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260500</v>
      </c>
      <c r="S23" s="635"/>
      <c r="T23" s="635"/>
      <c r="U23" s="635"/>
      <c r="V23" s="635"/>
      <c r="W23" s="635"/>
      <c r="X23" s="635"/>
      <c r="Y23" s="636"/>
      <c r="Z23" s="672">
        <v>12.9</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538866</v>
      </c>
      <c r="CS24" s="690"/>
      <c r="CT24" s="690"/>
      <c r="CU24" s="690"/>
      <c r="CV24" s="690"/>
      <c r="CW24" s="690"/>
      <c r="CX24" s="690"/>
      <c r="CY24" s="715"/>
      <c r="CZ24" s="716">
        <v>28.9</v>
      </c>
      <c r="DA24" s="698"/>
      <c r="DB24" s="698"/>
      <c r="DC24" s="718"/>
      <c r="DD24" s="714">
        <v>453375</v>
      </c>
      <c r="DE24" s="690"/>
      <c r="DF24" s="690"/>
      <c r="DG24" s="690"/>
      <c r="DH24" s="690"/>
      <c r="DI24" s="690"/>
      <c r="DJ24" s="690"/>
      <c r="DK24" s="715"/>
      <c r="DL24" s="714">
        <v>443881</v>
      </c>
      <c r="DM24" s="690"/>
      <c r="DN24" s="690"/>
      <c r="DO24" s="690"/>
      <c r="DP24" s="690"/>
      <c r="DQ24" s="690"/>
      <c r="DR24" s="690"/>
      <c r="DS24" s="690"/>
      <c r="DT24" s="690"/>
      <c r="DU24" s="690"/>
      <c r="DV24" s="715"/>
      <c r="DW24" s="716">
        <v>45.3</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1247354</v>
      </c>
      <c r="S25" s="635"/>
      <c r="T25" s="635"/>
      <c r="U25" s="635"/>
      <c r="V25" s="635"/>
      <c r="W25" s="635"/>
      <c r="X25" s="635"/>
      <c r="Y25" s="636"/>
      <c r="Z25" s="672">
        <v>61.6</v>
      </c>
      <c r="AA25" s="672"/>
      <c r="AB25" s="672"/>
      <c r="AC25" s="672"/>
      <c r="AD25" s="673">
        <v>976649</v>
      </c>
      <c r="AE25" s="673"/>
      <c r="AF25" s="673"/>
      <c r="AG25" s="673"/>
      <c r="AH25" s="673"/>
      <c r="AI25" s="673"/>
      <c r="AJ25" s="673"/>
      <c r="AK25" s="673"/>
      <c r="AL25" s="637">
        <v>100</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v>10205</v>
      </c>
      <c r="BH25" s="635"/>
      <c r="BI25" s="635"/>
      <c r="BJ25" s="635"/>
      <c r="BK25" s="635"/>
      <c r="BL25" s="635"/>
      <c r="BM25" s="635"/>
      <c r="BN25" s="636"/>
      <c r="BO25" s="672">
        <v>10.1</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344466</v>
      </c>
      <c r="CS25" s="647"/>
      <c r="CT25" s="647"/>
      <c r="CU25" s="647"/>
      <c r="CV25" s="647"/>
      <c r="CW25" s="647"/>
      <c r="CX25" s="647"/>
      <c r="CY25" s="648"/>
      <c r="CZ25" s="637">
        <v>18.5</v>
      </c>
      <c r="DA25" s="649"/>
      <c r="DB25" s="649"/>
      <c r="DC25" s="650"/>
      <c r="DD25" s="640">
        <v>313095</v>
      </c>
      <c r="DE25" s="647"/>
      <c r="DF25" s="647"/>
      <c r="DG25" s="647"/>
      <c r="DH25" s="647"/>
      <c r="DI25" s="647"/>
      <c r="DJ25" s="647"/>
      <c r="DK25" s="648"/>
      <c r="DL25" s="640">
        <v>308010</v>
      </c>
      <c r="DM25" s="647"/>
      <c r="DN25" s="647"/>
      <c r="DO25" s="647"/>
      <c r="DP25" s="647"/>
      <c r="DQ25" s="647"/>
      <c r="DR25" s="647"/>
      <c r="DS25" s="647"/>
      <c r="DT25" s="647"/>
      <c r="DU25" s="647"/>
      <c r="DV25" s="648"/>
      <c r="DW25" s="637">
        <v>31.4</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166427</v>
      </c>
      <c r="CS26" s="635"/>
      <c r="CT26" s="635"/>
      <c r="CU26" s="635"/>
      <c r="CV26" s="635"/>
      <c r="CW26" s="635"/>
      <c r="CX26" s="635"/>
      <c r="CY26" s="636"/>
      <c r="CZ26" s="637">
        <v>8.9</v>
      </c>
      <c r="DA26" s="649"/>
      <c r="DB26" s="649"/>
      <c r="DC26" s="650"/>
      <c r="DD26" s="640">
        <v>151489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t="s">
        <v>122</v>
      </c>
      <c r="S27" s="635"/>
      <c r="T27" s="635"/>
      <c r="U27" s="635"/>
      <c r="V27" s="635"/>
      <c r="W27" s="635"/>
      <c r="X27" s="635"/>
      <c r="Y27" s="636"/>
      <c r="Z27" s="672" t="s">
        <v>122</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100776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65540</v>
      </c>
      <c r="CS27" s="647"/>
      <c r="CT27" s="647"/>
      <c r="CU27" s="647"/>
      <c r="CV27" s="647"/>
      <c r="CW27" s="647"/>
      <c r="CX27" s="647"/>
      <c r="CY27" s="648"/>
      <c r="CZ27" s="637">
        <v>3.5</v>
      </c>
      <c r="DA27" s="649"/>
      <c r="DB27" s="649"/>
      <c r="DC27" s="650"/>
      <c r="DD27" s="640">
        <v>18190</v>
      </c>
      <c r="DE27" s="647"/>
      <c r="DF27" s="647"/>
      <c r="DG27" s="647"/>
      <c r="DH27" s="647"/>
      <c r="DI27" s="647"/>
      <c r="DJ27" s="647"/>
      <c r="DK27" s="648"/>
      <c r="DL27" s="640">
        <v>13781</v>
      </c>
      <c r="DM27" s="647"/>
      <c r="DN27" s="647"/>
      <c r="DO27" s="647"/>
      <c r="DP27" s="647"/>
      <c r="DQ27" s="647"/>
      <c r="DR27" s="647"/>
      <c r="DS27" s="647"/>
      <c r="DT27" s="647"/>
      <c r="DU27" s="647"/>
      <c r="DV27" s="648"/>
      <c r="DW27" s="637">
        <v>1.4</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70159</v>
      </c>
      <c r="S28" s="635"/>
      <c r="T28" s="635"/>
      <c r="U28" s="635"/>
      <c r="V28" s="635"/>
      <c r="W28" s="635"/>
      <c r="X28" s="635"/>
      <c r="Y28" s="636"/>
      <c r="Z28" s="672">
        <v>3.5</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128860</v>
      </c>
      <c r="CS28" s="635"/>
      <c r="CT28" s="635"/>
      <c r="CU28" s="635"/>
      <c r="CV28" s="635"/>
      <c r="CW28" s="635"/>
      <c r="CX28" s="635"/>
      <c r="CY28" s="636"/>
      <c r="CZ28" s="637">
        <v>6.9</v>
      </c>
      <c r="DA28" s="649"/>
      <c r="DB28" s="649"/>
      <c r="DC28" s="650"/>
      <c r="DD28" s="640">
        <v>122090</v>
      </c>
      <c r="DE28" s="635"/>
      <c r="DF28" s="635"/>
      <c r="DG28" s="635"/>
      <c r="DH28" s="635"/>
      <c r="DI28" s="635"/>
      <c r="DJ28" s="635"/>
      <c r="DK28" s="636"/>
      <c r="DL28" s="640">
        <v>122090</v>
      </c>
      <c r="DM28" s="635"/>
      <c r="DN28" s="635"/>
      <c r="DO28" s="635"/>
      <c r="DP28" s="635"/>
      <c r="DQ28" s="635"/>
      <c r="DR28" s="635"/>
      <c r="DS28" s="635"/>
      <c r="DT28" s="635"/>
      <c r="DU28" s="635"/>
      <c r="DV28" s="636"/>
      <c r="DW28" s="637">
        <v>12.5</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5260</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128860</v>
      </c>
      <c r="CS29" s="647"/>
      <c r="CT29" s="647"/>
      <c r="CU29" s="647"/>
      <c r="CV29" s="647"/>
      <c r="CW29" s="647"/>
      <c r="CX29" s="647"/>
      <c r="CY29" s="648"/>
      <c r="CZ29" s="637">
        <v>6.9</v>
      </c>
      <c r="DA29" s="649"/>
      <c r="DB29" s="649"/>
      <c r="DC29" s="650"/>
      <c r="DD29" s="640">
        <v>122090</v>
      </c>
      <c r="DE29" s="647"/>
      <c r="DF29" s="647"/>
      <c r="DG29" s="647"/>
      <c r="DH29" s="647"/>
      <c r="DI29" s="647"/>
      <c r="DJ29" s="647"/>
      <c r="DK29" s="648"/>
      <c r="DL29" s="640">
        <v>122090</v>
      </c>
      <c r="DM29" s="647"/>
      <c r="DN29" s="647"/>
      <c r="DO29" s="647"/>
      <c r="DP29" s="647"/>
      <c r="DQ29" s="647"/>
      <c r="DR29" s="647"/>
      <c r="DS29" s="647"/>
      <c r="DT29" s="647"/>
      <c r="DU29" s="647"/>
      <c r="DV29" s="648"/>
      <c r="DW29" s="637">
        <v>12.5</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71325</v>
      </c>
      <c r="S30" s="635"/>
      <c r="T30" s="635"/>
      <c r="U30" s="635"/>
      <c r="V30" s="635"/>
      <c r="W30" s="635"/>
      <c r="X30" s="635"/>
      <c r="Y30" s="636"/>
      <c r="Z30" s="672">
        <v>3.5</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123308</v>
      </c>
      <c r="CS30" s="635"/>
      <c r="CT30" s="635"/>
      <c r="CU30" s="635"/>
      <c r="CV30" s="635"/>
      <c r="CW30" s="635"/>
      <c r="CX30" s="635"/>
      <c r="CY30" s="636"/>
      <c r="CZ30" s="637">
        <v>6.6</v>
      </c>
      <c r="DA30" s="649"/>
      <c r="DB30" s="649"/>
      <c r="DC30" s="650"/>
      <c r="DD30" s="640">
        <v>117718</v>
      </c>
      <c r="DE30" s="635"/>
      <c r="DF30" s="635"/>
      <c r="DG30" s="635"/>
      <c r="DH30" s="635"/>
      <c r="DI30" s="635"/>
      <c r="DJ30" s="635"/>
      <c r="DK30" s="636"/>
      <c r="DL30" s="640">
        <v>117718</v>
      </c>
      <c r="DM30" s="635"/>
      <c r="DN30" s="635"/>
      <c r="DO30" s="635"/>
      <c r="DP30" s="635"/>
      <c r="DQ30" s="635"/>
      <c r="DR30" s="635"/>
      <c r="DS30" s="635"/>
      <c r="DT30" s="635"/>
      <c r="DU30" s="635"/>
      <c r="DV30" s="636"/>
      <c r="DW30" s="637">
        <v>12</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97</v>
      </c>
      <c r="BH31" s="697"/>
      <c r="BI31" s="697"/>
      <c r="BJ31" s="697"/>
      <c r="BK31" s="697"/>
      <c r="BL31" s="697"/>
      <c r="BM31" s="698">
        <v>91.8</v>
      </c>
      <c r="BN31" s="697"/>
      <c r="BO31" s="697"/>
      <c r="BP31" s="697"/>
      <c r="BQ31" s="699"/>
      <c r="BR31" s="696">
        <v>96.2</v>
      </c>
      <c r="BS31" s="697"/>
      <c r="BT31" s="697"/>
      <c r="BU31" s="697"/>
      <c r="BV31" s="697"/>
      <c r="BW31" s="697"/>
      <c r="BX31" s="698">
        <v>91.9</v>
      </c>
      <c r="BY31" s="697"/>
      <c r="BZ31" s="697"/>
      <c r="CA31" s="697"/>
      <c r="CB31" s="699"/>
      <c r="CD31" s="655"/>
      <c r="CE31" s="656"/>
      <c r="CF31" s="631" t="s">
        <v>301</v>
      </c>
      <c r="CG31" s="632"/>
      <c r="CH31" s="632"/>
      <c r="CI31" s="632"/>
      <c r="CJ31" s="632"/>
      <c r="CK31" s="632"/>
      <c r="CL31" s="632"/>
      <c r="CM31" s="632"/>
      <c r="CN31" s="632"/>
      <c r="CO31" s="632"/>
      <c r="CP31" s="632"/>
      <c r="CQ31" s="633"/>
      <c r="CR31" s="634">
        <v>5552</v>
      </c>
      <c r="CS31" s="647"/>
      <c r="CT31" s="647"/>
      <c r="CU31" s="647"/>
      <c r="CV31" s="647"/>
      <c r="CW31" s="647"/>
      <c r="CX31" s="647"/>
      <c r="CY31" s="648"/>
      <c r="CZ31" s="637">
        <v>0.3</v>
      </c>
      <c r="DA31" s="649"/>
      <c r="DB31" s="649"/>
      <c r="DC31" s="650"/>
      <c r="DD31" s="640">
        <v>4372</v>
      </c>
      <c r="DE31" s="647"/>
      <c r="DF31" s="647"/>
      <c r="DG31" s="647"/>
      <c r="DH31" s="647"/>
      <c r="DI31" s="647"/>
      <c r="DJ31" s="647"/>
      <c r="DK31" s="648"/>
      <c r="DL31" s="640">
        <v>4372</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275273</v>
      </c>
      <c r="S32" s="635"/>
      <c r="T32" s="635"/>
      <c r="U32" s="635"/>
      <c r="V32" s="635"/>
      <c r="W32" s="635"/>
      <c r="X32" s="635"/>
      <c r="Y32" s="636"/>
      <c r="Z32" s="672">
        <v>13.6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98.3</v>
      </c>
      <c r="BH32" s="647"/>
      <c r="BI32" s="647"/>
      <c r="BJ32" s="647"/>
      <c r="BK32" s="647"/>
      <c r="BL32" s="647"/>
      <c r="BM32" s="638">
        <v>96.5</v>
      </c>
      <c r="BN32" s="647"/>
      <c r="BO32" s="647"/>
      <c r="BP32" s="647"/>
      <c r="BQ32" s="670"/>
      <c r="BR32" s="700">
        <v>97.9</v>
      </c>
      <c r="BS32" s="647"/>
      <c r="BT32" s="647"/>
      <c r="BU32" s="647"/>
      <c r="BV32" s="647"/>
      <c r="BW32" s="647"/>
      <c r="BX32" s="638">
        <v>97.2</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333</v>
      </c>
      <c r="S33" s="635"/>
      <c r="T33" s="635"/>
      <c r="U33" s="635"/>
      <c r="V33" s="635"/>
      <c r="W33" s="635"/>
      <c r="X33" s="635"/>
      <c r="Y33" s="636"/>
      <c r="Z33" s="672">
        <v>0</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94.4</v>
      </c>
      <c r="BH33" s="619"/>
      <c r="BI33" s="619"/>
      <c r="BJ33" s="619"/>
      <c r="BK33" s="619"/>
      <c r="BL33" s="619"/>
      <c r="BM33" s="665">
        <v>84.4</v>
      </c>
      <c r="BN33" s="619"/>
      <c r="BO33" s="619"/>
      <c r="BP33" s="619"/>
      <c r="BQ33" s="682"/>
      <c r="BR33" s="695">
        <v>92.9</v>
      </c>
      <c r="BS33" s="619"/>
      <c r="BT33" s="619"/>
      <c r="BU33" s="619"/>
      <c r="BV33" s="619"/>
      <c r="BW33" s="619"/>
      <c r="BX33" s="665">
        <v>83.9</v>
      </c>
      <c r="BY33" s="619"/>
      <c r="BZ33" s="619"/>
      <c r="CA33" s="619"/>
      <c r="CB33" s="682"/>
      <c r="CD33" s="631" t="s">
        <v>308</v>
      </c>
      <c r="CE33" s="632"/>
      <c r="CF33" s="632"/>
      <c r="CG33" s="632"/>
      <c r="CH33" s="632"/>
      <c r="CI33" s="632"/>
      <c r="CJ33" s="632"/>
      <c r="CK33" s="632"/>
      <c r="CL33" s="632"/>
      <c r="CM33" s="632"/>
      <c r="CN33" s="632"/>
      <c r="CO33" s="632"/>
      <c r="CP33" s="632"/>
      <c r="CQ33" s="633"/>
      <c r="CR33" s="634">
        <v>1194501</v>
      </c>
      <c r="CS33" s="647"/>
      <c r="CT33" s="647"/>
      <c r="CU33" s="647"/>
      <c r="CV33" s="647"/>
      <c r="CW33" s="647"/>
      <c r="CX33" s="647"/>
      <c r="CY33" s="648"/>
      <c r="CZ33" s="637">
        <v>64.099999999999994</v>
      </c>
      <c r="DA33" s="649"/>
      <c r="DB33" s="649"/>
      <c r="DC33" s="650"/>
      <c r="DD33" s="640">
        <v>931645</v>
      </c>
      <c r="DE33" s="647"/>
      <c r="DF33" s="647"/>
      <c r="DG33" s="647"/>
      <c r="DH33" s="647"/>
      <c r="DI33" s="647"/>
      <c r="DJ33" s="647"/>
      <c r="DK33" s="648"/>
      <c r="DL33" s="640">
        <v>410819</v>
      </c>
      <c r="DM33" s="647"/>
      <c r="DN33" s="647"/>
      <c r="DO33" s="647"/>
      <c r="DP33" s="647"/>
      <c r="DQ33" s="647"/>
      <c r="DR33" s="647"/>
      <c r="DS33" s="647"/>
      <c r="DT33" s="647"/>
      <c r="DU33" s="647"/>
      <c r="DV33" s="648"/>
      <c r="DW33" s="637">
        <v>41.9</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7676</v>
      </c>
      <c r="S34" s="635"/>
      <c r="T34" s="635"/>
      <c r="U34" s="635"/>
      <c r="V34" s="635"/>
      <c r="W34" s="635"/>
      <c r="X34" s="635"/>
      <c r="Y34" s="636"/>
      <c r="Z34" s="672">
        <v>0.4</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555132</v>
      </c>
      <c r="CS34" s="635"/>
      <c r="CT34" s="635"/>
      <c r="CU34" s="635"/>
      <c r="CV34" s="635"/>
      <c r="CW34" s="635"/>
      <c r="CX34" s="635"/>
      <c r="CY34" s="636"/>
      <c r="CZ34" s="637">
        <v>29.8</v>
      </c>
      <c r="DA34" s="649"/>
      <c r="DB34" s="649"/>
      <c r="DC34" s="650"/>
      <c r="DD34" s="640">
        <v>387336</v>
      </c>
      <c r="DE34" s="635"/>
      <c r="DF34" s="635"/>
      <c r="DG34" s="635"/>
      <c r="DH34" s="635"/>
      <c r="DI34" s="635"/>
      <c r="DJ34" s="635"/>
      <c r="DK34" s="636"/>
      <c r="DL34" s="640">
        <v>310891</v>
      </c>
      <c r="DM34" s="635"/>
      <c r="DN34" s="635"/>
      <c r="DO34" s="635"/>
      <c r="DP34" s="635"/>
      <c r="DQ34" s="635"/>
      <c r="DR34" s="635"/>
      <c r="DS34" s="635"/>
      <c r="DT34" s="635"/>
      <c r="DU34" s="635"/>
      <c r="DV34" s="636"/>
      <c r="DW34" s="637">
        <v>31.7</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142667</v>
      </c>
      <c r="S35" s="635"/>
      <c r="T35" s="635"/>
      <c r="U35" s="635"/>
      <c r="V35" s="635"/>
      <c r="W35" s="635"/>
      <c r="X35" s="635"/>
      <c r="Y35" s="636"/>
      <c r="Z35" s="672">
        <v>7</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63512</v>
      </c>
      <c r="CS35" s="647"/>
      <c r="CT35" s="647"/>
      <c r="CU35" s="647"/>
      <c r="CV35" s="647"/>
      <c r="CW35" s="647"/>
      <c r="CX35" s="647"/>
      <c r="CY35" s="648"/>
      <c r="CZ35" s="637">
        <v>3.4</v>
      </c>
      <c r="DA35" s="649"/>
      <c r="DB35" s="649"/>
      <c r="DC35" s="650"/>
      <c r="DD35" s="640">
        <v>44537</v>
      </c>
      <c r="DE35" s="647"/>
      <c r="DF35" s="647"/>
      <c r="DG35" s="647"/>
      <c r="DH35" s="647"/>
      <c r="DI35" s="647"/>
      <c r="DJ35" s="647"/>
      <c r="DK35" s="648"/>
      <c r="DL35" s="640">
        <v>11253</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184755</v>
      </c>
      <c r="S36" s="635"/>
      <c r="T36" s="635"/>
      <c r="U36" s="635"/>
      <c r="V36" s="635"/>
      <c r="W36" s="635"/>
      <c r="X36" s="635"/>
      <c r="Y36" s="636"/>
      <c r="Z36" s="672">
        <v>9.1</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355046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2945</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134738</v>
      </c>
      <c r="CS36" s="635"/>
      <c r="CT36" s="635"/>
      <c r="CU36" s="635"/>
      <c r="CV36" s="635"/>
      <c r="CW36" s="635"/>
      <c r="CX36" s="635"/>
      <c r="CY36" s="636"/>
      <c r="CZ36" s="637">
        <v>7.2</v>
      </c>
      <c r="DA36" s="649"/>
      <c r="DB36" s="649"/>
      <c r="DC36" s="650"/>
      <c r="DD36" s="640">
        <v>74087</v>
      </c>
      <c r="DE36" s="635"/>
      <c r="DF36" s="635"/>
      <c r="DG36" s="635"/>
      <c r="DH36" s="635"/>
      <c r="DI36" s="635"/>
      <c r="DJ36" s="635"/>
      <c r="DK36" s="636"/>
      <c r="DL36" s="640">
        <v>50943</v>
      </c>
      <c r="DM36" s="635"/>
      <c r="DN36" s="635"/>
      <c r="DO36" s="635"/>
      <c r="DP36" s="635"/>
      <c r="DQ36" s="635"/>
      <c r="DR36" s="635"/>
      <c r="DS36" s="635"/>
      <c r="DT36" s="635"/>
      <c r="DU36" s="635"/>
      <c r="DV36" s="636"/>
      <c r="DW36" s="637">
        <v>5.2</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18176</v>
      </c>
      <c r="S37" s="635"/>
      <c r="T37" s="635"/>
      <c r="U37" s="635"/>
      <c r="V37" s="635"/>
      <c r="W37" s="635"/>
      <c r="X37" s="635"/>
      <c r="Y37" s="636"/>
      <c r="Z37" s="672">
        <v>0.9</v>
      </c>
      <c r="AA37" s="672"/>
      <c r="AB37" s="672"/>
      <c r="AC37" s="672"/>
      <c r="AD37" s="673">
        <v>3</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189997</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-20413</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8700</v>
      </c>
      <c r="CS37" s="647"/>
      <c r="CT37" s="647"/>
      <c r="CU37" s="647"/>
      <c r="CV37" s="647"/>
      <c r="CW37" s="647"/>
      <c r="CX37" s="647"/>
      <c r="CY37" s="648"/>
      <c r="CZ37" s="637">
        <v>0.5</v>
      </c>
      <c r="DA37" s="649"/>
      <c r="DB37" s="649"/>
      <c r="DC37" s="650"/>
      <c r="DD37" s="640">
        <v>4429</v>
      </c>
      <c r="DE37" s="647"/>
      <c r="DF37" s="647"/>
      <c r="DG37" s="647"/>
      <c r="DH37" s="647"/>
      <c r="DI37" s="647"/>
      <c r="DJ37" s="647"/>
      <c r="DK37" s="648"/>
      <c r="DL37" s="640">
        <v>4429</v>
      </c>
      <c r="DM37" s="647"/>
      <c r="DN37" s="647"/>
      <c r="DO37" s="647"/>
      <c r="DP37" s="647"/>
      <c r="DQ37" s="647"/>
      <c r="DR37" s="647"/>
      <c r="DS37" s="647"/>
      <c r="DT37" s="647"/>
      <c r="DU37" s="647"/>
      <c r="DV37" s="648"/>
      <c r="DW37" s="637">
        <v>0.5</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3281</v>
      </c>
      <c r="S38" s="635"/>
      <c r="T38" s="635"/>
      <c r="U38" s="635"/>
      <c r="V38" s="635"/>
      <c r="W38" s="635"/>
      <c r="X38" s="635"/>
      <c r="Y38" s="636"/>
      <c r="Z38" s="672">
        <v>0.2</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61049</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281</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355046</v>
      </c>
      <c r="CS38" s="635"/>
      <c r="CT38" s="635"/>
      <c r="CU38" s="635"/>
      <c r="CV38" s="635"/>
      <c r="CW38" s="635"/>
      <c r="CX38" s="635"/>
      <c r="CY38" s="636"/>
      <c r="CZ38" s="637">
        <v>19.100000000000001</v>
      </c>
      <c r="DA38" s="649"/>
      <c r="DB38" s="649"/>
      <c r="DC38" s="650"/>
      <c r="DD38" s="640">
        <v>347285</v>
      </c>
      <c r="DE38" s="635"/>
      <c r="DF38" s="635"/>
      <c r="DG38" s="635"/>
      <c r="DH38" s="635"/>
      <c r="DI38" s="635"/>
      <c r="DJ38" s="635"/>
      <c r="DK38" s="636"/>
      <c r="DL38" s="640">
        <v>37732</v>
      </c>
      <c r="DM38" s="635"/>
      <c r="DN38" s="635"/>
      <c r="DO38" s="635"/>
      <c r="DP38" s="635"/>
      <c r="DQ38" s="635"/>
      <c r="DR38" s="635"/>
      <c r="DS38" s="635"/>
      <c r="DT38" s="635"/>
      <c r="DU38" s="635"/>
      <c r="DV38" s="636"/>
      <c r="DW38" s="637">
        <v>3.9</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42992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453</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86073</v>
      </c>
      <c r="CS39" s="647"/>
      <c r="CT39" s="647"/>
      <c r="CU39" s="647"/>
      <c r="CV39" s="647"/>
      <c r="CW39" s="647"/>
      <c r="CX39" s="647"/>
      <c r="CY39" s="648"/>
      <c r="CZ39" s="637">
        <v>4.5999999999999996</v>
      </c>
      <c r="DA39" s="649"/>
      <c r="DB39" s="649"/>
      <c r="DC39" s="650"/>
      <c r="DD39" s="640">
        <v>78400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3281</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70</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2026259</v>
      </c>
      <c r="S41" s="659"/>
      <c r="T41" s="659"/>
      <c r="U41" s="659"/>
      <c r="V41" s="659"/>
      <c r="W41" s="659"/>
      <c r="X41" s="659"/>
      <c r="Y41" s="662"/>
      <c r="Z41" s="663">
        <v>100</v>
      </c>
      <c r="AA41" s="663"/>
      <c r="AB41" s="663"/>
      <c r="AC41" s="663"/>
      <c r="AD41" s="664">
        <v>976652</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32811</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28197</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294</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128927</v>
      </c>
      <c r="CS42" s="647"/>
      <c r="CT42" s="647"/>
      <c r="CU42" s="647"/>
      <c r="CV42" s="647"/>
      <c r="CW42" s="647"/>
      <c r="CX42" s="647"/>
      <c r="CY42" s="648"/>
      <c r="CZ42" s="637">
        <v>6.9</v>
      </c>
      <c r="DA42" s="649"/>
      <c r="DB42" s="649"/>
      <c r="DC42" s="650"/>
      <c r="DD42" s="640">
        <v>52332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114863</v>
      </c>
      <c r="CS44" s="635"/>
      <c r="CT44" s="635"/>
      <c r="CU44" s="635"/>
      <c r="CV44" s="635"/>
      <c r="CW44" s="635"/>
      <c r="CX44" s="635"/>
      <c r="CY44" s="636"/>
      <c r="CZ44" s="637">
        <v>6.2</v>
      </c>
      <c r="DA44" s="638"/>
      <c r="DB44" s="638"/>
      <c r="DC44" s="639"/>
      <c r="DD44" s="640">
        <v>38268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99948</v>
      </c>
      <c r="CS45" s="647"/>
      <c r="CT45" s="647"/>
      <c r="CU45" s="647"/>
      <c r="CV45" s="647"/>
      <c r="CW45" s="647"/>
      <c r="CX45" s="647"/>
      <c r="CY45" s="648"/>
      <c r="CZ45" s="637">
        <v>5.4</v>
      </c>
      <c r="DA45" s="649"/>
      <c r="DB45" s="649"/>
      <c r="DC45" s="650"/>
      <c r="DD45" s="640">
        <v>23353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14915</v>
      </c>
      <c r="CS46" s="635"/>
      <c r="CT46" s="635"/>
      <c r="CU46" s="635"/>
      <c r="CV46" s="635"/>
      <c r="CW46" s="635"/>
      <c r="CX46" s="635"/>
      <c r="CY46" s="636"/>
      <c r="CZ46" s="637">
        <v>0.8</v>
      </c>
      <c r="DA46" s="638"/>
      <c r="DB46" s="638"/>
      <c r="DC46" s="639"/>
      <c r="DD46" s="640">
        <v>14915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v>14064</v>
      </c>
      <c r="CS47" s="647"/>
      <c r="CT47" s="647"/>
      <c r="CU47" s="647"/>
      <c r="CV47" s="647"/>
      <c r="CW47" s="647"/>
      <c r="CX47" s="647"/>
      <c r="CY47" s="648"/>
      <c r="CZ47" s="637">
        <v>0.8</v>
      </c>
      <c r="DA47" s="649"/>
      <c r="DB47" s="649"/>
      <c r="DC47" s="650"/>
      <c r="DD47" s="640">
        <v>14064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1862294</v>
      </c>
      <c r="CS49" s="619"/>
      <c r="CT49" s="619"/>
      <c r="CU49" s="619"/>
      <c r="CV49" s="619"/>
      <c r="CW49" s="619"/>
      <c r="CX49" s="619"/>
      <c r="CY49" s="620"/>
      <c r="CZ49" s="621">
        <v>100</v>
      </c>
      <c r="DA49" s="622"/>
      <c r="DB49" s="622"/>
      <c r="DC49" s="623"/>
      <c r="DD49" s="624">
        <v>1437352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xi4x35XZjoMGU0fGtbwVLekNkYbyDow1xzPPxpGotkZBcra+CnevXKuXMOCZEZuCwfNerNUTuBzOE9IHiKOKw==" saltValue="LLnE0G+55znVFc/kcRGe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23" zoomScale="70" zoomScaleNormal="25" zoomScaleSheetLayoutView="70" workbookViewId="0">
      <selection activeCell="BF75" sqref="BF75"/>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375</v>
      </c>
      <c r="C7" s="1061"/>
      <c r="D7" s="1061"/>
      <c r="E7" s="1061"/>
      <c r="F7" s="1061"/>
      <c r="G7" s="1061"/>
      <c r="H7" s="1061"/>
      <c r="I7" s="1061"/>
      <c r="J7" s="1061"/>
      <c r="K7" s="1061"/>
      <c r="L7" s="1061"/>
      <c r="M7" s="1061"/>
      <c r="N7" s="1061"/>
      <c r="O7" s="1061"/>
      <c r="P7" s="1062"/>
      <c r="Q7" s="1115">
        <v>2026</v>
      </c>
      <c r="R7" s="1116"/>
      <c r="S7" s="1116"/>
      <c r="T7" s="1116"/>
      <c r="U7" s="1116"/>
      <c r="V7" s="1116">
        <v>1862</v>
      </c>
      <c r="W7" s="1116"/>
      <c r="X7" s="1116"/>
      <c r="Y7" s="1116"/>
      <c r="Z7" s="1116"/>
      <c r="AA7" s="1116">
        <v>164</v>
      </c>
      <c r="AB7" s="1116"/>
      <c r="AC7" s="1116"/>
      <c r="AD7" s="1116"/>
      <c r="AE7" s="1117"/>
      <c r="AF7" s="1118">
        <v>134</v>
      </c>
      <c r="AG7" s="1119"/>
      <c r="AH7" s="1119"/>
      <c r="AI7" s="1119"/>
      <c r="AJ7" s="1120"/>
      <c r="AK7" s="1121">
        <v>0</v>
      </c>
      <c r="AL7" s="1122"/>
      <c r="AM7" s="1122"/>
      <c r="AN7" s="1122"/>
      <c r="AO7" s="1122"/>
      <c r="AP7" s="1122">
        <v>1361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377</v>
      </c>
      <c r="B23" s="950" t="s">
        <v>378</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134</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389</v>
      </c>
      <c r="C28" s="1061"/>
      <c r="D28" s="1061"/>
      <c r="E28" s="1061"/>
      <c r="F28" s="1061"/>
      <c r="G28" s="1061"/>
      <c r="H28" s="1061"/>
      <c r="I28" s="1061"/>
      <c r="J28" s="1061"/>
      <c r="K28" s="1061"/>
      <c r="L28" s="1061"/>
      <c r="M28" s="1061"/>
      <c r="N28" s="1061"/>
      <c r="O28" s="1061"/>
      <c r="P28" s="1062"/>
      <c r="Q28" s="1063">
        <v>232</v>
      </c>
      <c r="R28" s="1064"/>
      <c r="S28" s="1064"/>
      <c r="T28" s="1064"/>
      <c r="U28" s="1064"/>
      <c r="V28" s="1064">
        <v>229</v>
      </c>
      <c r="W28" s="1064"/>
      <c r="X28" s="1064"/>
      <c r="Y28" s="1064"/>
      <c r="Z28" s="1064"/>
      <c r="AA28" s="1064">
        <v>3</v>
      </c>
      <c r="AB28" s="1064"/>
      <c r="AC28" s="1064"/>
      <c r="AD28" s="1064"/>
      <c r="AE28" s="1065"/>
      <c r="AF28" s="1066">
        <v>3</v>
      </c>
      <c r="AG28" s="1064"/>
      <c r="AH28" s="1064"/>
      <c r="AI28" s="1064"/>
      <c r="AJ28" s="1067"/>
      <c r="AK28" s="1055">
        <v>32</v>
      </c>
      <c r="AL28" s="1056"/>
      <c r="AM28" s="1056"/>
      <c r="AN28" s="1056"/>
      <c r="AO28" s="1056"/>
      <c r="AP28" s="1056">
        <v>0</v>
      </c>
      <c r="AQ28" s="1056"/>
      <c r="AR28" s="1056"/>
      <c r="AS28" s="1056"/>
      <c r="AT28" s="1056"/>
      <c r="AU28" s="1056">
        <v>0</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390</v>
      </c>
      <c r="C29" s="1044"/>
      <c r="D29" s="1044"/>
      <c r="E29" s="1044"/>
      <c r="F29" s="1044"/>
      <c r="G29" s="1044"/>
      <c r="H29" s="1044"/>
      <c r="I29" s="1044"/>
      <c r="J29" s="1044"/>
      <c r="K29" s="1044"/>
      <c r="L29" s="1044"/>
      <c r="M29" s="1044"/>
      <c r="N29" s="1044"/>
      <c r="O29" s="1044"/>
      <c r="P29" s="1045"/>
      <c r="Q29" s="1051">
        <v>10</v>
      </c>
      <c r="R29" s="1052"/>
      <c r="S29" s="1052"/>
      <c r="T29" s="1052"/>
      <c r="U29" s="1052"/>
      <c r="V29" s="1052">
        <v>10</v>
      </c>
      <c r="W29" s="1052"/>
      <c r="X29" s="1052"/>
      <c r="Y29" s="1052"/>
      <c r="Z29" s="1052"/>
      <c r="AA29" s="1052">
        <v>0</v>
      </c>
      <c r="AB29" s="1052"/>
      <c r="AC29" s="1052"/>
      <c r="AD29" s="1052"/>
      <c r="AE29" s="1053"/>
      <c r="AF29" s="1048">
        <v>0</v>
      </c>
      <c r="AG29" s="1049"/>
      <c r="AH29" s="1049"/>
      <c r="AI29" s="1049"/>
      <c r="AJ29" s="1050"/>
      <c r="AK29" s="993">
        <v>13</v>
      </c>
      <c r="AL29" s="984"/>
      <c r="AM29" s="984"/>
      <c r="AN29" s="984"/>
      <c r="AO29" s="984"/>
      <c r="AP29" s="984">
        <v>0</v>
      </c>
      <c r="AQ29" s="984"/>
      <c r="AR29" s="984"/>
      <c r="AS29" s="984"/>
      <c r="AT29" s="984"/>
      <c r="AU29" s="984">
        <v>0</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391</v>
      </c>
      <c r="C30" s="1044"/>
      <c r="D30" s="1044"/>
      <c r="E30" s="1044"/>
      <c r="F30" s="1044"/>
      <c r="G30" s="1044"/>
      <c r="H30" s="1044"/>
      <c r="I30" s="1044"/>
      <c r="J30" s="1044"/>
      <c r="K30" s="1044"/>
      <c r="L30" s="1044"/>
      <c r="M30" s="1044"/>
      <c r="N30" s="1044"/>
      <c r="O30" s="1044"/>
      <c r="P30" s="1045"/>
      <c r="Q30" s="1051">
        <v>147</v>
      </c>
      <c r="R30" s="1052"/>
      <c r="S30" s="1052"/>
      <c r="T30" s="1052"/>
      <c r="U30" s="1052"/>
      <c r="V30" s="1052">
        <v>128</v>
      </c>
      <c r="W30" s="1052"/>
      <c r="X30" s="1052"/>
      <c r="Y30" s="1052"/>
      <c r="Z30" s="1052"/>
      <c r="AA30" s="1052">
        <v>19</v>
      </c>
      <c r="AB30" s="1052"/>
      <c r="AC30" s="1052"/>
      <c r="AD30" s="1052"/>
      <c r="AE30" s="1053"/>
      <c r="AF30" s="1048">
        <v>19</v>
      </c>
      <c r="AG30" s="1049"/>
      <c r="AH30" s="1049"/>
      <c r="AI30" s="1049"/>
      <c r="AJ30" s="1050"/>
      <c r="AK30" s="993">
        <v>61</v>
      </c>
      <c r="AL30" s="984"/>
      <c r="AM30" s="984"/>
      <c r="AN30" s="984"/>
      <c r="AO30" s="984"/>
      <c r="AP30" s="984">
        <v>340</v>
      </c>
      <c r="AQ30" s="984"/>
      <c r="AR30" s="984"/>
      <c r="AS30" s="984"/>
      <c r="AT30" s="984"/>
      <c r="AU30" s="984">
        <v>340</v>
      </c>
      <c r="AV30" s="984"/>
      <c r="AW30" s="984"/>
      <c r="AX30" s="984"/>
      <c r="AY30" s="984"/>
      <c r="AZ30" s="1054"/>
      <c r="BA30" s="1054"/>
      <c r="BB30" s="1054"/>
      <c r="BC30" s="1054"/>
      <c r="BD30" s="1054"/>
      <c r="BE30" s="985" t="s">
        <v>392</v>
      </c>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393</v>
      </c>
      <c r="C31" s="1044"/>
      <c r="D31" s="1044"/>
      <c r="E31" s="1044"/>
      <c r="F31" s="1044"/>
      <c r="G31" s="1044"/>
      <c r="H31" s="1044"/>
      <c r="I31" s="1044"/>
      <c r="J31" s="1044"/>
      <c r="K31" s="1044"/>
      <c r="L31" s="1044"/>
      <c r="M31" s="1044"/>
      <c r="N31" s="1044"/>
      <c r="O31" s="1044"/>
      <c r="P31" s="1045"/>
      <c r="Q31" s="1051">
        <v>63</v>
      </c>
      <c r="R31" s="1052"/>
      <c r="S31" s="1052"/>
      <c r="T31" s="1052"/>
      <c r="U31" s="1052"/>
      <c r="V31" s="1052">
        <v>58</v>
      </c>
      <c r="W31" s="1052"/>
      <c r="X31" s="1052"/>
      <c r="Y31" s="1052"/>
      <c r="Z31" s="1052"/>
      <c r="AA31" s="1052">
        <v>5</v>
      </c>
      <c r="AB31" s="1052"/>
      <c r="AC31" s="1052"/>
      <c r="AD31" s="1052"/>
      <c r="AE31" s="1053"/>
      <c r="AF31" s="1048">
        <v>5</v>
      </c>
      <c r="AG31" s="1049"/>
      <c r="AH31" s="1049"/>
      <c r="AI31" s="1049"/>
      <c r="AJ31" s="1050"/>
      <c r="AK31" s="993">
        <v>33</v>
      </c>
      <c r="AL31" s="984"/>
      <c r="AM31" s="984"/>
      <c r="AN31" s="984"/>
      <c r="AO31" s="984"/>
      <c r="AP31" s="984">
        <v>202</v>
      </c>
      <c r="AQ31" s="984"/>
      <c r="AR31" s="984"/>
      <c r="AS31" s="984"/>
      <c r="AT31" s="984"/>
      <c r="AU31" s="984">
        <v>202</v>
      </c>
      <c r="AV31" s="984"/>
      <c r="AW31" s="984"/>
      <c r="AX31" s="984"/>
      <c r="AY31" s="984"/>
      <c r="AZ31" s="1054"/>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394</v>
      </c>
      <c r="C32" s="1044"/>
      <c r="D32" s="1044"/>
      <c r="E32" s="1044"/>
      <c r="F32" s="1044"/>
      <c r="G32" s="1044"/>
      <c r="H32" s="1044"/>
      <c r="I32" s="1044"/>
      <c r="J32" s="1044"/>
      <c r="K32" s="1044"/>
      <c r="L32" s="1044"/>
      <c r="M32" s="1044"/>
      <c r="N32" s="1044"/>
      <c r="O32" s="1044"/>
      <c r="P32" s="1045"/>
      <c r="Q32" s="1051">
        <v>19</v>
      </c>
      <c r="R32" s="1052"/>
      <c r="S32" s="1052"/>
      <c r="T32" s="1052"/>
      <c r="U32" s="1052"/>
      <c r="V32" s="1052">
        <v>17</v>
      </c>
      <c r="W32" s="1052"/>
      <c r="X32" s="1052"/>
      <c r="Y32" s="1052"/>
      <c r="Z32" s="1052"/>
      <c r="AA32" s="1052">
        <v>2</v>
      </c>
      <c r="AB32" s="1052"/>
      <c r="AC32" s="1052"/>
      <c r="AD32" s="1052"/>
      <c r="AE32" s="1053"/>
      <c r="AF32" s="1048">
        <v>2</v>
      </c>
      <c r="AG32" s="1049"/>
      <c r="AH32" s="1049"/>
      <c r="AI32" s="1049"/>
      <c r="AJ32" s="1050"/>
      <c r="AK32" s="993">
        <v>6</v>
      </c>
      <c r="AL32" s="984"/>
      <c r="AM32" s="984"/>
      <c r="AN32" s="984"/>
      <c r="AO32" s="984"/>
      <c r="AP32" s="984">
        <v>63</v>
      </c>
      <c r="AQ32" s="984"/>
      <c r="AR32" s="984"/>
      <c r="AS32" s="984"/>
      <c r="AT32" s="984"/>
      <c r="AU32" s="984">
        <v>63</v>
      </c>
      <c r="AV32" s="984"/>
      <c r="AW32" s="984"/>
      <c r="AX32" s="984"/>
      <c r="AY32" s="984"/>
      <c r="AZ32" s="1054"/>
      <c r="BA32" s="1054"/>
      <c r="BB32" s="1054"/>
      <c r="BC32" s="1054"/>
      <c r="BD32" s="1054"/>
      <c r="BE32" s="985" t="s">
        <v>392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395</v>
      </c>
      <c r="C33" s="1044"/>
      <c r="D33" s="1044"/>
      <c r="E33" s="1044"/>
      <c r="F33" s="1044"/>
      <c r="G33" s="1044"/>
      <c r="H33" s="1044"/>
      <c r="I33" s="1044"/>
      <c r="J33" s="1044"/>
      <c r="K33" s="1044"/>
      <c r="L33" s="1044"/>
      <c r="M33" s="1044"/>
      <c r="N33" s="1044"/>
      <c r="O33" s="1044"/>
      <c r="P33" s="1045"/>
      <c r="Q33" s="1051">
        <v>11</v>
      </c>
      <c r="R33" s="1052"/>
      <c r="S33" s="1052"/>
      <c r="T33" s="1052"/>
      <c r="U33" s="1052"/>
      <c r="V33" s="1052">
        <v>10</v>
      </c>
      <c r="W33" s="1052"/>
      <c r="X33" s="1052"/>
      <c r="Y33" s="1052"/>
      <c r="Z33" s="1052"/>
      <c r="AA33" s="1052">
        <v>1</v>
      </c>
      <c r="AB33" s="1052"/>
      <c r="AC33" s="1052"/>
      <c r="AD33" s="1052"/>
      <c r="AE33" s="1053"/>
      <c r="AF33" s="1048">
        <v>1</v>
      </c>
      <c r="AG33" s="1049"/>
      <c r="AH33" s="1049"/>
      <c r="AI33" s="1049"/>
      <c r="AJ33" s="1050"/>
      <c r="AK33" s="993">
        <v>2</v>
      </c>
      <c r="AL33" s="984"/>
      <c r="AM33" s="984"/>
      <c r="AN33" s="984"/>
      <c r="AO33" s="984"/>
      <c r="AP33" s="984">
        <v>18</v>
      </c>
      <c r="AQ33" s="984"/>
      <c r="AR33" s="984"/>
      <c r="AS33" s="984"/>
      <c r="AT33" s="984"/>
      <c r="AU33" s="984">
        <v>18</v>
      </c>
      <c r="AV33" s="984"/>
      <c r="AW33" s="984"/>
      <c r="AX33" s="984"/>
      <c r="AY33" s="984"/>
      <c r="AZ33" s="1054"/>
      <c r="BA33" s="1054"/>
      <c r="BB33" s="1054"/>
      <c r="BC33" s="1054"/>
      <c r="BD33" s="1054"/>
      <c r="BE33" s="985" t="s">
        <v>392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396</v>
      </c>
      <c r="C34" s="1044"/>
      <c r="D34" s="1044"/>
      <c r="E34" s="1044"/>
      <c r="F34" s="1044"/>
      <c r="G34" s="1044"/>
      <c r="H34" s="1044"/>
      <c r="I34" s="1044"/>
      <c r="J34" s="1044"/>
      <c r="K34" s="1044"/>
      <c r="L34" s="1044"/>
      <c r="M34" s="1044"/>
      <c r="N34" s="1044"/>
      <c r="O34" s="1044"/>
      <c r="P34" s="1045"/>
      <c r="Q34" s="1051">
        <v>960</v>
      </c>
      <c r="R34" s="1052"/>
      <c r="S34" s="1052"/>
      <c r="T34" s="1052"/>
      <c r="U34" s="1052"/>
      <c r="V34" s="1052">
        <v>908</v>
      </c>
      <c r="W34" s="1052"/>
      <c r="X34" s="1052"/>
      <c r="Y34" s="1052"/>
      <c r="Z34" s="1052"/>
      <c r="AA34" s="1052">
        <v>52</v>
      </c>
      <c r="AB34" s="1052"/>
      <c r="AC34" s="1052"/>
      <c r="AD34" s="1052"/>
      <c r="AE34" s="1053"/>
      <c r="AF34" s="1048" t="s">
        <v>122</v>
      </c>
      <c r="AG34" s="1049"/>
      <c r="AH34" s="1049"/>
      <c r="AI34" s="1049"/>
      <c r="AJ34" s="1050"/>
      <c r="AK34" s="993">
        <v>189</v>
      </c>
      <c r="AL34" s="984"/>
      <c r="AM34" s="984"/>
      <c r="AN34" s="984"/>
      <c r="AO34" s="984"/>
      <c r="AP34" s="984">
        <v>677</v>
      </c>
      <c r="AQ34" s="984"/>
      <c r="AR34" s="984"/>
      <c r="AS34" s="984"/>
      <c r="AT34" s="984"/>
      <c r="AU34" s="984">
        <v>0</v>
      </c>
      <c r="AV34" s="984"/>
      <c r="AW34" s="984"/>
      <c r="AX34" s="984"/>
      <c r="AY34" s="984"/>
      <c r="AZ34" s="1054"/>
      <c r="BA34" s="1054"/>
      <c r="BB34" s="1054"/>
      <c r="BC34" s="1054"/>
      <c r="BD34" s="1054"/>
      <c r="BE34" s="985" t="s">
        <v>392</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377</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30</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400</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401</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550</v>
      </c>
      <c r="C68" s="999"/>
      <c r="D68" s="999"/>
      <c r="E68" s="999"/>
      <c r="F68" s="999"/>
      <c r="G68" s="999"/>
      <c r="H68" s="999"/>
      <c r="I68" s="999"/>
      <c r="J68" s="999"/>
      <c r="K68" s="999"/>
      <c r="L68" s="999"/>
      <c r="M68" s="999"/>
      <c r="N68" s="999"/>
      <c r="O68" s="999"/>
      <c r="P68" s="1000"/>
      <c r="Q68" s="1001">
        <v>7664</v>
      </c>
      <c r="R68" s="995"/>
      <c r="S68" s="995"/>
      <c r="T68" s="995"/>
      <c r="U68" s="995"/>
      <c r="V68" s="995">
        <v>7152</v>
      </c>
      <c r="W68" s="995"/>
      <c r="X68" s="995"/>
      <c r="Y68" s="995"/>
      <c r="Z68" s="995"/>
      <c r="AA68" s="995">
        <v>512</v>
      </c>
      <c r="AB68" s="995"/>
      <c r="AC68" s="995"/>
      <c r="AD68" s="995"/>
      <c r="AE68" s="995"/>
      <c r="AF68" s="995">
        <v>512</v>
      </c>
      <c r="AG68" s="995"/>
      <c r="AH68" s="995"/>
      <c r="AI68" s="995"/>
      <c r="AJ68" s="995"/>
      <c r="AK68" s="995"/>
      <c r="AL68" s="995"/>
      <c r="AM68" s="995"/>
      <c r="AN68" s="995"/>
      <c r="AO68" s="995"/>
      <c r="AP68" s="995"/>
      <c r="AQ68" s="995"/>
      <c r="AR68" s="995"/>
      <c r="AS68" s="995"/>
      <c r="AT68" s="995"/>
      <c r="AU68" s="995"/>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551</v>
      </c>
      <c r="C69" s="988"/>
      <c r="D69" s="988"/>
      <c r="E69" s="988"/>
      <c r="F69" s="988"/>
      <c r="G69" s="988"/>
      <c r="H69" s="988"/>
      <c r="I69" s="988"/>
      <c r="J69" s="988"/>
      <c r="K69" s="988"/>
      <c r="L69" s="988"/>
      <c r="M69" s="988"/>
      <c r="N69" s="988"/>
      <c r="O69" s="988"/>
      <c r="P69" s="989"/>
      <c r="Q69" s="990">
        <v>1779</v>
      </c>
      <c r="R69" s="984"/>
      <c r="S69" s="984"/>
      <c r="T69" s="984"/>
      <c r="U69" s="984"/>
      <c r="V69" s="984">
        <v>1740</v>
      </c>
      <c r="W69" s="984"/>
      <c r="X69" s="984"/>
      <c r="Y69" s="984"/>
      <c r="Z69" s="984"/>
      <c r="AA69" s="984">
        <v>39</v>
      </c>
      <c r="AB69" s="984"/>
      <c r="AC69" s="984"/>
      <c r="AD69" s="984"/>
      <c r="AE69" s="984"/>
      <c r="AF69" s="984">
        <v>39</v>
      </c>
      <c r="AG69" s="984"/>
      <c r="AH69" s="984"/>
      <c r="AI69" s="984"/>
      <c r="AJ69" s="984"/>
      <c r="AK69" s="984">
        <v>75</v>
      </c>
      <c r="AL69" s="984"/>
      <c r="AM69" s="984"/>
      <c r="AN69" s="984"/>
      <c r="AO69" s="984"/>
      <c r="AP69" s="984"/>
      <c r="AQ69" s="984"/>
      <c r="AR69" s="984"/>
      <c r="AS69" s="984"/>
      <c r="AT69" s="984"/>
      <c r="AU69" s="984"/>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552</v>
      </c>
      <c r="C70" s="988"/>
      <c r="D70" s="988"/>
      <c r="E70" s="988"/>
      <c r="F70" s="988"/>
      <c r="G70" s="988"/>
      <c r="H70" s="988"/>
      <c r="I70" s="988"/>
      <c r="J70" s="988"/>
      <c r="K70" s="988"/>
      <c r="L70" s="988"/>
      <c r="M70" s="988"/>
      <c r="N70" s="988"/>
      <c r="O70" s="988"/>
      <c r="P70" s="989"/>
      <c r="Q70" s="990">
        <v>38927</v>
      </c>
      <c r="R70" s="984"/>
      <c r="S70" s="984"/>
      <c r="T70" s="984"/>
      <c r="U70" s="984"/>
      <c r="V70" s="984">
        <v>37577</v>
      </c>
      <c r="W70" s="984"/>
      <c r="X70" s="984"/>
      <c r="Y70" s="984"/>
      <c r="Z70" s="984"/>
      <c r="AA70" s="984">
        <v>1350</v>
      </c>
      <c r="AB70" s="984"/>
      <c r="AC70" s="984"/>
      <c r="AD70" s="984"/>
      <c r="AE70" s="984"/>
      <c r="AF70" s="984">
        <v>1350</v>
      </c>
      <c r="AG70" s="984"/>
      <c r="AH70" s="984"/>
      <c r="AI70" s="984"/>
      <c r="AJ70" s="984"/>
      <c r="AK70" s="984">
        <v>1111</v>
      </c>
      <c r="AL70" s="984"/>
      <c r="AM70" s="984"/>
      <c r="AN70" s="984"/>
      <c r="AO70" s="984"/>
      <c r="AP70" s="984"/>
      <c r="AQ70" s="984"/>
      <c r="AR70" s="984"/>
      <c r="AS70" s="984"/>
      <c r="AT70" s="984"/>
      <c r="AU70" s="984"/>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554</v>
      </c>
      <c r="C71" s="988"/>
      <c r="D71" s="988"/>
      <c r="E71" s="988"/>
      <c r="F71" s="988"/>
      <c r="G71" s="988"/>
      <c r="H71" s="988"/>
      <c r="I71" s="988"/>
      <c r="J71" s="988"/>
      <c r="K71" s="988"/>
      <c r="L71" s="988"/>
      <c r="M71" s="988"/>
      <c r="N71" s="988"/>
      <c r="O71" s="988"/>
      <c r="P71" s="989"/>
      <c r="Q71" s="990">
        <v>298</v>
      </c>
      <c r="R71" s="984"/>
      <c r="S71" s="984"/>
      <c r="T71" s="984"/>
      <c r="U71" s="984"/>
      <c r="V71" s="984">
        <v>271</v>
      </c>
      <c r="W71" s="984"/>
      <c r="X71" s="984"/>
      <c r="Y71" s="984"/>
      <c r="Z71" s="984"/>
      <c r="AA71" s="984">
        <v>27</v>
      </c>
      <c r="AB71" s="984"/>
      <c r="AC71" s="984"/>
      <c r="AD71" s="984"/>
      <c r="AE71" s="984"/>
      <c r="AF71" s="984">
        <v>27</v>
      </c>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553</v>
      </c>
      <c r="C72" s="988"/>
      <c r="D72" s="988"/>
      <c r="E72" s="988"/>
      <c r="F72" s="988"/>
      <c r="G72" s="988"/>
      <c r="H72" s="988"/>
      <c r="I72" s="988"/>
      <c r="J72" s="988"/>
      <c r="K72" s="988"/>
      <c r="L72" s="988"/>
      <c r="M72" s="988"/>
      <c r="N72" s="988"/>
      <c r="O72" s="988"/>
      <c r="P72" s="989"/>
      <c r="Q72" s="990">
        <v>157646</v>
      </c>
      <c r="R72" s="984"/>
      <c r="S72" s="984"/>
      <c r="T72" s="984"/>
      <c r="U72" s="984"/>
      <c r="V72" s="984">
        <v>152544</v>
      </c>
      <c r="W72" s="984"/>
      <c r="X72" s="984"/>
      <c r="Y72" s="984"/>
      <c r="Z72" s="984"/>
      <c r="AA72" s="984">
        <v>5102</v>
      </c>
      <c r="AB72" s="984"/>
      <c r="AC72" s="984"/>
      <c r="AD72" s="984"/>
      <c r="AE72" s="984"/>
      <c r="AF72" s="984">
        <v>5102</v>
      </c>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555</v>
      </c>
      <c r="C73" s="988"/>
      <c r="D73" s="988"/>
      <c r="E73" s="988"/>
      <c r="F73" s="988"/>
      <c r="G73" s="988"/>
      <c r="H73" s="988"/>
      <c r="I73" s="988"/>
      <c r="J73" s="988"/>
      <c r="K73" s="988"/>
      <c r="L73" s="988"/>
      <c r="M73" s="988"/>
      <c r="N73" s="988"/>
      <c r="O73" s="988"/>
      <c r="P73" s="989"/>
      <c r="Q73" s="990">
        <v>214</v>
      </c>
      <c r="R73" s="984"/>
      <c r="S73" s="984"/>
      <c r="T73" s="984"/>
      <c r="U73" s="984"/>
      <c r="V73" s="984">
        <v>200</v>
      </c>
      <c r="W73" s="984"/>
      <c r="X73" s="984"/>
      <c r="Y73" s="984"/>
      <c r="Z73" s="984"/>
      <c r="AA73" s="984">
        <v>14</v>
      </c>
      <c r="AB73" s="984"/>
      <c r="AC73" s="984"/>
      <c r="AD73" s="984"/>
      <c r="AE73" s="984"/>
      <c r="AF73" s="984">
        <v>14</v>
      </c>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556</v>
      </c>
      <c r="C74" s="988"/>
      <c r="D74" s="988"/>
      <c r="E74" s="988"/>
      <c r="F74" s="988"/>
      <c r="G74" s="988"/>
      <c r="H74" s="988"/>
      <c r="I74" s="988"/>
      <c r="J74" s="988"/>
      <c r="K74" s="988"/>
      <c r="L74" s="988"/>
      <c r="M74" s="988"/>
      <c r="N74" s="988"/>
      <c r="O74" s="988"/>
      <c r="P74" s="989"/>
      <c r="Q74" s="990">
        <v>109</v>
      </c>
      <c r="R74" s="984"/>
      <c r="S74" s="984"/>
      <c r="T74" s="984"/>
      <c r="U74" s="984"/>
      <c r="V74" s="984">
        <v>105</v>
      </c>
      <c r="W74" s="984"/>
      <c r="X74" s="984"/>
      <c r="Y74" s="984"/>
      <c r="Z74" s="984"/>
      <c r="AA74" s="984">
        <v>4</v>
      </c>
      <c r="AB74" s="984"/>
      <c r="AC74" s="984"/>
      <c r="AD74" s="984"/>
      <c r="AE74" s="984"/>
      <c r="AF74" s="984">
        <v>4</v>
      </c>
      <c r="AG74" s="984"/>
      <c r="AH74" s="984"/>
      <c r="AI74" s="984"/>
      <c r="AJ74" s="984"/>
      <c r="AK74" s="984">
        <v>1</v>
      </c>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557</v>
      </c>
      <c r="C75" s="988"/>
      <c r="D75" s="988"/>
      <c r="E75" s="988"/>
      <c r="F75" s="988"/>
      <c r="G75" s="988"/>
      <c r="H75" s="988"/>
      <c r="I75" s="988"/>
      <c r="J75" s="988"/>
      <c r="K75" s="988"/>
      <c r="L75" s="988"/>
      <c r="M75" s="988"/>
      <c r="N75" s="988"/>
      <c r="O75" s="988"/>
      <c r="P75" s="989"/>
      <c r="Q75" s="991">
        <v>349</v>
      </c>
      <c r="R75" s="992"/>
      <c r="S75" s="992"/>
      <c r="T75" s="992"/>
      <c r="U75" s="993"/>
      <c r="V75" s="994">
        <v>192</v>
      </c>
      <c r="W75" s="992"/>
      <c r="X75" s="992"/>
      <c r="Y75" s="992"/>
      <c r="Z75" s="993"/>
      <c r="AA75" s="994">
        <v>157</v>
      </c>
      <c r="AB75" s="992"/>
      <c r="AC75" s="992"/>
      <c r="AD75" s="992"/>
      <c r="AE75" s="993"/>
      <c r="AF75" s="994">
        <v>9</v>
      </c>
      <c r="AG75" s="992"/>
      <c r="AH75" s="992"/>
      <c r="AI75" s="992"/>
      <c r="AJ75" s="993"/>
      <c r="AK75" s="994">
        <v>82</v>
      </c>
      <c r="AL75" s="992"/>
      <c r="AM75" s="992"/>
      <c r="AN75" s="992"/>
      <c r="AO75" s="993"/>
      <c r="AP75" s="994">
        <v>22</v>
      </c>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558</v>
      </c>
      <c r="C76" s="988"/>
      <c r="D76" s="988"/>
      <c r="E76" s="988"/>
      <c r="F76" s="988"/>
      <c r="G76" s="988"/>
      <c r="H76" s="988"/>
      <c r="I76" s="988"/>
      <c r="J76" s="988"/>
      <c r="K76" s="988"/>
      <c r="L76" s="988"/>
      <c r="M76" s="988"/>
      <c r="N76" s="988"/>
      <c r="O76" s="988"/>
      <c r="P76" s="989"/>
      <c r="Q76" s="991">
        <v>395</v>
      </c>
      <c r="R76" s="992"/>
      <c r="S76" s="992"/>
      <c r="T76" s="992"/>
      <c r="U76" s="993"/>
      <c r="V76" s="994">
        <v>385</v>
      </c>
      <c r="W76" s="992"/>
      <c r="X76" s="992"/>
      <c r="Y76" s="992"/>
      <c r="Z76" s="993"/>
      <c r="AA76" s="994">
        <v>10</v>
      </c>
      <c r="AB76" s="992"/>
      <c r="AC76" s="992"/>
      <c r="AD76" s="992"/>
      <c r="AE76" s="993"/>
      <c r="AF76" s="994">
        <v>10</v>
      </c>
      <c r="AG76" s="992"/>
      <c r="AH76" s="992"/>
      <c r="AI76" s="992"/>
      <c r="AJ76" s="993"/>
      <c r="AK76" s="994">
        <v>36</v>
      </c>
      <c r="AL76" s="992"/>
      <c r="AM76" s="992"/>
      <c r="AN76" s="992"/>
      <c r="AO76" s="993"/>
      <c r="AP76" s="994">
        <v>522</v>
      </c>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564</v>
      </c>
      <c r="C77" s="988"/>
      <c r="D77" s="988"/>
      <c r="E77" s="988"/>
      <c r="F77" s="988"/>
      <c r="G77" s="988"/>
      <c r="H77" s="988"/>
      <c r="I77" s="988"/>
      <c r="J77" s="988"/>
      <c r="K77" s="988"/>
      <c r="L77" s="988"/>
      <c r="M77" s="988"/>
      <c r="N77" s="988"/>
      <c r="O77" s="988"/>
      <c r="P77" s="989"/>
      <c r="Q77" s="991">
        <v>799</v>
      </c>
      <c r="R77" s="992"/>
      <c r="S77" s="992"/>
      <c r="T77" s="992"/>
      <c r="U77" s="993"/>
      <c r="V77" s="994">
        <v>710</v>
      </c>
      <c r="W77" s="992"/>
      <c r="X77" s="992"/>
      <c r="Y77" s="992"/>
      <c r="Z77" s="993"/>
      <c r="AA77" s="994">
        <v>89</v>
      </c>
      <c r="AB77" s="992"/>
      <c r="AC77" s="992"/>
      <c r="AD77" s="992"/>
      <c r="AE77" s="993"/>
      <c r="AF77" s="994">
        <v>89</v>
      </c>
      <c r="AG77" s="992"/>
      <c r="AH77" s="992"/>
      <c r="AI77" s="992"/>
      <c r="AJ77" s="993"/>
      <c r="AK77" s="994">
        <v>31</v>
      </c>
      <c r="AL77" s="992"/>
      <c r="AM77" s="992"/>
      <c r="AN77" s="992"/>
      <c r="AO77" s="993"/>
      <c r="AP77" s="994">
        <v>967</v>
      </c>
      <c r="AQ77" s="992"/>
      <c r="AR77" s="992"/>
      <c r="AS77" s="992"/>
      <c r="AT77" s="993"/>
      <c r="AU77" s="994"/>
      <c r="AV77" s="992"/>
      <c r="AW77" s="992"/>
      <c r="AX77" s="992"/>
      <c r="AY77" s="993"/>
      <c r="AZ77" s="985" t="s">
        <v>566</v>
      </c>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t="s">
        <v>565</v>
      </c>
      <c r="C78" s="988"/>
      <c r="D78" s="988"/>
      <c r="E78" s="988"/>
      <c r="F78" s="988"/>
      <c r="G78" s="988"/>
      <c r="H78" s="988"/>
      <c r="I78" s="988"/>
      <c r="J78" s="988"/>
      <c r="K78" s="988"/>
      <c r="L78" s="988"/>
      <c r="M78" s="988"/>
      <c r="N78" s="988"/>
      <c r="O78" s="988"/>
      <c r="P78" s="989"/>
      <c r="Q78" s="990">
        <v>0</v>
      </c>
      <c r="R78" s="984"/>
      <c r="S78" s="984"/>
      <c r="T78" s="984"/>
      <c r="U78" s="984"/>
      <c r="V78" s="984">
        <v>18</v>
      </c>
      <c r="W78" s="984"/>
      <c r="X78" s="984"/>
      <c r="Y78" s="984"/>
      <c r="Z78" s="984"/>
      <c r="AA78" s="984">
        <v>-18</v>
      </c>
      <c r="AB78" s="984"/>
      <c r="AC78" s="984"/>
      <c r="AD78" s="984"/>
      <c r="AE78" s="984"/>
      <c r="AF78" s="984">
        <v>-18</v>
      </c>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377</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295</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295</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295</v>
      </c>
      <c r="DR109" s="909"/>
      <c r="DS109" s="909"/>
      <c r="DT109" s="909"/>
      <c r="DU109" s="910"/>
      <c r="DV109" s="911" t="s">
        <v>413</v>
      </c>
      <c r="DW109" s="909"/>
      <c r="DX109" s="909"/>
      <c r="DY109" s="909"/>
      <c r="DZ109" s="942"/>
    </row>
    <row r="110" spans="1:131" s="224" customFormat="1" ht="26.25" customHeight="1" x14ac:dyDescent="0.15">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123908</v>
      </c>
      <c r="AB110" s="902"/>
      <c r="AC110" s="902"/>
      <c r="AD110" s="902"/>
      <c r="AE110" s="903"/>
      <c r="AF110" s="904">
        <v>127570</v>
      </c>
      <c r="AG110" s="902"/>
      <c r="AH110" s="902"/>
      <c r="AI110" s="902"/>
      <c r="AJ110" s="903"/>
      <c r="AK110" s="904">
        <v>123308</v>
      </c>
      <c r="AL110" s="902"/>
      <c r="AM110" s="902"/>
      <c r="AN110" s="902"/>
      <c r="AO110" s="903"/>
      <c r="AP110" s="905">
        <v>15</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1210797</v>
      </c>
      <c r="BR110" s="855"/>
      <c r="BS110" s="855"/>
      <c r="BT110" s="855"/>
      <c r="BU110" s="855"/>
      <c r="BV110" s="855">
        <v>1481825</v>
      </c>
      <c r="BW110" s="855"/>
      <c r="BX110" s="855"/>
      <c r="BY110" s="855"/>
      <c r="BZ110" s="855"/>
      <c r="CA110" s="855">
        <v>1361797</v>
      </c>
      <c r="CB110" s="855"/>
      <c r="CC110" s="855"/>
      <c r="CD110" s="855"/>
      <c r="CE110" s="855"/>
      <c r="CF110" s="879">
        <v>166.1</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626237</v>
      </c>
      <c r="DH110" s="855"/>
      <c r="DI110" s="855"/>
      <c r="DJ110" s="855"/>
      <c r="DK110" s="855"/>
      <c r="DL110" s="855">
        <v>627707</v>
      </c>
      <c r="DM110" s="855"/>
      <c r="DN110" s="855"/>
      <c r="DO110" s="855"/>
      <c r="DP110" s="855"/>
      <c r="DQ110" s="855">
        <v>729202</v>
      </c>
      <c r="DR110" s="855"/>
      <c r="DS110" s="855"/>
      <c r="DT110" s="855"/>
      <c r="DU110" s="855"/>
      <c r="DV110" s="856">
        <v>88.9</v>
      </c>
      <c r="DW110" s="856"/>
      <c r="DX110" s="856"/>
      <c r="DY110" s="856"/>
      <c r="DZ110" s="857"/>
    </row>
    <row r="111" spans="1:131" s="224" customFormat="1" ht="26.25" customHeight="1" x14ac:dyDescent="0.15">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v>626237</v>
      </c>
      <c r="BR111" s="830"/>
      <c r="BS111" s="830"/>
      <c r="BT111" s="830"/>
      <c r="BU111" s="830"/>
      <c r="BV111" s="830">
        <v>627707</v>
      </c>
      <c r="BW111" s="830"/>
      <c r="BX111" s="830"/>
      <c r="BY111" s="830"/>
      <c r="BZ111" s="830"/>
      <c r="CA111" s="830">
        <v>729202</v>
      </c>
      <c r="CB111" s="830"/>
      <c r="CC111" s="830"/>
      <c r="CD111" s="830"/>
      <c r="CE111" s="830"/>
      <c r="CF111" s="888">
        <v>88.9</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499440</v>
      </c>
      <c r="BR112" s="830"/>
      <c r="BS112" s="830"/>
      <c r="BT112" s="830"/>
      <c r="BU112" s="830"/>
      <c r="BV112" s="830">
        <v>388423</v>
      </c>
      <c r="BW112" s="830"/>
      <c r="BX112" s="830"/>
      <c r="BY112" s="830"/>
      <c r="BZ112" s="830"/>
      <c r="CA112" s="830">
        <v>443256</v>
      </c>
      <c r="CB112" s="830"/>
      <c r="CC112" s="830"/>
      <c r="CD112" s="830"/>
      <c r="CE112" s="830"/>
      <c r="CF112" s="888">
        <v>54.1</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65053</v>
      </c>
      <c r="AB113" s="932"/>
      <c r="AC113" s="932"/>
      <c r="AD113" s="932"/>
      <c r="AE113" s="933"/>
      <c r="AF113" s="934">
        <v>67543</v>
      </c>
      <c r="AG113" s="932"/>
      <c r="AH113" s="932"/>
      <c r="AI113" s="932"/>
      <c r="AJ113" s="933"/>
      <c r="AK113" s="934">
        <v>67261</v>
      </c>
      <c r="AL113" s="932"/>
      <c r="AM113" s="932"/>
      <c r="AN113" s="932"/>
      <c r="AO113" s="933"/>
      <c r="AP113" s="935">
        <v>8.1999999999999993</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524</v>
      </c>
      <c r="AB114" s="793"/>
      <c r="AC114" s="793"/>
      <c r="AD114" s="793"/>
      <c r="AE114" s="794"/>
      <c r="AF114" s="795">
        <v>445</v>
      </c>
      <c r="AG114" s="793"/>
      <c r="AH114" s="793"/>
      <c r="AI114" s="793"/>
      <c r="AJ114" s="794"/>
      <c r="AK114" s="795">
        <v>420</v>
      </c>
      <c r="AL114" s="793"/>
      <c r="AM114" s="793"/>
      <c r="AN114" s="793"/>
      <c r="AO114" s="794"/>
      <c r="AP114" s="837">
        <v>0.1</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t="s">
        <v>122</v>
      </c>
      <c r="BR114" s="830"/>
      <c r="BS114" s="830"/>
      <c r="BT114" s="830"/>
      <c r="BU114" s="830"/>
      <c r="BV114" s="830" t="s">
        <v>122</v>
      </c>
      <c r="BW114" s="830"/>
      <c r="BX114" s="830"/>
      <c r="BY114" s="830"/>
      <c r="BZ114" s="830"/>
      <c r="CA114" s="830" t="s">
        <v>122</v>
      </c>
      <c r="CB114" s="830"/>
      <c r="CC114" s="830"/>
      <c r="CD114" s="830"/>
      <c r="CE114" s="830"/>
      <c r="CF114" s="888" t="s">
        <v>122</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51448</v>
      </c>
      <c r="AB115" s="932"/>
      <c r="AC115" s="932"/>
      <c r="AD115" s="932"/>
      <c r="AE115" s="933"/>
      <c r="AF115" s="934">
        <v>51475</v>
      </c>
      <c r="AG115" s="932"/>
      <c r="AH115" s="932"/>
      <c r="AI115" s="932"/>
      <c r="AJ115" s="933"/>
      <c r="AK115" s="934">
        <v>50672</v>
      </c>
      <c r="AL115" s="932"/>
      <c r="AM115" s="932"/>
      <c r="AN115" s="932"/>
      <c r="AO115" s="933"/>
      <c r="AP115" s="935">
        <v>6.2</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240933</v>
      </c>
      <c r="AB117" s="916"/>
      <c r="AC117" s="916"/>
      <c r="AD117" s="916"/>
      <c r="AE117" s="917"/>
      <c r="AF117" s="918">
        <v>247033</v>
      </c>
      <c r="AG117" s="916"/>
      <c r="AH117" s="916"/>
      <c r="AI117" s="916"/>
      <c r="AJ117" s="917"/>
      <c r="AK117" s="918">
        <v>241661</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295</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51448</v>
      </c>
      <c r="AB119" s="902"/>
      <c r="AC119" s="902"/>
      <c r="AD119" s="902"/>
      <c r="AE119" s="903"/>
      <c r="AF119" s="904">
        <v>51475</v>
      </c>
      <c r="AG119" s="902"/>
      <c r="AH119" s="902"/>
      <c r="AI119" s="902"/>
      <c r="AJ119" s="903"/>
      <c r="AK119" s="904">
        <v>50672</v>
      </c>
      <c r="AL119" s="902"/>
      <c r="AM119" s="902"/>
      <c r="AN119" s="902"/>
      <c r="AO119" s="903"/>
      <c r="AP119" s="905">
        <v>6.2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443</v>
      </c>
      <c r="BP119" s="891"/>
      <c r="BQ119" s="892">
        <v>2336474</v>
      </c>
      <c r="BR119" s="858"/>
      <c r="BS119" s="858"/>
      <c r="BT119" s="858"/>
      <c r="BU119" s="858"/>
      <c r="BV119" s="858">
        <v>2497955</v>
      </c>
      <c r="BW119" s="858"/>
      <c r="BX119" s="858"/>
      <c r="BY119" s="858"/>
      <c r="BZ119" s="858"/>
      <c r="CA119" s="858">
        <v>2534255</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389755</v>
      </c>
      <c r="BR120" s="855"/>
      <c r="BS120" s="855"/>
      <c r="BT120" s="855"/>
      <c r="BU120" s="855"/>
      <c r="BV120" s="855">
        <v>564217</v>
      </c>
      <c r="BW120" s="855"/>
      <c r="BX120" s="855"/>
      <c r="BY120" s="855"/>
      <c r="BZ120" s="855"/>
      <c r="CA120" s="855">
        <v>532469</v>
      </c>
      <c r="CB120" s="855"/>
      <c r="CC120" s="855"/>
      <c r="CD120" s="855"/>
      <c r="CE120" s="855"/>
      <c r="CF120" s="879">
        <v>64.900000000000006</v>
      </c>
      <c r="CG120" s="880"/>
      <c r="CH120" s="880"/>
      <c r="CI120" s="880"/>
      <c r="CJ120" s="880"/>
      <c r="CK120" s="881" t="s">
        <v>447</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202884</v>
      </c>
      <c r="DH120" s="855"/>
      <c r="DI120" s="855"/>
      <c r="DJ120" s="855"/>
      <c r="DK120" s="855"/>
      <c r="DL120" s="855">
        <v>214078</v>
      </c>
      <c r="DM120" s="855"/>
      <c r="DN120" s="855"/>
      <c r="DO120" s="855"/>
      <c r="DP120" s="855"/>
      <c r="DQ120" s="855">
        <v>202815</v>
      </c>
      <c r="DR120" s="855"/>
      <c r="DS120" s="855"/>
      <c r="DT120" s="855"/>
      <c r="DU120" s="855"/>
      <c r="DV120" s="856">
        <v>24.7</v>
      </c>
      <c r="DW120" s="856"/>
      <c r="DX120" s="856"/>
      <c r="DY120" s="856"/>
      <c r="DZ120" s="857"/>
    </row>
    <row r="121" spans="1:130" s="224" customFormat="1" ht="26.25" customHeight="1" x14ac:dyDescent="0.15">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18037</v>
      </c>
      <c r="BR121" s="830"/>
      <c r="BS121" s="830"/>
      <c r="BT121" s="830"/>
      <c r="BU121" s="830"/>
      <c r="BV121" s="830">
        <v>16435</v>
      </c>
      <c r="BW121" s="830"/>
      <c r="BX121" s="830"/>
      <c r="BY121" s="830"/>
      <c r="BZ121" s="830"/>
      <c r="CA121" s="830">
        <v>16799</v>
      </c>
      <c r="CB121" s="830"/>
      <c r="CC121" s="830"/>
      <c r="CD121" s="830"/>
      <c r="CE121" s="830"/>
      <c r="CF121" s="888">
        <v>2</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254434</v>
      </c>
      <c r="DH121" s="830"/>
      <c r="DI121" s="830"/>
      <c r="DJ121" s="830"/>
      <c r="DK121" s="830"/>
      <c r="DL121" s="830">
        <v>220228</v>
      </c>
      <c r="DM121" s="830"/>
      <c r="DN121" s="830"/>
      <c r="DO121" s="830"/>
      <c r="DP121" s="830"/>
      <c r="DQ121" s="830">
        <v>158880</v>
      </c>
      <c r="DR121" s="830"/>
      <c r="DS121" s="830"/>
      <c r="DT121" s="830"/>
      <c r="DU121" s="830"/>
      <c r="DV121" s="807">
        <v>19.399999999999999</v>
      </c>
      <c r="DW121" s="807"/>
      <c r="DX121" s="807"/>
      <c r="DY121" s="807"/>
      <c r="DZ121" s="808"/>
    </row>
    <row r="122" spans="1:130" s="224" customFormat="1" ht="26.25" customHeight="1" x14ac:dyDescent="0.15">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1094077</v>
      </c>
      <c r="BR122" s="858"/>
      <c r="BS122" s="858"/>
      <c r="BT122" s="858"/>
      <c r="BU122" s="858"/>
      <c r="BV122" s="858">
        <v>1267366</v>
      </c>
      <c r="BW122" s="858"/>
      <c r="BX122" s="858"/>
      <c r="BY122" s="858"/>
      <c r="BZ122" s="858"/>
      <c r="CA122" s="858">
        <v>1633788</v>
      </c>
      <c r="CB122" s="858"/>
      <c r="CC122" s="858"/>
      <c r="CD122" s="858"/>
      <c r="CE122" s="858"/>
      <c r="CF122" s="859">
        <v>199.3</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35803</v>
      </c>
      <c r="DH122" s="830"/>
      <c r="DI122" s="830"/>
      <c r="DJ122" s="830"/>
      <c r="DK122" s="830"/>
      <c r="DL122" s="830">
        <v>63366</v>
      </c>
      <c r="DM122" s="830"/>
      <c r="DN122" s="830"/>
      <c r="DO122" s="830"/>
      <c r="DP122" s="830"/>
      <c r="DQ122" s="830">
        <v>63467</v>
      </c>
      <c r="DR122" s="830"/>
      <c r="DS122" s="830"/>
      <c r="DT122" s="830"/>
      <c r="DU122" s="830"/>
      <c r="DV122" s="807">
        <v>7.7</v>
      </c>
      <c r="DW122" s="807"/>
      <c r="DX122" s="807"/>
      <c r="DY122" s="807"/>
      <c r="DZ122" s="808"/>
    </row>
    <row r="123" spans="1:130" s="224" customFormat="1" ht="26.25" customHeight="1" x14ac:dyDescent="0.15">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451</v>
      </c>
      <c r="BP123" s="891"/>
      <c r="BQ123" s="845">
        <v>1501869</v>
      </c>
      <c r="BR123" s="846"/>
      <c r="BS123" s="846"/>
      <c r="BT123" s="846"/>
      <c r="BU123" s="846"/>
      <c r="BV123" s="846">
        <v>1848018</v>
      </c>
      <c r="BW123" s="846"/>
      <c r="BX123" s="846"/>
      <c r="BY123" s="846"/>
      <c r="BZ123" s="846"/>
      <c r="CA123" s="846">
        <v>2183056</v>
      </c>
      <c r="CB123" s="846"/>
      <c r="CC123" s="846"/>
      <c r="CD123" s="846"/>
      <c r="CE123" s="846"/>
      <c r="CF123" s="761"/>
      <c r="CG123" s="762"/>
      <c r="CH123" s="762"/>
      <c r="CI123" s="762"/>
      <c r="CJ123" s="847"/>
      <c r="CK123" s="882"/>
      <c r="CL123" s="868"/>
      <c r="CM123" s="868"/>
      <c r="CN123" s="868"/>
      <c r="CO123" s="869"/>
      <c r="CP123" s="848" t="s">
        <v>395</v>
      </c>
      <c r="CQ123" s="849"/>
      <c r="CR123" s="849"/>
      <c r="CS123" s="849"/>
      <c r="CT123" s="849"/>
      <c r="CU123" s="849"/>
      <c r="CV123" s="849"/>
      <c r="CW123" s="849"/>
      <c r="CX123" s="849"/>
      <c r="CY123" s="849"/>
      <c r="CZ123" s="849"/>
      <c r="DA123" s="849"/>
      <c r="DB123" s="849"/>
      <c r="DC123" s="849"/>
      <c r="DD123" s="849"/>
      <c r="DE123" s="849"/>
      <c r="DF123" s="850"/>
      <c r="DG123" s="792">
        <v>6319</v>
      </c>
      <c r="DH123" s="793"/>
      <c r="DI123" s="793"/>
      <c r="DJ123" s="793"/>
      <c r="DK123" s="794"/>
      <c r="DL123" s="795">
        <v>11512</v>
      </c>
      <c r="DM123" s="793"/>
      <c r="DN123" s="793"/>
      <c r="DO123" s="793"/>
      <c r="DP123" s="794"/>
      <c r="DQ123" s="795">
        <v>18094</v>
      </c>
      <c r="DR123" s="793"/>
      <c r="DS123" s="793"/>
      <c r="DT123" s="793"/>
      <c r="DU123" s="794"/>
      <c r="DV123" s="837">
        <v>2.2000000000000002</v>
      </c>
      <c r="DW123" s="838"/>
      <c r="DX123" s="838"/>
      <c r="DY123" s="838"/>
      <c r="DZ123" s="839"/>
    </row>
    <row r="124" spans="1:130" s="224" customFormat="1" ht="26.25" customHeight="1" thickBot="1" x14ac:dyDescent="0.2">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99</v>
      </c>
      <c r="BR124" s="844"/>
      <c r="BS124" s="844"/>
      <c r="BT124" s="844"/>
      <c r="BU124" s="844"/>
      <c r="BV124" s="844">
        <v>76</v>
      </c>
      <c r="BW124" s="844"/>
      <c r="BX124" s="844"/>
      <c r="BY124" s="844"/>
      <c r="BZ124" s="844"/>
      <c r="CA124" s="844">
        <v>42.8</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3667</v>
      </c>
      <c r="AB128" s="814"/>
      <c r="AC128" s="814"/>
      <c r="AD128" s="814"/>
      <c r="AE128" s="815"/>
      <c r="AF128" s="816">
        <v>3221</v>
      </c>
      <c r="AG128" s="814"/>
      <c r="AH128" s="814"/>
      <c r="AI128" s="814"/>
      <c r="AJ128" s="815"/>
      <c r="AK128" s="816">
        <v>5653</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999277</v>
      </c>
      <c r="AB129" s="793"/>
      <c r="AC129" s="793"/>
      <c r="AD129" s="793"/>
      <c r="AE129" s="794"/>
      <c r="AF129" s="795">
        <v>1011090</v>
      </c>
      <c r="AG129" s="793"/>
      <c r="AH129" s="793"/>
      <c r="AI129" s="793"/>
      <c r="AJ129" s="794"/>
      <c r="AK129" s="795">
        <v>974965</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156926</v>
      </c>
      <c r="AB130" s="793"/>
      <c r="AC130" s="793"/>
      <c r="AD130" s="793"/>
      <c r="AE130" s="794"/>
      <c r="AF130" s="795">
        <v>156975</v>
      </c>
      <c r="AG130" s="793"/>
      <c r="AH130" s="793"/>
      <c r="AI130" s="793"/>
      <c r="AJ130" s="794"/>
      <c r="AK130" s="795">
        <v>155132</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9.8000000000000007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842351</v>
      </c>
      <c r="AB131" s="777"/>
      <c r="AC131" s="777"/>
      <c r="AD131" s="777"/>
      <c r="AE131" s="778"/>
      <c r="AF131" s="779">
        <v>854115</v>
      </c>
      <c r="AG131" s="777"/>
      <c r="AH131" s="777"/>
      <c r="AI131" s="777"/>
      <c r="AJ131" s="778"/>
      <c r="AK131" s="779">
        <v>819833</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v>42.8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9.5375918110000004</v>
      </c>
      <c r="AB132" s="758"/>
      <c r="AC132" s="758"/>
      <c r="AD132" s="758"/>
      <c r="AE132" s="759"/>
      <c r="AF132" s="760">
        <v>10.1668979</v>
      </c>
      <c r="AG132" s="758"/>
      <c r="AH132" s="758"/>
      <c r="AI132" s="758"/>
      <c r="AJ132" s="759"/>
      <c r="AK132" s="760">
        <v>9.8649359079999996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10.7</v>
      </c>
      <c r="AB133" s="737"/>
      <c r="AC133" s="737"/>
      <c r="AD133" s="737"/>
      <c r="AE133" s="738"/>
      <c r="AF133" s="736">
        <v>10.199999999999999</v>
      </c>
      <c r="AG133" s="737"/>
      <c r="AH133" s="737"/>
      <c r="AI133" s="737"/>
      <c r="AJ133" s="738"/>
      <c r="AK133" s="736">
        <v>9.8000000000000007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U/vpbDxaiYBoDxil4k2NeRLlcC1XhzlVB3iA+rXp7xgwM4cbbGFs3wrfdaXxMS6hebMdtkyf3r4FfwXqczH2Q==" saltValue="SAqBkmHTPXL0ed9q9KAs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P10" zoomScaleNormal="85" zoomScaleSheetLayoutView="100" workbookViewId="0">
      <selection activeCell="CS73" sqref="CS73"/>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aHW7eXOrEmGnniNh3R9t51UKCf2DorqfqVOXu3gB5VdhrbsOsjSargtNkjnwwtcpHQE8iM/t7bnjRn7DfBdeQ==" saltValue="md21K+42rjaPZ2zCZ9vQ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T1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JCsjDil79q3w6dWRikCdaw1Srf5Kxl0g07iEdaCx9Wp0vy8cGQK8ib4MvmHy27psZ8AJ+iNr3o4AsgBj43T0w==" saltValue="wcijEZWq1FNnFDJm+VlLI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election activeCell="AO38" sqref="AO38"/>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1" t="s">
        <v>480</v>
      </c>
      <c r="AP7" s="265"/>
      <c r="AQ7" s="266" t="s">
        <v>481</v>
      </c>
      <c r="AR7" s="267"/>
    </row>
    <row r="8" spans="1:46" x14ac:dyDescent="0.15">
      <c r="A8" s="259"/>
      <c r="AK8" s="268"/>
      <c r="AL8" s="269"/>
      <c r="AM8" s="269"/>
      <c r="AN8" s="270"/>
      <c r="AO8" s="1132"/>
      <c r="AP8" s="271" t="s">
        <v>482</v>
      </c>
      <c r="AQ8" s="272" t="s">
        <v>483</v>
      </c>
      <c r="AR8" s="273" t="s">
        <v>484</v>
      </c>
    </row>
    <row r="9" spans="1:46" x14ac:dyDescent="0.15">
      <c r="A9" s="259"/>
      <c r="AK9" s="1143" t="s">
        <v>485</v>
      </c>
      <c r="AL9" s="1144"/>
      <c r="AM9" s="1144"/>
      <c r="AN9" s="1145"/>
      <c r="AO9" s="274">
        <v>344466</v>
      </c>
      <c r="AP9" s="274">
        <v>395938</v>
      </c>
      <c r="AQ9" s="275">
        <v>273733</v>
      </c>
      <c r="AR9" s="276">
        <v>44.6</v>
      </c>
    </row>
    <row r="10" spans="1:46" ht="13.5" customHeight="1" x14ac:dyDescent="0.15">
      <c r="A10" s="259"/>
      <c r="AK10" s="1143" t="s">
        <v>486</v>
      </c>
      <c r="AL10" s="1144"/>
      <c r="AM10" s="1144"/>
      <c r="AN10" s="1145"/>
      <c r="AO10" s="277">
        <v>1589</v>
      </c>
      <c r="AP10" s="277">
        <v>1826</v>
      </c>
      <c r="AQ10" s="278">
        <v>30345</v>
      </c>
      <c r="AR10" s="279">
        <v>-94</v>
      </c>
    </row>
    <row r="11" spans="1:46" ht="13.5" customHeight="1" x14ac:dyDescent="0.15">
      <c r="A11" s="259"/>
      <c r="AK11" s="1143" t="s">
        <v>487</v>
      </c>
      <c r="AL11" s="1144"/>
      <c r="AM11" s="1144"/>
      <c r="AN11" s="1145"/>
      <c r="AO11" s="277" t="s">
        <v>488</v>
      </c>
      <c r="AP11" s="277" t="s">
        <v>488</v>
      </c>
      <c r="AQ11" s="278">
        <v>4149</v>
      </c>
      <c r="AR11" s="279" t="s">
        <v>488</v>
      </c>
    </row>
    <row r="12" spans="1:46" ht="13.5" customHeight="1" x14ac:dyDescent="0.15">
      <c r="A12" s="259"/>
      <c r="AK12" s="1143" t="s">
        <v>489</v>
      </c>
      <c r="AL12" s="1144"/>
      <c r="AM12" s="1144"/>
      <c r="AN12" s="1145"/>
      <c r="AO12" s="277" t="s">
        <v>488</v>
      </c>
      <c r="AP12" s="277" t="s">
        <v>488</v>
      </c>
      <c r="AQ12" s="278" t="s">
        <v>488</v>
      </c>
      <c r="AR12" s="279" t="s">
        <v>488</v>
      </c>
    </row>
    <row r="13" spans="1:46" ht="13.5" customHeight="1" x14ac:dyDescent="0.15">
      <c r="A13" s="259"/>
      <c r="AK13" s="1143" t="s">
        <v>490</v>
      </c>
      <c r="AL13" s="1144"/>
      <c r="AM13" s="1144"/>
      <c r="AN13" s="1145"/>
      <c r="AO13" s="277" t="s">
        <v>488</v>
      </c>
      <c r="AP13" s="277" t="s">
        <v>488</v>
      </c>
      <c r="AQ13" s="278">
        <v>9494</v>
      </c>
      <c r="AR13" s="279" t="s">
        <v>488</v>
      </c>
    </row>
    <row r="14" spans="1:46" ht="13.5" customHeight="1" x14ac:dyDescent="0.15">
      <c r="A14" s="259"/>
      <c r="AK14" s="1143" t="s">
        <v>491</v>
      </c>
      <c r="AL14" s="1144"/>
      <c r="AM14" s="1144"/>
      <c r="AN14" s="1145"/>
      <c r="AO14" s="277" t="s">
        <v>488</v>
      </c>
      <c r="AP14" s="277" t="s">
        <v>488</v>
      </c>
      <c r="AQ14" s="278">
        <v>5033</v>
      </c>
      <c r="AR14" s="279" t="s">
        <v>488</v>
      </c>
    </row>
    <row r="15" spans="1:46" ht="13.5" customHeight="1" x14ac:dyDescent="0.15">
      <c r="A15" s="259"/>
      <c r="AK15" s="1146" t="s">
        <v>492</v>
      </c>
      <c r="AL15" s="1147"/>
      <c r="AM15" s="1147"/>
      <c r="AN15" s="1148"/>
      <c r="AO15" s="277">
        <v>-24852</v>
      </c>
      <c r="AP15" s="277">
        <v>-28566</v>
      </c>
      <c r="AQ15" s="278">
        <v>-17000</v>
      </c>
      <c r="AR15" s="279">
        <v>68</v>
      </c>
    </row>
    <row r="16" spans="1:46" x14ac:dyDescent="0.15">
      <c r="A16" s="259"/>
      <c r="AK16" s="1146" t="s">
        <v>178</v>
      </c>
      <c r="AL16" s="1147"/>
      <c r="AM16" s="1147"/>
      <c r="AN16" s="1148"/>
      <c r="AO16" s="277">
        <v>321203</v>
      </c>
      <c r="AP16" s="277">
        <v>369199</v>
      </c>
      <c r="AQ16" s="278">
        <v>305754</v>
      </c>
      <c r="AR16" s="279">
        <v>20.8</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9" t="s">
        <v>497</v>
      </c>
      <c r="AL21" s="1150"/>
      <c r="AM21" s="1150"/>
      <c r="AN21" s="1151"/>
      <c r="AO21" s="289">
        <v>35.630000000000003</v>
      </c>
      <c r="AP21" s="290">
        <v>26.54</v>
      </c>
      <c r="AQ21" s="291">
        <v>9.09</v>
      </c>
      <c r="AS21" s="292"/>
      <c r="AT21" s="288"/>
    </row>
    <row r="22" spans="1:46" s="260" customFormat="1" x14ac:dyDescent="0.15">
      <c r="A22" s="288"/>
      <c r="AK22" s="1149" t="s">
        <v>498</v>
      </c>
      <c r="AL22" s="1150"/>
      <c r="AM22" s="1150"/>
      <c r="AN22" s="1151"/>
      <c r="AO22" s="293">
        <v>94.2</v>
      </c>
      <c r="AP22" s="294">
        <v>93.9</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1" t="s">
        <v>480</v>
      </c>
      <c r="AP30" s="265"/>
      <c r="AQ30" s="266" t="s">
        <v>481</v>
      </c>
      <c r="AR30" s="267"/>
    </row>
    <row r="31" spans="1:46" x14ac:dyDescent="0.15">
      <c r="A31" s="259"/>
      <c r="AK31" s="268"/>
      <c r="AL31" s="269"/>
      <c r="AM31" s="269"/>
      <c r="AN31" s="270"/>
      <c r="AO31" s="1132"/>
      <c r="AP31" s="271" t="s">
        <v>482</v>
      </c>
      <c r="AQ31" s="272" t="s">
        <v>483</v>
      </c>
      <c r="AR31" s="273" t="s">
        <v>484</v>
      </c>
    </row>
    <row r="32" spans="1:46" ht="27" customHeight="1" x14ac:dyDescent="0.15">
      <c r="A32" s="259"/>
      <c r="AK32" s="1133" t="s">
        <v>502</v>
      </c>
      <c r="AL32" s="1134"/>
      <c r="AM32" s="1134"/>
      <c r="AN32" s="1135"/>
      <c r="AO32" s="303">
        <v>123308</v>
      </c>
      <c r="AP32" s="303">
        <v>141733</v>
      </c>
      <c r="AQ32" s="304">
        <v>170830</v>
      </c>
      <c r="AR32" s="305">
        <v>-17</v>
      </c>
    </row>
    <row r="33" spans="1:46" ht="13.5" customHeight="1" x14ac:dyDescent="0.15">
      <c r="A33" s="259"/>
      <c r="AK33" s="1133" t="s">
        <v>503</v>
      </c>
      <c r="AL33" s="1134"/>
      <c r="AM33" s="1134"/>
      <c r="AN33" s="1135"/>
      <c r="AO33" s="303" t="s">
        <v>488</v>
      </c>
      <c r="AP33" s="303" t="s">
        <v>488</v>
      </c>
      <c r="AQ33" s="304" t="s">
        <v>488</v>
      </c>
      <c r="AR33" s="305" t="s">
        <v>488</v>
      </c>
    </row>
    <row r="34" spans="1:46" ht="27" customHeight="1" x14ac:dyDescent="0.15">
      <c r="A34" s="259"/>
      <c r="AK34" s="1133" t="s">
        <v>504</v>
      </c>
      <c r="AL34" s="1134"/>
      <c r="AM34" s="1134"/>
      <c r="AN34" s="1135"/>
      <c r="AO34" s="303" t="s">
        <v>488</v>
      </c>
      <c r="AP34" s="303" t="s">
        <v>488</v>
      </c>
      <c r="AQ34" s="304" t="s">
        <v>488</v>
      </c>
      <c r="AR34" s="305" t="s">
        <v>488</v>
      </c>
    </row>
    <row r="35" spans="1:46" ht="27" customHeight="1" x14ac:dyDescent="0.15">
      <c r="A35" s="259"/>
      <c r="AK35" s="1133" t="s">
        <v>505</v>
      </c>
      <c r="AL35" s="1134"/>
      <c r="AM35" s="1134"/>
      <c r="AN35" s="1135"/>
      <c r="AO35" s="303">
        <v>67261</v>
      </c>
      <c r="AP35" s="303">
        <v>77311</v>
      </c>
      <c r="AQ35" s="304">
        <v>32606</v>
      </c>
      <c r="AR35" s="305">
        <v>137.1</v>
      </c>
    </row>
    <row r="36" spans="1:46" ht="27" customHeight="1" x14ac:dyDescent="0.15">
      <c r="A36" s="259"/>
      <c r="AK36" s="1133" t="s">
        <v>506</v>
      </c>
      <c r="AL36" s="1134"/>
      <c r="AM36" s="1134"/>
      <c r="AN36" s="1135"/>
      <c r="AO36" s="303">
        <v>420</v>
      </c>
      <c r="AP36" s="303">
        <v>483</v>
      </c>
      <c r="AQ36" s="304">
        <v>4875</v>
      </c>
      <c r="AR36" s="305">
        <v>-90.1</v>
      </c>
    </row>
    <row r="37" spans="1:46" ht="13.5" customHeight="1" x14ac:dyDescent="0.15">
      <c r="A37" s="259"/>
      <c r="AK37" s="1133" t="s">
        <v>507</v>
      </c>
      <c r="AL37" s="1134"/>
      <c r="AM37" s="1134"/>
      <c r="AN37" s="1135"/>
      <c r="AO37" s="303">
        <v>50672</v>
      </c>
      <c r="AP37" s="303">
        <v>58244</v>
      </c>
      <c r="AQ37" s="304">
        <v>993</v>
      </c>
      <c r="AR37" s="305">
        <v>5765.5</v>
      </c>
    </row>
    <row r="38" spans="1:46" ht="27" customHeight="1" x14ac:dyDescent="0.15">
      <c r="A38" s="259"/>
      <c r="AK38" s="1136" t="s">
        <v>508</v>
      </c>
      <c r="AL38" s="1137"/>
      <c r="AM38" s="1137"/>
      <c r="AN38" s="1138"/>
      <c r="AO38" s="306" t="s">
        <v>488</v>
      </c>
      <c r="AP38" s="306" t="s">
        <v>488</v>
      </c>
      <c r="AQ38" s="307">
        <v>50</v>
      </c>
      <c r="AR38" s="295" t="s">
        <v>488</v>
      </c>
      <c r="AS38" s="302"/>
    </row>
    <row r="39" spans="1:46" x14ac:dyDescent="0.15">
      <c r="A39" s="259"/>
      <c r="AK39" s="1136" t="s">
        <v>509</v>
      </c>
      <c r="AL39" s="1137"/>
      <c r="AM39" s="1137"/>
      <c r="AN39" s="1138"/>
      <c r="AO39" s="303">
        <v>-5653</v>
      </c>
      <c r="AP39" s="303">
        <v>-6498</v>
      </c>
      <c r="AQ39" s="304">
        <v>-6626</v>
      </c>
      <c r="AR39" s="305">
        <v>-1.9</v>
      </c>
      <c r="AS39" s="302"/>
    </row>
    <row r="40" spans="1:46" ht="27" customHeight="1" x14ac:dyDescent="0.15">
      <c r="A40" s="259"/>
      <c r="AK40" s="1133" t="s">
        <v>510</v>
      </c>
      <c r="AL40" s="1134"/>
      <c r="AM40" s="1134"/>
      <c r="AN40" s="1135"/>
      <c r="AO40" s="303">
        <v>-155132</v>
      </c>
      <c r="AP40" s="303">
        <v>-178313</v>
      </c>
      <c r="AQ40" s="304">
        <v>-145454</v>
      </c>
      <c r="AR40" s="305">
        <v>22.6</v>
      </c>
      <c r="AS40" s="302"/>
    </row>
    <row r="41" spans="1:46" x14ac:dyDescent="0.15">
      <c r="A41" s="259"/>
      <c r="AK41" s="1139" t="s">
        <v>288</v>
      </c>
      <c r="AL41" s="1140"/>
      <c r="AM41" s="1140"/>
      <c r="AN41" s="1141"/>
      <c r="AO41" s="303">
        <v>80876</v>
      </c>
      <c r="AP41" s="303">
        <v>92961</v>
      </c>
      <c r="AQ41" s="304">
        <v>57274</v>
      </c>
      <c r="AR41" s="305">
        <v>62.3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6" t="s">
        <v>480</v>
      </c>
      <c r="AN49" s="1128" t="s">
        <v>513</v>
      </c>
      <c r="AO49" s="1129"/>
      <c r="AP49" s="1129"/>
      <c r="AQ49" s="1129"/>
      <c r="AR49" s="1130"/>
    </row>
    <row r="50" spans="1:44" x14ac:dyDescent="0.15">
      <c r="A50" s="259"/>
      <c r="AK50" s="317"/>
      <c r="AL50" s="318"/>
      <c r="AM50" s="1127"/>
      <c r="AN50" s="319" t="s">
        <v>514</v>
      </c>
      <c r="AO50" s="320" t="s">
        <v>515</v>
      </c>
      <c r="AP50" s="321" t="s">
        <v>516</v>
      </c>
      <c r="AQ50" s="322" t="s">
        <v>517</v>
      </c>
      <c r="AR50" s="323" t="s">
        <v>518</v>
      </c>
    </row>
    <row r="51" spans="1:44" x14ac:dyDescent="0.15">
      <c r="A51" s="259"/>
      <c r="AK51" s="315" t="s">
        <v>519</v>
      </c>
      <c r="AL51" s="316"/>
      <c r="AM51" s="324">
        <v>802492</v>
      </c>
      <c r="AN51" s="325">
        <v>878000</v>
      </c>
      <c r="AO51" s="326">
        <v>51.4</v>
      </c>
      <c r="AP51" s="327">
        <v>316937</v>
      </c>
      <c r="AQ51" s="328">
        <v>9.4</v>
      </c>
      <c r="AR51" s="329">
        <v>42</v>
      </c>
    </row>
    <row r="52" spans="1:44" x14ac:dyDescent="0.15">
      <c r="A52" s="259"/>
      <c r="AK52" s="330"/>
      <c r="AL52" s="331" t="s">
        <v>520</v>
      </c>
      <c r="AM52" s="332">
        <v>57958</v>
      </c>
      <c r="AN52" s="333">
        <v>63411</v>
      </c>
      <c r="AO52" s="334">
        <v>132.4</v>
      </c>
      <c r="AP52" s="335">
        <v>199150</v>
      </c>
      <c r="AQ52" s="336">
        <v>27.5</v>
      </c>
      <c r="AR52" s="337">
        <v>104.9</v>
      </c>
    </row>
    <row r="53" spans="1:44" x14ac:dyDescent="0.15">
      <c r="A53" s="259"/>
      <c r="AK53" s="315" t="s">
        <v>521</v>
      </c>
      <c r="AL53" s="316"/>
      <c r="AM53" s="324">
        <v>879491</v>
      </c>
      <c r="AN53" s="325">
        <v>961192</v>
      </c>
      <c r="AO53" s="326">
        <v>9.5</v>
      </c>
      <c r="AP53" s="327">
        <v>332350</v>
      </c>
      <c r="AQ53" s="328">
        <v>4.9000000000000004</v>
      </c>
      <c r="AR53" s="329">
        <v>4.5999999999999996</v>
      </c>
    </row>
    <row r="54" spans="1:44" x14ac:dyDescent="0.15">
      <c r="A54" s="259"/>
      <c r="AK54" s="330"/>
      <c r="AL54" s="331" t="s">
        <v>520</v>
      </c>
      <c r="AM54" s="332">
        <v>52728</v>
      </c>
      <c r="AN54" s="333">
        <v>57626</v>
      </c>
      <c r="AO54" s="334">
        <v>-9.1</v>
      </c>
      <c r="AP54" s="335">
        <v>200453</v>
      </c>
      <c r="AQ54" s="336">
        <v>0.7</v>
      </c>
      <c r="AR54" s="337">
        <v>-9.8000000000000007</v>
      </c>
    </row>
    <row r="55" spans="1:44" x14ac:dyDescent="0.15">
      <c r="A55" s="259"/>
      <c r="AK55" s="315" t="s">
        <v>522</v>
      </c>
      <c r="AL55" s="316"/>
      <c r="AM55" s="324">
        <v>261293</v>
      </c>
      <c r="AN55" s="325">
        <v>284014</v>
      </c>
      <c r="AO55" s="326">
        <v>-70.5</v>
      </c>
      <c r="AP55" s="327">
        <v>362690</v>
      </c>
      <c r="AQ55" s="328">
        <v>9.1</v>
      </c>
      <c r="AR55" s="329">
        <v>-79.599999999999994</v>
      </c>
    </row>
    <row r="56" spans="1:44" x14ac:dyDescent="0.15">
      <c r="A56" s="259"/>
      <c r="AK56" s="330"/>
      <c r="AL56" s="331" t="s">
        <v>520</v>
      </c>
      <c r="AM56" s="332">
        <v>5207</v>
      </c>
      <c r="AN56" s="333">
        <v>5660</v>
      </c>
      <c r="AO56" s="334">
        <v>-90.2</v>
      </c>
      <c r="AP56" s="335">
        <v>172580</v>
      </c>
      <c r="AQ56" s="336">
        <v>-13.9</v>
      </c>
      <c r="AR56" s="337">
        <v>-76.3</v>
      </c>
    </row>
    <row r="57" spans="1:44" x14ac:dyDescent="0.15">
      <c r="A57" s="259"/>
      <c r="AK57" s="315" t="s">
        <v>523</v>
      </c>
      <c r="AL57" s="316"/>
      <c r="AM57" s="324">
        <v>717442</v>
      </c>
      <c r="AN57" s="325">
        <v>801611</v>
      </c>
      <c r="AO57" s="326">
        <v>182.2</v>
      </c>
      <c r="AP57" s="327">
        <v>296093</v>
      </c>
      <c r="AQ57" s="328">
        <v>-18.399999999999999</v>
      </c>
      <c r="AR57" s="329">
        <v>200.6</v>
      </c>
    </row>
    <row r="58" spans="1:44" x14ac:dyDescent="0.15">
      <c r="A58" s="259"/>
      <c r="AK58" s="330"/>
      <c r="AL58" s="331" t="s">
        <v>520</v>
      </c>
      <c r="AM58" s="332">
        <v>21143</v>
      </c>
      <c r="AN58" s="333">
        <v>23623</v>
      </c>
      <c r="AO58" s="334">
        <v>317.39999999999998</v>
      </c>
      <c r="AP58" s="335">
        <v>140545</v>
      </c>
      <c r="AQ58" s="336">
        <v>-18.600000000000001</v>
      </c>
      <c r="AR58" s="337">
        <v>336</v>
      </c>
    </row>
    <row r="59" spans="1:44" x14ac:dyDescent="0.15">
      <c r="A59" s="259"/>
      <c r="AK59" s="315" t="s">
        <v>524</v>
      </c>
      <c r="AL59" s="316"/>
      <c r="AM59" s="324">
        <v>114863</v>
      </c>
      <c r="AN59" s="325">
        <v>132026</v>
      </c>
      <c r="AO59" s="326">
        <v>-83.5</v>
      </c>
      <c r="AP59" s="327">
        <v>308655</v>
      </c>
      <c r="AQ59" s="328">
        <v>4.2</v>
      </c>
      <c r="AR59" s="329">
        <v>-87.7</v>
      </c>
    </row>
    <row r="60" spans="1:44" x14ac:dyDescent="0.15">
      <c r="A60" s="259"/>
      <c r="AK60" s="330"/>
      <c r="AL60" s="331" t="s">
        <v>520</v>
      </c>
      <c r="AM60" s="332">
        <v>14915</v>
      </c>
      <c r="AN60" s="333">
        <v>17144</v>
      </c>
      <c r="AO60" s="334">
        <v>-27.4</v>
      </c>
      <c r="AP60" s="335">
        <v>169887</v>
      </c>
      <c r="AQ60" s="336">
        <v>20.9</v>
      </c>
      <c r="AR60" s="337">
        <v>-48.3</v>
      </c>
    </row>
    <row r="61" spans="1:44" x14ac:dyDescent="0.15">
      <c r="A61" s="259"/>
      <c r="AK61" s="315" t="s">
        <v>525</v>
      </c>
      <c r="AL61" s="338"/>
      <c r="AM61" s="324">
        <v>555116</v>
      </c>
      <c r="AN61" s="325">
        <v>611369</v>
      </c>
      <c r="AO61" s="326">
        <v>17.8</v>
      </c>
      <c r="AP61" s="327">
        <v>323345</v>
      </c>
      <c r="AQ61" s="339">
        <v>1.8</v>
      </c>
      <c r="AR61" s="329">
        <v>16</v>
      </c>
    </row>
    <row r="62" spans="1:44" x14ac:dyDescent="0.15">
      <c r="A62" s="259"/>
      <c r="AK62" s="330"/>
      <c r="AL62" s="331" t="s">
        <v>520</v>
      </c>
      <c r="AM62" s="332">
        <v>30390</v>
      </c>
      <c r="AN62" s="333">
        <v>33493</v>
      </c>
      <c r="AO62" s="334">
        <v>64.599999999999994</v>
      </c>
      <c r="AP62" s="335">
        <v>176523</v>
      </c>
      <c r="AQ62" s="336">
        <v>3.3</v>
      </c>
      <c r="AR62" s="337">
        <v>61.3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3EH0kgdjt6mhgNgkYp8ITWmB0ugpDfDyMYhxdKIUHlbCCvJozQMytf7oG4mdwUeuxC0a/OTIxKfIdYMjdoxizg==" saltValue="Dyd+JA7B+mC6K1+/LOVN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3" zoomScale="70" zoomScaleNormal="70" zoomScaleSheetLayoutView="55" workbookViewId="0">
      <selection activeCell="BJ81" sqref="BJ8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v9pgFVVt5aF7exVhf8KTyckwuRglyGkFWoT+hV3Rsd739R7ApCmOHDaZQkkgNK9t4wm1l3KF05zqHxa6uXDQsw==" saltValue="CVyANFK1ZGcNJIILnBE0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85" zoomScaleNormal="85" zoomScaleSheetLayoutView="55" workbookViewId="0">
      <selection activeCell="AG81" sqref="AG81"/>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Z4GyRIByRIo8xTLjQwd4tOIZmlwUzBedbo3HBHvf4vpS84nHkjujfHIt1fPfDvvDi6NlkJLoHEen4PciC8GWBg==" saltValue="B32tXRM/bD/JX7nw6JJS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70" zoomScaleNormal="70" zoomScaleSheetLayoutView="100" workbookViewId="0">
      <selection activeCell="H48" sqref="H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36.33</v>
      </c>
      <c r="G47" s="12">
        <v>32.729999999999997</v>
      </c>
      <c r="H47" s="12">
        <v>37.61</v>
      </c>
      <c r="I47" s="12">
        <v>54.33</v>
      </c>
      <c r="J47" s="13">
        <v>52.98</v>
      </c>
    </row>
    <row r="48" spans="2:10" ht="57.75" customHeight="1" x14ac:dyDescent="0.15">
      <c r="B48" s="14"/>
      <c r="C48" s="1154" t="s">
        <v>4</v>
      </c>
      <c r="D48" s="1154"/>
      <c r="E48" s="1155"/>
      <c r="F48" s="15">
        <v>0.34</v>
      </c>
      <c r="G48" s="16">
        <v>10.11</v>
      </c>
      <c r="H48" s="16">
        <v>15.18</v>
      </c>
      <c r="I48" s="16">
        <v>15.18</v>
      </c>
      <c r="J48" s="17">
        <v>13.7</v>
      </c>
    </row>
    <row r="49" spans="2:10" ht="57.75" customHeight="1" thickBot="1" x14ac:dyDescent="0.2">
      <c r="B49" s="18"/>
      <c r="C49" s="1156" t="s">
        <v>5</v>
      </c>
      <c r="D49" s="1156"/>
      <c r="E49" s="1157"/>
      <c r="F49" s="19" t="s">
        <v>532</v>
      </c>
      <c r="G49" s="20">
        <v>8.0399999999999991</v>
      </c>
      <c r="H49" s="20">
        <v>15.61</v>
      </c>
      <c r="I49" s="20">
        <v>17.329999999999998</v>
      </c>
      <c r="J49" s="21" t="s">
        <v>533</v>
      </c>
    </row>
    <row r="50" spans="2:10" x14ac:dyDescent="0.15"/>
  </sheetData>
  <sheetProtection algorithmName="SHA-512" hashValue="IJlhgaGvUFbCWwznRTJ5A92Q7e6ByFkxfbQjh95eSxG3namjN+94obMVbFcXoXwFMupaf0WLJ6qBZVENqi8Q6Q==" saltValue="QIdThYzCUPkpx3XSuMZq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2025-09-18T05:24:04Z</cp:lastPrinted>
  <dcterms:created xsi:type="dcterms:W3CDTF">2025-02-19T05:50:23Z</dcterms:created>
  <dcterms:modified xsi:type="dcterms:W3CDTF">2025-11-14T06:59:22Z</dcterms:modified>
  <cp:category/>
</cp:coreProperties>
</file>