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mami\Desktop\山城データ\H30年度～\離島活性化事業　クバ改修\離活\1.工事\1-②一般競争入札\2　HP公表用\HP掲載\"/>
    </mc:Choice>
  </mc:AlternateContent>
  <bookViews>
    <workbookView xWindow="-120" yWindow="-120" windowWidth="19440" windowHeight="15600" tabRatio="878" firstSheet="11" activeTab="21"/>
  </bookViews>
  <sheets>
    <sheet name="総括表" sheetId="32" r:id="rId1"/>
    <sheet name="内訳(直工)" sheetId="29" r:id="rId2"/>
    <sheet name="別紙明細" sheetId="24" r:id="rId3"/>
    <sheet name="コン" sheetId="5" r:id="rId4"/>
    <sheet name="型枠" sheetId="6" r:id="rId5"/>
    <sheet name="鉄筋" sheetId="7" r:id="rId6"/>
    <sheet name="ＣＢ" sheetId="8" r:id="rId7"/>
    <sheet name="防水" sheetId="9" r:id="rId8"/>
    <sheet name="石" sheetId="10" r:id="rId9"/>
    <sheet name="タイル" sheetId="11" r:id="rId10"/>
    <sheet name="木" sheetId="12" r:id="rId11"/>
    <sheet name="金属" sheetId="13" r:id="rId12"/>
    <sheet name="左官" sheetId="14" r:id="rId13"/>
    <sheet name="木建" sheetId="15" r:id="rId14"/>
    <sheet name="金建" sheetId="16" r:id="rId15"/>
    <sheet name="ガラス" sheetId="17" r:id="rId16"/>
    <sheet name="塗装" sheetId="18" r:id="rId17"/>
    <sheet name="内装" sheetId="19" r:id="rId18"/>
    <sheet name="ユニット" sheetId="27" r:id="rId19"/>
    <sheet name="撤去" sheetId="20" r:id="rId20"/>
    <sheet name="運搬" sheetId="21" r:id="rId21"/>
    <sheet name="宿泊費" sheetId="35" r:id="rId22"/>
    <sheet name="渡航費" sheetId="36" r:id="rId23"/>
    <sheet name="処分" sheetId="22" r:id="rId24"/>
    <sheet name="内訳(直工)電" sheetId="30" r:id="rId25"/>
    <sheet name="内訳(縦)" sheetId="33" r:id="rId26"/>
    <sheet name="内訳(直工)機" sheetId="31" r:id="rId27"/>
    <sheet name="内訳書（縦）" sheetId="34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" localSheetId="25" hidden="1">'[1]#REF'!#REF!</definedName>
    <definedName name="__123Graph_C" localSheetId="25" hidden="1">#REF!</definedName>
    <definedName name="_4F" localSheetId="25" hidden="1">'[1]#REF'!#REF!</definedName>
    <definedName name="_Dist_Values" localSheetId="25" hidden="1">[2]明細書!#REF!</definedName>
    <definedName name="_Fill" localSheetId="25" hidden="1">#REF!</definedName>
    <definedName name="_Fill2" localSheetId="25" hidden="1">[3]工事仕訳書!#REF!</definedName>
    <definedName name="_Key1" localSheetId="25" hidden="1">#REF!</definedName>
    <definedName name="_Key2" localSheetId="25" hidden="1">#REF!</definedName>
    <definedName name="_Order2" hidden="1">1</definedName>
    <definedName name="_Parse_In" localSheetId="25" hidden="1">#REF!</definedName>
    <definedName name="_Regression_Int" hidden="1">1</definedName>
    <definedName name="_Sort" localSheetId="25" hidden="1">#REF!</definedName>
    <definedName name="FAIA" localSheetId="25" hidden="1">'[1]#REF'!#REF!</definedName>
    <definedName name="jin" localSheetId="25" hidden="1">#REF!</definedName>
    <definedName name="negiri" localSheetId="25" hidden="1">#REF!</definedName>
    <definedName name="_xlnm.Print_Area" localSheetId="6">ＣＢ!$B$2:$P$67</definedName>
    <definedName name="_xlnm.Print_Area" localSheetId="15">ガラス!$B$2:$P$67</definedName>
    <definedName name="_xlnm.Print_Area" localSheetId="3">コン!$B$2:$P$67</definedName>
    <definedName name="_xlnm.Print_Area" localSheetId="9">タイル!$B$2:$P$67</definedName>
    <definedName name="_xlnm.Print_Area" localSheetId="18">ユニット!$B$2:$P$67</definedName>
    <definedName name="_xlnm.Print_Area" localSheetId="20">運搬!$B$2:$P$67</definedName>
    <definedName name="_xlnm.Print_Area" localSheetId="14">金建!$B$2:$P$67</definedName>
    <definedName name="_xlnm.Print_Area" localSheetId="11">金属!$B$2:$P$67</definedName>
    <definedName name="_xlnm.Print_Area" localSheetId="4">型枠!$B$2:$P$67</definedName>
    <definedName name="_xlnm.Print_Area" localSheetId="12">左官!$B$2:$P$67</definedName>
    <definedName name="_xlnm.Print_Area" localSheetId="21">宿泊費!$B$2:$Q$70</definedName>
    <definedName name="_xlnm.Print_Area" localSheetId="23">処分!$B$2:$P$67</definedName>
    <definedName name="_xlnm.Print_Area" localSheetId="8">石!$B$2:$P$67</definedName>
    <definedName name="_xlnm.Print_Area" localSheetId="0">総括表!$B$2:$Q$130</definedName>
    <definedName name="_xlnm.Print_Area" localSheetId="19">撤去!$B$2:$P$67</definedName>
    <definedName name="_xlnm.Print_Area" localSheetId="5">鉄筋!$B$2:$P$67</definedName>
    <definedName name="_xlnm.Print_Area" localSheetId="16">塗装!$B$2:$P$67</definedName>
    <definedName name="_xlnm.Print_Area" localSheetId="22">渡航費!$B$2:$Q$70</definedName>
    <definedName name="_xlnm.Print_Area" localSheetId="17">内装!$B$2:$P$67</definedName>
    <definedName name="_xlnm.Print_Area" localSheetId="25">'内訳(縦)'!$B$2:$L$911</definedName>
    <definedName name="_xlnm.Print_Area" localSheetId="1">'内訳(直工)'!$B$2:$Q$70</definedName>
    <definedName name="_xlnm.Print_Area" localSheetId="26">'内訳(直工)機'!$B$2:$Q$70</definedName>
    <definedName name="_xlnm.Print_Area" localSheetId="24">'内訳(直工)電'!$B$2:$Q$70</definedName>
    <definedName name="_xlnm.Print_Area" localSheetId="27">'内訳書（縦）'!$B$2:$K$651</definedName>
    <definedName name="_xlnm.Print_Area" localSheetId="2">別紙明細!$B$2:$P$133</definedName>
    <definedName name="_xlnm.Print_Area" localSheetId="7">防水!$B$2:$P$67</definedName>
    <definedName name="_xlnm.Print_Area" localSheetId="10">木!$B$2:$P$67</definedName>
    <definedName name="_xlnm.Print_Area" localSheetId="13">木建!$B$2:$P$132</definedName>
    <definedName name="rgy" localSheetId="25" hidden="1">[4]金建代価!#REF!</definedName>
    <definedName name="ＴぐＪＨ" localSheetId="25" hidden="1">[4]金建代価!#REF!</definedName>
    <definedName name="ｘｘ" localSheetId="25" hidden="1">'[5]HB 撤去'!#REF!</definedName>
    <definedName name="ガス土工事" localSheetId="25" hidden="1">#REF!</definedName>
    <definedName name="ざ" localSheetId="25" hidden="1">[6]金建代価!#REF!</definedName>
    <definedName name="でＮ" localSheetId="25" hidden="1">[7]配管数拾表!#REF!</definedName>
    <definedName name="押印１" localSheetId="25" hidden="1">[8]目次!#REF!</definedName>
    <definedName name="受水" localSheetId="25" hidden="1">#REF!</definedName>
    <definedName name="新" localSheetId="25" hidden="1">#REF!</definedName>
    <definedName name="新垣" hidden="1">'[9]建具廻-1'!$C$6:$C$6</definedName>
    <definedName name="代価表13" localSheetId="25" hidden="1">[10]内訳書!#REF!</definedName>
    <definedName name="代価表18" localSheetId="25" hidden="1">[10]内訳書!#REF!</definedName>
    <definedName name="訂正" localSheetId="25" hidden="1">[11]Sheet1!#REF!</definedName>
    <definedName name="土木" localSheetId="25" hidden="1">'[1]#REF'!#REF!</definedName>
    <definedName name="平方単価" localSheetId="25" hidden="1">'[1]#REF'!#REF!</definedName>
    <definedName name="変更名前" localSheetId="25" hidden="1">[12]TXGS比!#REF!</definedName>
    <definedName name="変更名前２" localSheetId="25" hidden="1">[12]TXGS比!#REF!</definedName>
    <definedName name="変更名前３" localSheetId="25" hidden="1">[12]TXGS比!#REF!</definedName>
    <definedName name="変更名前４" localSheetId="25" hidden="1">[12]総括!#REF!</definedName>
    <definedName name="変更名前５" localSheetId="25" hidden="1">[12]総括!#REF!</definedName>
    <definedName name="変更名前６" localSheetId="25" hidden="1">[12]総括!#REF!</definedName>
    <definedName name="予備" localSheetId="25" hidden="1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7" i="36" l="1"/>
  <c r="L67" i="35" l="1"/>
  <c r="J68" i="34"/>
  <c r="J133" i="34" s="1"/>
  <c r="J198" i="34" s="1"/>
  <c r="J263" i="34" s="1"/>
  <c r="J328" i="34" s="1"/>
  <c r="J393" i="34" s="1"/>
  <c r="J458" i="34" s="1"/>
  <c r="J523" i="34" s="1"/>
  <c r="J588" i="34" s="1"/>
  <c r="H901" i="33" l="1"/>
  <c r="C901" i="33"/>
  <c r="H899" i="33"/>
  <c r="C899" i="33"/>
  <c r="H897" i="33"/>
  <c r="C897" i="33"/>
  <c r="H895" i="33"/>
  <c r="C895" i="33"/>
  <c r="H893" i="33"/>
  <c r="C893" i="33"/>
  <c r="C891" i="33"/>
  <c r="H883" i="33"/>
  <c r="F883" i="33"/>
  <c r="C883" i="33"/>
  <c r="H881" i="33"/>
  <c r="F881" i="33"/>
  <c r="C881" i="33"/>
  <c r="H879" i="33"/>
  <c r="F879" i="33"/>
  <c r="D879" i="33"/>
  <c r="C879" i="33"/>
  <c r="H877" i="33"/>
  <c r="F877" i="33"/>
  <c r="D877" i="33"/>
  <c r="C877" i="33"/>
  <c r="H875" i="33"/>
  <c r="F875" i="33"/>
  <c r="D875" i="33"/>
  <c r="C875" i="33"/>
  <c r="H873" i="33"/>
  <c r="F873" i="33"/>
  <c r="D873" i="33"/>
  <c r="C873" i="33"/>
  <c r="H871" i="33"/>
  <c r="F871" i="33"/>
  <c r="D871" i="33"/>
  <c r="C871" i="33"/>
  <c r="H869" i="33"/>
  <c r="F869" i="33"/>
  <c r="C869" i="33"/>
  <c r="H867" i="33"/>
  <c r="F867" i="33"/>
  <c r="C867" i="33"/>
  <c r="H865" i="33"/>
  <c r="F865" i="33"/>
  <c r="D865" i="33"/>
  <c r="C865" i="33"/>
  <c r="H863" i="33"/>
  <c r="F863" i="33"/>
  <c r="D863" i="33"/>
  <c r="C863" i="33"/>
  <c r="H861" i="33"/>
  <c r="F861" i="33"/>
  <c r="D861" i="33"/>
  <c r="C861" i="33"/>
  <c r="H859" i="33"/>
  <c r="F859" i="33"/>
  <c r="D859" i="33"/>
  <c r="C859" i="33"/>
  <c r="H857" i="33"/>
  <c r="F857" i="33"/>
  <c r="D857" i="33"/>
  <c r="C857" i="33"/>
  <c r="C855" i="33"/>
  <c r="H609" i="33"/>
  <c r="H607" i="33"/>
  <c r="H605" i="33"/>
  <c r="H603" i="33"/>
  <c r="H601" i="33"/>
  <c r="H599" i="33"/>
  <c r="H597" i="33"/>
  <c r="H595" i="33"/>
  <c r="L3" i="33"/>
  <c r="L68" i="33" s="1"/>
  <c r="L133" i="33" s="1"/>
  <c r="L198" i="33" s="1"/>
  <c r="L263" i="33" s="1"/>
  <c r="L328" i="33" s="1"/>
  <c r="L393" i="33" s="1"/>
  <c r="L458" i="33" s="1"/>
  <c r="L523" i="33" s="1"/>
  <c r="L588" i="33" s="1"/>
  <c r="L653" i="33" s="1"/>
  <c r="L718" i="33" s="1"/>
  <c r="L783" i="33" s="1"/>
  <c r="L848" i="33" s="1"/>
  <c r="H7" i="31" l="1"/>
  <c r="H7" i="30"/>
  <c r="H7" i="29"/>
  <c r="O126" i="32" l="1"/>
  <c r="O118" i="32"/>
  <c r="K98" i="32"/>
  <c r="M31" i="32" l="1"/>
  <c r="M41" i="32" s="1"/>
  <c r="M51" i="32" s="1"/>
  <c r="K102" i="32"/>
  <c r="K104" i="32" s="1"/>
  <c r="K108" i="32" l="1"/>
  <c r="K112" i="32" s="1"/>
  <c r="I9" i="32" s="1"/>
  <c r="H66" i="31" l="1"/>
  <c r="Z82" i="15" l="1"/>
  <c r="Z90" i="15" l="1"/>
  <c r="V44" i="19" l="1"/>
  <c r="V40" i="19"/>
  <c r="V34" i="19"/>
  <c r="Z33" i="19"/>
  <c r="V32" i="19"/>
  <c r="Z31" i="19"/>
  <c r="V42" i="19"/>
  <c r="V42" i="20" l="1"/>
  <c r="V30" i="22" l="1"/>
  <c r="K64" i="21"/>
  <c r="V36" i="12" l="1"/>
  <c r="V32" i="20" l="1"/>
  <c r="V52" i="20"/>
  <c r="Z35" i="20"/>
  <c r="V36" i="20"/>
  <c r="Z37" i="20"/>
  <c r="V38" i="20"/>
  <c r="V40" i="20"/>
  <c r="V28" i="22" l="1"/>
  <c r="V26" i="22"/>
  <c r="Z25" i="22"/>
  <c r="V24" i="22"/>
  <c r="K64" i="22" l="1"/>
  <c r="V26" i="7" l="1"/>
  <c r="K26" i="7"/>
  <c r="V22" i="7"/>
  <c r="Z21" i="7"/>
  <c r="V20" i="7"/>
  <c r="V22" i="27" l="1"/>
  <c r="Z21" i="27"/>
  <c r="V30" i="27"/>
  <c r="K64" i="27" l="1"/>
  <c r="K66" i="27" s="1"/>
  <c r="K129" i="15" l="1"/>
  <c r="Z23" i="16"/>
  <c r="V24" i="16"/>
  <c r="V16" i="16"/>
  <c r="K131" i="15" l="1"/>
  <c r="K64" i="16" l="1"/>
  <c r="V30" i="21"/>
  <c r="V28" i="21"/>
  <c r="Z27" i="21"/>
  <c r="V26" i="21"/>
  <c r="V30" i="18"/>
  <c r="K30" i="18"/>
  <c r="V28" i="18"/>
  <c r="K28" i="18"/>
  <c r="V30" i="17"/>
  <c r="V28" i="17"/>
  <c r="Z27" i="17"/>
  <c r="V26" i="17"/>
  <c r="Z27" i="15"/>
  <c r="V28" i="14"/>
  <c r="V30" i="11"/>
  <c r="K30" i="11"/>
  <c r="V28" i="11"/>
  <c r="K28" i="11"/>
  <c r="Z27" i="11"/>
  <c r="V26" i="11"/>
  <c r="K26" i="11"/>
  <c r="V30" i="10"/>
  <c r="K30" i="10"/>
  <c r="V28" i="10"/>
  <c r="K28" i="10"/>
  <c r="Z27" i="10"/>
  <c r="V26" i="10"/>
  <c r="K26" i="10"/>
  <c r="K24" i="10"/>
  <c r="V30" i="9"/>
  <c r="K30" i="9"/>
  <c r="V28" i="9"/>
  <c r="K28" i="9"/>
  <c r="Z27" i="9"/>
  <c r="V26" i="9"/>
  <c r="K26" i="9"/>
  <c r="K30" i="8"/>
  <c r="K64" i="8" s="1"/>
  <c r="V30" i="7"/>
  <c r="K30" i="7"/>
  <c r="V30" i="6"/>
  <c r="K30" i="6"/>
  <c r="V28" i="6"/>
  <c r="K28" i="6"/>
  <c r="Z27" i="6"/>
  <c r="V26" i="6"/>
  <c r="K26" i="6"/>
  <c r="K24" i="6"/>
  <c r="K64" i="10" l="1"/>
  <c r="K66" i="10" s="1"/>
  <c r="K64" i="17"/>
  <c r="K66" i="17" s="1"/>
  <c r="K64" i="13"/>
  <c r="K66" i="13" s="1"/>
  <c r="K64" i="7"/>
  <c r="K66" i="7" s="1"/>
  <c r="K64" i="6"/>
  <c r="K66" i="6" s="1"/>
  <c r="K64" i="18"/>
  <c r="K66" i="18" s="1"/>
  <c r="K64" i="19"/>
  <c r="K66" i="19" s="1"/>
  <c r="K66" i="21"/>
  <c r="K66" i="22"/>
  <c r="K66" i="16"/>
  <c r="K66" i="8"/>
  <c r="V30" i="5" l="1"/>
  <c r="K30" i="5"/>
  <c r="V28" i="5"/>
  <c r="K28" i="5"/>
  <c r="Z27" i="5"/>
  <c r="V26" i="5"/>
  <c r="K26" i="5"/>
  <c r="K24" i="5"/>
  <c r="K22" i="5"/>
  <c r="K64" i="5" l="1"/>
  <c r="K66" i="5" s="1"/>
  <c r="K64" i="9" l="1"/>
  <c r="K66" i="9" s="1"/>
  <c r="H100" i="24" l="1"/>
  <c r="H78" i="24"/>
  <c r="K64" i="11" l="1"/>
  <c r="K66" i="11" s="1"/>
  <c r="H102" i="24"/>
  <c r="H86" i="24"/>
  <c r="H98" i="24"/>
  <c r="K64" i="14"/>
  <c r="K66" i="14" s="1"/>
  <c r="K64" i="12" l="1"/>
  <c r="K66" i="12" s="1"/>
  <c r="H104" i="24"/>
  <c r="H90" i="24"/>
  <c r="H88" i="24"/>
</calcChain>
</file>

<file path=xl/sharedStrings.xml><?xml version="1.0" encoding="utf-8"?>
<sst xmlns="http://schemas.openxmlformats.org/spreadsheetml/2006/main" count="2531" uniqueCount="930">
  <si>
    <t>コンクリート工事</t>
    <rPh sb="6" eb="8">
      <t>コウジ</t>
    </rPh>
    <phoneticPr fontId="4"/>
  </si>
  <si>
    <t>鉄筋工事</t>
    <rPh sb="0" eb="2">
      <t>テッキン</t>
    </rPh>
    <rPh sb="2" eb="4">
      <t>コウジ</t>
    </rPh>
    <phoneticPr fontId="4"/>
  </si>
  <si>
    <t>防水工事</t>
    <rPh sb="0" eb="2">
      <t>ボウスイ</t>
    </rPh>
    <rPh sb="2" eb="4">
      <t>コウジ</t>
    </rPh>
    <phoneticPr fontId="4"/>
  </si>
  <si>
    <t>石工事</t>
    <rPh sb="0" eb="1">
      <t>イシ</t>
    </rPh>
    <rPh sb="1" eb="3">
      <t>コウジ</t>
    </rPh>
    <phoneticPr fontId="4"/>
  </si>
  <si>
    <t>タイル工事</t>
    <rPh sb="3" eb="5">
      <t>コウジ</t>
    </rPh>
    <phoneticPr fontId="4"/>
  </si>
  <si>
    <t>木工事</t>
    <rPh sb="0" eb="1">
      <t>モク</t>
    </rPh>
    <rPh sb="1" eb="3">
      <t>コウジ</t>
    </rPh>
    <phoneticPr fontId="4"/>
  </si>
  <si>
    <t>金属工事</t>
    <rPh sb="0" eb="2">
      <t>キンゾク</t>
    </rPh>
    <rPh sb="2" eb="4">
      <t>コウジ</t>
    </rPh>
    <phoneticPr fontId="4"/>
  </si>
  <si>
    <t>左官工事</t>
    <rPh sb="0" eb="2">
      <t>サカン</t>
    </rPh>
    <rPh sb="2" eb="4">
      <t>コウジ</t>
    </rPh>
    <phoneticPr fontId="4"/>
  </si>
  <si>
    <t>木製建具工事</t>
    <rPh sb="0" eb="2">
      <t>モクセイ</t>
    </rPh>
    <rPh sb="2" eb="4">
      <t>タテグ</t>
    </rPh>
    <rPh sb="4" eb="6">
      <t>コウジ</t>
    </rPh>
    <phoneticPr fontId="4"/>
  </si>
  <si>
    <t>ガラス工事</t>
    <rPh sb="3" eb="5">
      <t>コウジ</t>
    </rPh>
    <phoneticPr fontId="4"/>
  </si>
  <si>
    <t>塗装工事</t>
    <rPh sb="0" eb="2">
      <t>トソウ</t>
    </rPh>
    <rPh sb="2" eb="4">
      <t>コウジ</t>
    </rPh>
    <phoneticPr fontId="4"/>
  </si>
  <si>
    <t>内装工事</t>
    <rPh sb="0" eb="2">
      <t>ナイソウ</t>
    </rPh>
    <rPh sb="2" eb="4">
      <t>コウジ</t>
    </rPh>
    <phoneticPr fontId="4"/>
  </si>
  <si>
    <t>撤去工事</t>
    <rPh sb="0" eb="2">
      <t>テッキョ</t>
    </rPh>
    <rPh sb="2" eb="4">
      <t>コウジ</t>
    </rPh>
    <phoneticPr fontId="4"/>
  </si>
  <si>
    <t>廃材処分</t>
    <rPh sb="0" eb="2">
      <t>ハイザイ</t>
    </rPh>
    <rPh sb="2" eb="4">
      <t>ショブン</t>
    </rPh>
    <phoneticPr fontId="4"/>
  </si>
  <si>
    <t>名　　　称</t>
  </si>
  <si>
    <t>規　　　格</t>
  </si>
  <si>
    <t>数　量</t>
  </si>
  <si>
    <t>単位</t>
  </si>
  <si>
    <t>単　価</t>
  </si>
  <si>
    <t>金　　額</t>
  </si>
  <si>
    <t xml:space="preserve"> ｍ2</t>
  </si>
  <si>
    <t xml:space="preserve"> 〃</t>
  </si>
  <si>
    <t>〃</t>
    <phoneticPr fontId="4"/>
  </si>
  <si>
    <t>ｍ</t>
    <phoneticPr fontId="4"/>
  </si>
  <si>
    <t>㎡</t>
    <phoneticPr fontId="4"/>
  </si>
  <si>
    <t>式</t>
    <rPh sb="0" eb="1">
      <t>シキ</t>
    </rPh>
    <phoneticPr fontId="4"/>
  </si>
  <si>
    <t>小　　計</t>
  </si>
  <si>
    <t>計</t>
    <rPh sb="0" eb="1">
      <t>ケイ</t>
    </rPh>
    <phoneticPr fontId="4"/>
  </si>
  <si>
    <t>ｍ3</t>
    <phoneticPr fontId="4"/>
  </si>
  <si>
    <t xml:space="preserve"> 県営P-</t>
    <rPh sb="1" eb="3">
      <t>ケンエイ</t>
    </rPh>
    <phoneticPr fontId="4"/>
  </si>
  <si>
    <t xml:space="preserve"> t=</t>
    <phoneticPr fontId="4"/>
  </si>
  <si>
    <t>　368×1.7=</t>
    <phoneticPr fontId="4"/>
  </si>
  <si>
    <t>t</t>
    <phoneticPr fontId="4"/>
  </si>
  <si>
    <t xml:space="preserve"> 建設廃棄物調査P-</t>
    <rPh sb="1" eb="3">
      <t>ケンセツ</t>
    </rPh>
    <rPh sb="3" eb="5">
      <t>ハイキ</t>
    </rPh>
    <rPh sb="5" eb="6">
      <t>ブツ</t>
    </rPh>
    <rPh sb="6" eb="8">
      <t>チョウサ</t>
    </rPh>
    <phoneticPr fontId="4"/>
  </si>
  <si>
    <t>　</t>
    <phoneticPr fontId="4"/>
  </si>
  <si>
    <t>ｔ</t>
    <phoneticPr fontId="4"/>
  </si>
  <si>
    <t>本</t>
    <rPh sb="0" eb="1">
      <t>ホン</t>
    </rPh>
    <phoneticPr fontId="4"/>
  </si>
  <si>
    <t>ヶ所</t>
    <rPh sb="1" eb="2">
      <t>ショ</t>
    </rPh>
    <phoneticPr fontId="4"/>
  </si>
  <si>
    <t>備　　考</t>
    <phoneticPr fontId="2"/>
  </si>
  <si>
    <t xml:space="preserve"> NO</t>
    <phoneticPr fontId="2"/>
  </si>
  <si>
    <t>墨出（内部改修）</t>
    <rPh sb="0" eb="1">
      <t>スミ</t>
    </rPh>
    <rPh sb="1" eb="2">
      <t>ダ</t>
    </rPh>
    <rPh sb="3" eb="5">
      <t>ナイブ</t>
    </rPh>
    <rPh sb="5" eb="7">
      <t>カイシュウ</t>
    </rPh>
    <phoneticPr fontId="4"/>
  </si>
  <si>
    <t>養生（内部改修）</t>
    <rPh sb="0" eb="2">
      <t>ヨウジョウ</t>
    </rPh>
    <rPh sb="3" eb="5">
      <t>ナイブ</t>
    </rPh>
    <rPh sb="5" eb="7">
      <t>カイシュウ</t>
    </rPh>
    <phoneticPr fontId="4"/>
  </si>
  <si>
    <t>枠組み本足場（手摺先行）</t>
    <rPh sb="0" eb="2">
      <t>ワクグ</t>
    </rPh>
    <rPh sb="3" eb="4">
      <t>ホン</t>
    </rPh>
    <rPh sb="4" eb="6">
      <t>アシバ</t>
    </rPh>
    <rPh sb="7" eb="9">
      <t>テスリ</t>
    </rPh>
    <rPh sb="9" eb="11">
      <t>センコウ</t>
    </rPh>
    <phoneticPr fontId="4"/>
  </si>
  <si>
    <t>掛払い手間</t>
    <rPh sb="0" eb="1">
      <t>カ</t>
    </rPh>
    <rPh sb="1" eb="2">
      <t>ハラ</t>
    </rPh>
    <rPh sb="3" eb="5">
      <t>テマ</t>
    </rPh>
    <phoneticPr fontId="4"/>
  </si>
  <si>
    <t>基本料　修理費含む</t>
    <rPh sb="0" eb="3">
      <t>キホンリョウ</t>
    </rPh>
    <rPh sb="4" eb="7">
      <t>シュウリヒ</t>
    </rPh>
    <rPh sb="7" eb="8">
      <t>フク</t>
    </rPh>
    <phoneticPr fontId="4"/>
  </si>
  <si>
    <t>仮設材運搬</t>
    <rPh sb="0" eb="2">
      <t>カセツ</t>
    </rPh>
    <rPh sb="2" eb="3">
      <t>ザイ</t>
    </rPh>
    <rPh sb="3" eb="5">
      <t>ウンパン</t>
    </rPh>
    <phoneticPr fontId="4"/>
  </si>
  <si>
    <t>複合改修</t>
    <rPh sb="0" eb="2">
      <t>フクゴウ</t>
    </rPh>
    <rPh sb="2" eb="4">
      <t>カイシュウ</t>
    </rPh>
    <phoneticPr fontId="4"/>
  </si>
  <si>
    <t>枠組本足場用</t>
    <rPh sb="0" eb="2">
      <t>ワクグ</t>
    </rPh>
    <rPh sb="2" eb="3">
      <t>ホン</t>
    </rPh>
    <rPh sb="3" eb="5">
      <t>アシバ</t>
    </rPh>
    <rPh sb="5" eb="6">
      <t>ヨウ</t>
    </rPh>
    <phoneticPr fontId="4"/>
  </si>
  <si>
    <t>階高4.0ｍ以下　脚立足場</t>
    <rPh sb="0" eb="1">
      <t>カイ</t>
    </rPh>
    <rPh sb="1" eb="2">
      <t>タカ</t>
    </rPh>
    <rPh sb="6" eb="8">
      <t>イカ</t>
    </rPh>
    <rPh sb="9" eb="11">
      <t>キャタツ</t>
    </rPh>
    <rPh sb="11" eb="13">
      <t>アシバ</t>
    </rPh>
    <phoneticPr fontId="4"/>
  </si>
  <si>
    <t>一般</t>
    <rPh sb="0" eb="2">
      <t>イッパン</t>
    </rPh>
    <phoneticPr fontId="4"/>
  </si>
  <si>
    <t>生コンクリート</t>
    <rPh sb="0" eb="1">
      <t>ナマ</t>
    </rPh>
    <phoneticPr fontId="4"/>
  </si>
  <si>
    <t>コンクリート打設手間</t>
    <rPh sb="6" eb="7">
      <t>ダ</t>
    </rPh>
    <rPh sb="7" eb="8">
      <t>セツ</t>
    </rPh>
    <rPh sb="8" eb="10">
      <t>テマ</t>
    </rPh>
    <phoneticPr fontId="4"/>
  </si>
  <si>
    <t>座間味村</t>
    <phoneticPr fontId="2"/>
  </si>
  <si>
    <t>型枠工事</t>
    <rPh sb="0" eb="1">
      <t>カタ</t>
    </rPh>
    <rPh sb="1" eb="2">
      <t>ワク</t>
    </rPh>
    <rPh sb="2" eb="4">
      <t>コウジ</t>
    </rPh>
    <phoneticPr fontId="4"/>
  </si>
  <si>
    <t>普通合板型枠</t>
    <rPh sb="0" eb="2">
      <t>フツウ</t>
    </rPh>
    <rPh sb="2" eb="4">
      <t>ゴウバン</t>
    </rPh>
    <rPh sb="4" eb="6">
      <t>カタワク</t>
    </rPh>
    <phoneticPr fontId="4"/>
  </si>
  <si>
    <t>型枠運搬</t>
    <rPh sb="0" eb="2">
      <t>カタワク</t>
    </rPh>
    <rPh sb="2" eb="4">
      <t>ウンパン</t>
    </rPh>
    <phoneticPr fontId="4"/>
  </si>
  <si>
    <t>打放し面補修</t>
    <rPh sb="0" eb="1">
      <t>ウ</t>
    </rPh>
    <rPh sb="1" eb="2">
      <t>ハナ</t>
    </rPh>
    <rPh sb="3" eb="4">
      <t>メン</t>
    </rPh>
    <rPh sb="4" eb="6">
      <t>ホシュウ</t>
    </rPh>
    <phoneticPr fontId="4"/>
  </si>
  <si>
    <t>既製ｺﾝｸﾘｰﾄ工事</t>
    <rPh sb="0" eb="2">
      <t>キセイ</t>
    </rPh>
    <rPh sb="8" eb="10">
      <t>コウジ</t>
    </rPh>
    <phoneticPr fontId="4"/>
  </si>
  <si>
    <t>金属製建具工事</t>
    <rPh sb="0" eb="3">
      <t>キンゾクセイ</t>
    </rPh>
    <rPh sb="3" eb="5">
      <t>タテグ</t>
    </rPh>
    <rPh sb="5" eb="7">
      <t>コウジ</t>
    </rPh>
    <phoneticPr fontId="4"/>
  </si>
  <si>
    <t>内壁コンクリート</t>
    <rPh sb="0" eb="2">
      <t>ナイヘキ</t>
    </rPh>
    <phoneticPr fontId="4"/>
  </si>
  <si>
    <t>ブロック積み</t>
    <rPh sb="4" eb="5">
      <t>ツ</t>
    </rPh>
    <phoneticPr fontId="4"/>
  </si>
  <si>
    <t>C種　空洞ブロック</t>
    <rPh sb="1" eb="2">
      <t>シュ</t>
    </rPh>
    <rPh sb="3" eb="5">
      <t>クウドウ</t>
    </rPh>
    <phoneticPr fontId="4"/>
  </si>
  <si>
    <t>150×190×390</t>
    <phoneticPr fontId="4"/>
  </si>
  <si>
    <t>異形棒鋼</t>
    <rPh sb="0" eb="2">
      <t>イケイ</t>
    </rPh>
    <rPh sb="2" eb="4">
      <t>ボウコウ</t>
    </rPh>
    <phoneticPr fontId="4"/>
  </si>
  <si>
    <t>鉄筋加工組立</t>
    <rPh sb="0" eb="2">
      <t>テッキン</t>
    </rPh>
    <rPh sb="2" eb="4">
      <t>カコウ</t>
    </rPh>
    <rPh sb="4" eb="6">
      <t>クミタテ</t>
    </rPh>
    <phoneticPr fontId="4"/>
  </si>
  <si>
    <t>鉄筋運搬費</t>
    <rPh sb="0" eb="2">
      <t>テッキン</t>
    </rPh>
    <rPh sb="2" eb="4">
      <t>ウンパン</t>
    </rPh>
    <rPh sb="4" eb="5">
      <t>ヒ</t>
    </rPh>
    <phoneticPr fontId="4"/>
  </si>
  <si>
    <t>スクラップ控除</t>
    <rPh sb="5" eb="7">
      <t>コウジョ</t>
    </rPh>
    <phoneticPr fontId="4"/>
  </si>
  <si>
    <t>D13　横向打</t>
    <rPh sb="4" eb="6">
      <t>ヨコム</t>
    </rPh>
    <rPh sb="6" eb="7">
      <t>ウ</t>
    </rPh>
    <phoneticPr fontId="4"/>
  </si>
  <si>
    <t>H2程度</t>
    <rPh sb="2" eb="4">
      <t>テイド</t>
    </rPh>
    <phoneticPr fontId="4"/>
  </si>
  <si>
    <t>シーリング</t>
    <phoneticPr fontId="4"/>
  </si>
  <si>
    <t>御影石(上り框)</t>
    <rPh sb="0" eb="3">
      <t>ミカゲイシ</t>
    </rPh>
    <rPh sb="4" eb="5">
      <t>アガ</t>
    </rPh>
    <rPh sb="6" eb="7">
      <t>カマチ</t>
    </rPh>
    <phoneticPr fontId="4"/>
  </si>
  <si>
    <t>60×100</t>
    <phoneticPr fontId="4"/>
  </si>
  <si>
    <t>御影石(巾木)</t>
    <rPh sb="0" eb="3">
      <t>ミカゲイシ</t>
    </rPh>
    <rPh sb="4" eb="5">
      <t>ハバ</t>
    </rPh>
    <rPh sb="5" eb="6">
      <t>キ</t>
    </rPh>
    <phoneticPr fontId="4"/>
  </si>
  <si>
    <t>30×100</t>
    <phoneticPr fontId="4"/>
  </si>
  <si>
    <t>床タイル張り</t>
    <rPh sb="0" eb="1">
      <t>ユカ</t>
    </rPh>
    <rPh sb="4" eb="5">
      <t>ハ</t>
    </rPh>
    <phoneticPr fontId="4"/>
  </si>
  <si>
    <t>一般床ﾀｲﾙ　Ⅰ類　無釉</t>
    <rPh sb="0" eb="2">
      <t>イッパン</t>
    </rPh>
    <rPh sb="2" eb="3">
      <t>ユカ</t>
    </rPh>
    <rPh sb="8" eb="9">
      <t>ルイ</t>
    </rPh>
    <rPh sb="10" eb="11">
      <t>ム</t>
    </rPh>
    <rPh sb="11" eb="12">
      <t>ウワグスリ</t>
    </rPh>
    <phoneticPr fontId="4"/>
  </si>
  <si>
    <t>100mm角　下地モルタル別途</t>
    <rPh sb="5" eb="6">
      <t>カク</t>
    </rPh>
    <rPh sb="7" eb="9">
      <t>シタジ</t>
    </rPh>
    <rPh sb="13" eb="15">
      <t>ベット</t>
    </rPh>
    <phoneticPr fontId="4"/>
  </si>
  <si>
    <t>造作材</t>
    <rPh sb="0" eb="2">
      <t>ゾウサク</t>
    </rPh>
    <rPh sb="2" eb="3">
      <t>ザイ</t>
    </rPh>
    <phoneticPr fontId="4"/>
  </si>
  <si>
    <t>製材の防虫・防蟻処理</t>
    <rPh sb="0" eb="2">
      <t>セイザイ</t>
    </rPh>
    <rPh sb="3" eb="5">
      <t>ボウチュウ</t>
    </rPh>
    <rPh sb="6" eb="7">
      <t>ボウ</t>
    </rPh>
    <rPh sb="7" eb="8">
      <t>アリ</t>
    </rPh>
    <rPh sb="8" eb="10">
      <t>ショリ</t>
    </rPh>
    <phoneticPr fontId="4"/>
  </si>
  <si>
    <t>メラピー材</t>
    <rPh sb="4" eb="5">
      <t>ザイ</t>
    </rPh>
    <phoneticPr fontId="4"/>
  </si>
  <si>
    <t>施工手間</t>
    <rPh sb="0" eb="2">
      <t>セコウ</t>
    </rPh>
    <rPh sb="2" eb="4">
      <t>テマ</t>
    </rPh>
    <phoneticPr fontId="4"/>
  </si>
  <si>
    <t>加圧注入処理　</t>
    <rPh sb="0" eb="1">
      <t>カ</t>
    </rPh>
    <rPh sb="1" eb="2">
      <t>アツ</t>
    </rPh>
    <rPh sb="2" eb="4">
      <t>チュウニュウ</t>
    </rPh>
    <rPh sb="4" eb="6">
      <t>ショリ</t>
    </rPh>
    <phoneticPr fontId="4"/>
  </si>
  <si>
    <t>軽量鉄骨天井下地</t>
    <rPh sb="0" eb="2">
      <t>ケイリョウ</t>
    </rPh>
    <rPh sb="2" eb="4">
      <t>テッコツ</t>
    </rPh>
    <rPh sb="4" eb="6">
      <t>テンジョウ</t>
    </rPh>
    <rPh sb="6" eb="8">
      <t>シタジ</t>
    </rPh>
    <phoneticPr fontId="4"/>
  </si>
  <si>
    <t>天井点検口</t>
    <rPh sb="0" eb="2">
      <t>テンジョウ</t>
    </rPh>
    <rPh sb="2" eb="4">
      <t>テンケン</t>
    </rPh>
    <rPh sb="4" eb="5">
      <t>コウ</t>
    </rPh>
    <phoneticPr fontId="4"/>
  </si>
  <si>
    <t>軽量鉄骨天井開口部補強</t>
    <rPh sb="0" eb="2">
      <t>ケイリョウ</t>
    </rPh>
    <rPh sb="2" eb="4">
      <t>テッコツ</t>
    </rPh>
    <rPh sb="4" eb="6">
      <t>テンジョウ</t>
    </rPh>
    <rPh sb="6" eb="9">
      <t>カイコウブ</t>
    </rPh>
    <rPh sb="9" eb="11">
      <t>ホキョウ</t>
    </rPh>
    <phoneticPr fontId="4"/>
  </si>
  <si>
    <t>一般タイプ　アルミ製</t>
    <rPh sb="0" eb="2">
      <t>イッパン</t>
    </rPh>
    <rPh sb="9" eb="10">
      <t>セイ</t>
    </rPh>
    <phoneticPr fontId="4"/>
  </si>
  <si>
    <t>内外枠共額縁　450角</t>
    <rPh sb="0" eb="2">
      <t>ナイガイ</t>
    </rPh>
    <rPh sb="2" eb="3">
      <t>ワク</t>
    </rPh>
    <rPh sb="3" eb="4">
      <t>トモ</t>
    </rPh>
    <rPh sb="4" eb="6">
      <t>ガクブチ</t>
    </rPh>
    <rPh sb="10" eb="11">
      <t>カク</t>
    </rPh>
    <phoneticPr fontId="4"/>
  </si>
  <si>
    <t>19形　450角</t>
    <rPh sb="2" eb="3">
      <t>カタ</t>
    </rPh>
    <rPh sb="7" eb="8">
      <t>カク</t>
    </rPh>
    <phoneticPr fontId="4"/>
  </si>
  <si>
    <t>ボード切込共</t>
    <rPh sb="3" eb="5">
      <t>キリコミ</t>
    </rPh>
    <rPh sb="5" eb="6">
      <t>トモ</t>
    </rPh>
    <phoneticPr fontId="4"/>
  </si>
  <si>
    <t>建具周囲モルタル充填</t>
    <rPh sb="0" eb="2">
      <t>タテグ</t>
    </rPh>
    <rPh sb="2" eb="4">
      <t>シュウイ</t>
    </rPh>
    <rPh sb="8" eb="10">
      <t>ジュウテン</t>
    </rPh>
    <phoneticPr fontId="4"/>
  </si>
  <si>
    <t>外部建具</t>
    <rPh sb="0" eb="2">
      <t>ガイブ</t>
    </rPh>
    <rPh sb="2" eb="4">
      <t>タテグ</t>
    </rPh>
    <phoneticPr fontId="4"/>
  </si>
  <si>
    <t>1-1/WD</t>
    <phoneticPr fontId="4"/>
  </si>
  <si>
    <t>木部　工程A種</t>
    <rPh sb="0" eb="2">
      <t>モクブ</t>
    </rPh>
    <rPh sb="3" eb="5">
      <t>コウテイ</t>
    </rPh>
    <rPh sb="6" eb="7">
      <t>シュ</t>
    </rPh>
    <phoneticPr fontId="4"/>
  </si>
  <si>
    <t>壁　石膏ボード張り</t>
    <rPh sb="0" eb="1">
      <t>カベ</t>
    </rPh>
    <rPh sb="2" eb="4">
      <t>セッコウ</t>
    </rPh>
    <rPh sb="7" eb="8">
      <t>ハ</t>
    </rPh>
    <phoneticPr fontId="4"/>
  </si>
  <si>
    <t>天井　化粧石膏ボード張り</t>
    <rPh sb="0" eb="2">
      <t>テンジョウ</t>
    </rPh>
    <rPh sb="3" eb="5">
      <t>ケショウ</t>
    </rPh>
    <rPh sb="5" eb="7">
      <t>セッコウ</t>
    </rPh>
    <rPh sb="10" eb="11">
      <t>ハ</t>
    </rPh>
    <phoneticPr fontId="4"/>
  </si>
  <si>
    <t>厚9.5mm</t>
    <rPh sb="0" eb="1">
      <t>アツ</t>
    </rPh>
    <phoneticPr fontId="4"/>
  </si>
  <si>
    <t>壁合板・ボード撤去</t>
    <rPh sb="0" eb="1">
      <t>カベ</t>
    </rPh>
    <rPh sb="1" eb="3">
      <t>ゴウバン</t>
    </rPh>
    <rPh sb="7" eb="9">
      <t>テッキョ</t>
    </rPh>
    <phoneticPr fontId="4"/>
  </si>
  <si>
    <t>天井合板・ボード撤去</t>
    <rPh sb="0" eb="2">
      <t>テンジョウ</t>
    </rPh>
    <rPh sb="2" eb="4">
      <t>ゴウバン</t>
    </rPh>
    <rPh sb="8" eb="10">
      <t>テッキョ</t>
    </rPh>
    <phoneticPr fontId="4"/>
  </si>
  <si>
    <t>壁下地撤去</t>
    <rPh sb="0" eb="1">
      <t>カベ</t>
    </rPh>
    <rPh sb="1" eb="3">
      <t>シタジ</t>
    </rPh>
    <rPh sb="3" eb="5">
      <t>テッキョ</t>
    </rPh>
    <phoneticPr fontId="4"/>
  </si>
  <si>
    <t>カッター入れ</t>
    <rPh sb="4" eb="5">
      <t>イ</t>
    </rPh>
    <phoneticPr fontId="4"/>
  </si>
  <si>
    <t>一重張、一般　集積共</t>
    <rPh sb="0" eb="2">
      <t>イチジュウ</t>
    </rPh>
    <rPh sb="2" eb="3">
      <t>ハ</t>
    </rPh>
    <rPh sb="4" eb="6">
      <t>イッパン</t>
    </rPh>
    <rPh sb="7" eb="9">
      <t>シュウセキ</t>
    </rPh>
    <rPh sb="9" eb="10">
      <t>トモ</t>
    </rPh>
    <phoneticPr fontId="4"/>
  </si>
  <si>
    <t>集積共</t>
    <rPh sb="0" eb="2">
      <t>シュウセキ</t>
    </rPh>
    <rPh sb="2" eb="3">
      <t>トモ</t>
    </rPh>
    <phoneticPr fontId="4"/>
  </si>
  <si>
    <t>鉄筋切断共</t>
    <rPh sb="0" eb="2">
      <t>テッキン</t>
    </rPh>
    <rPh sb="2" eb="4">
      <t>セツダン</t>
    </rPh>
    <rPh sb="4" eb="5">
      <t>トモ</t>
    </rPh>
    <phoneticPr fontId="4"/>
  </si>
  <si>
    <t>ｺﾝｸﾘｰﾄ面　厚20～30mm</t>
    <rPh sb="6" eb="7">
      <t>メン</t>
    </rPh>
    <rPh sb="8" eb="9">
      <t>アツ</t>
    </rPh>
    <phoneticPr fontId="4"/>
  </si>
  <si>
    <t>整理清掃後片付け</t>
    <rPh sb="0" eb="2">
      <t>セイリ</t>
    </rPh>
    <rPh sb="2" eb="4">
      <t>セイソウ</t>
    </rPh>
    <rPh sb="4" eb="5">
      <t>アト</t>
    </rPh>
    <rPh sb="5" eb="6">
      <t>カタ</t>
    </rPh>
    <rPh sb="6" eb="7">
      <t>ツ</t>
    </rPh>
    <phoneticPr fontId="4"/>
  </si>
  <si>
    <t>養生</t>
    <rPh sb="0" eb="2">
      <t>ヨウジョウ</t>
    </rPh>
    <phoneticPr fontId="4"/>
  </si>
  <si>
    <t>内部足場</t>
    <rPh sb="0" eb="2">
      <t>ナイブ</t>
    </rPh>
    <rPh sb="2" eb="4">
      <t>アシバ</t>
    </rPh>
    <phoneticPr fontId="4"/>
  </si>
  <si>
    <t>式</t>
    <rPh sb="0" eb="1">
      <t>シキ</t>
    </rPh>
    <phoneticPr fontId="2"/>
  </si>
  <si>
    <t>墨出</t>
    <rPh sb="0" eb="1">
      <t>スミ</t>
    </rPh>
    <rPh sb="1" eb="2">
      <t>ダ</t>
    </rPh>
    <phoneticPr fontId="4"/>
  </si>
  <si>
    <t>式</t>
    <rPh sb="0" eb="1">
      <t>シキ</t>
    </rPh>
    <phoneticPr fontId="2"/>
  </si>
  <si>
    <t>（内部改修）</t>
    <rPh sb="1" eb="3">
      <t>ナイブ</t>
    </rPh>
    <phoneticPr fontId="2"/>
  </si>
  <si>
    <t>外部足場</t>
    <rPh sb="0" eb="2">
      <t>ガイブ</t>
    </rPh>
    <rPh sb="2" eb="4">
      <t>アシバ</t>
    </rPh>
    <phoneticPr fontId="4"/>
  </si>
  <si>
    <t>計</t>
    <rPh sb="0" eb="1">
      <t>ケイ</t>
    </rPh>
    <phoneticPr fontId="2"/>
  </si>
  <si>
    <t>災害防止</t>
    <rPh sb="0" eb="2">
      <t>サイガイ</t>
    </rPh>
    <rPh sb="2" eb="4">
      <t>ボウシ</t>
    </rPh>
    <phoneticPr fontId="4"/>
  </si>
  <si>
    <t xml:space="preserve">
(別紙明細)</t>
    <rPh sb="3" eb="5">
      <t>ベッシ</t>
    </rPh>
    <rPh sb="5" eb="7">
      <t>メイサイ</t>
    </rPh>
    <phoneticPr fontId="2"/>
  </si>
  <si>
    <t>安全てすり</t>
    <rPh sb="0" eb="2">
      <t>アンゼン</t>
    </rPh>
    <phoneticPr fontId="3"/>
  </si>
  <si>
    <t>シート・ネット類</t>
    <rPh sb="7" eb="8">
      <t>ルイ</t>
    </rPh>
    <phoneticPr fontId="3"/>
  </si>
  <si>
    <t>枠組本足場</t>
    <rPh sb="0" eb="2">
      <t>ワクグ</t>
    </rPh>
    <rPh sb="2" eb="3">
      <t>ホン</t>
    </rPh>
    <rPh sb="3" eb="5">
      <t>アシバ</t>
    </rPh>
    <phoneticPr fontId="3"/>
  </si>
  <si>
    <t>手すり先行方式</t>
    <rPh sb="0" eb="1">
      <t>テ</t>
    </rPh>
    <rPh sb="3" eb="5">
      <t>センコウ</t>
    </rPh>
    <rPh sb="5" eb="7">
      <t>ホウシキ</t>
    </rPh>
    <phoneticPr fontId="3"/>
  </si>
  <si>
    <t>枠組本足場用</t>
    <phoneticPr fontId="2"/>
  </si>
  <si>
    <t>(手すり先行方式)</t>
    <rPh sb="1" eb="2">
      <t>テ</t>
    </rPh>
    <phoneticPr fontId="2"/>
  </si>
  <si>
    <t>内部仕上足場</t>
    <rPh sb="0" eb="2">
      <t>ナイブ</t>
    </rPh>
    <rPh sb="2" eb="4">
      <t>シアゲ</t>
    </rPh>
    <rPh sb="4" eb="6">
      <t>アシバ</t>
    </rPh>
    <phoneticPr fontId="3"/>
  </si>
  <si>
    <t>脚立足場</t>
    <rPh sb="0" eb="2">
      <t>キャタツ</t>
    </rPh>
    <rPh sb="2" eb="4">
      <t>アシバ</t>
    </rPh>
    <phoneticPr fontId="3"/>
  </si>
  <si>
    <t>3階建て</t>
    <rPh sb="1" eb="2">
      <t>カイ</t>
    </rPh>
    <rPh sb="2" eb="3">
      <t>タ</t>
    </rPh>
    <phoneticPr fontId="3"/>
  </si>
  <si>
    <t>供用1日損料　修理費含む</t>
    <phoneticPr fontId="4"/>
  </si>
  <si>
    <t>安全手摺（手摺先行方式）</t>
    <rPh sb="0" eb="2">
      <t>アンゼン</t>
    </rPh>
    <rPh sb="2" eb="4">
      <t>テスリ</t>
    </rPh>
    <rPh sb="5" eb="7">
      <t>テスリ</t>
    </rPh>
    <rPh sb="7" eb="9">
      <t>センコウ</t>
    </rPh>
    <rPh sb="9" eb="11">
      <t>ホウシキ</t>
    </rPh>
    <phoneticPr fontId="4"/>
  </si>
  <si>
    <t>ネット状養生シート張り</t>
    <rPh sb="3" eb="4">
      <t>ジョウ</t>
    </rPh>
    <rPh sb="4" eb="6">
      <t>ヨウジョウ</t>
    </rPh>
    <rPh sb="9" eb="10">
      <t>ハ</t>
    </rPh>
    <phoneticPr fontId="3"/>
  </si>
  <si>
    <t>掛払い手間</t>
    <rPh sb="0" eb="1">
      <t>カ</t>
    </rPh>
    <rPh sb="1" eb="2">
      <t>ハラ</t>
    </rPh>
    <rPh sb="3" eb="5">
      <t>テマ</t>
    </rPh>
    <phoneticPr fontId="3"/>
  </si>
  <si>
    <t>基本料　修理費含む</t>
    <rPh sb="0" eb="3">
      <t>キホンリョウ</t>
    </rPh>
    <rPh sb="4" eb="7">
      <t>シュウリヒ</t>
    </rPh>
    <rPh sb="7" eb="8">
      <t>フク</t>
    </rPh>
    <phoneticPr fontId="3"/>
  </si>
  <si>
    <t>(外部）</t>
    <rPh sb="1" eb="3">
      <t>ガイブ</t>
    </rPh>
    <phoneticPr fontId="4"/>
  </si>
  <si>
    <t>発生材運搬</t>
    <rPh sb="0" eb="2">
      <t>ハッセイ</t>
    </rPh>
    <rPh sb="2" eb="3">
      <t>ザイ</t>
    </rPh>
    <rPh sb="3" eb="5">
      <t>ウンパン</t>
    </rPh>
    <phoneticPr fontId="4"/>
  </si>
  <si>
    <t>21-20-S18</t>
    <phoneticPr fontId="4"/>
  </si>
  <si>
    <t>施工副資材</t>
    <rPh sb="0" eb="2">
      <t>セコウ</t>
    </rPh>
    <rPh sb="2" eb="3">
      <t>フク</t>
    </rPh>
    <rPh sb="3" eb="5">
      <t>シザイ</t>
    </rPh>
    <phoneticPr fontId="2"/>
  </si>
  <si>
    <t>式</t>
    <rPh sb="0" eb="1">
      <t>シキ</t>
    </rPh>
    <phoneticPr fontId="2"/>
  </si>
  <si>
    <t>台</t>
    <rPh sb="0" eb="1">
      <t>ダイ</t>
    </rPh>
    <phoneticPr fontId="2"/>
  </si>
  <si>
    <t>ＥＶ撤去</t>
    <rPh sb="2" eb="4">
      <t>テッキョ</t>
    </rPh>
    <phoneticPr fontId="2"/>
  </si>
  <si>
    <t>躯体コンクリート</t>
    <rPh sb="0" eb="2">
      <t>クタイ</t>
    </rPh>
    <phoneticPr fontId="4"/>
  </si>
  <si>
    <t>1-2/WD</t>
    <phoneticPr fontId="4"/>
  </si>
  <si>
    <t>1-1/WE</t>
    <phoneticPr fontId="4"/>
  </si>
  <si>
    <t>1-2/WE</t>
    <phoneticPr fontId="4"/>
  </si>
  <si>
    <t>1-3/WE</t>
    <phoneticPr fontId="4"/>
  </si>
  <si>
    <t>1-4/WE</t>
    <phoneticPr fontId="4"/>
  </si>
  <si>
    <t>2-1/WD</t>
    <phoneticPr fontId="4"/>
  </si>
  <si>
    <t>2-1/WE</t>
    <phoneticPr fontId="4"/>
  </si>
  <si>
    <t>3-1/WD</t>
    <phoneticPr fontId="4"/>
  </si>
  <si>
    <t>3-1/WE</t>
    <phoneticPr fontId="4"/>
  </si>
  <si>
    <t>3-2/WE</t>
    <phoneticPr fontId="4"/>
  </si>
  <si>
    <t>3-3/WE</t>
    <phoneticPr fontId="4"/>
  </si>
  <si>
    <t>3-4/WE</t>
    <phoneticPr fontId="4"/>
  </si>
  <si>
    <t>3-5/WE</t>
    <phoneticPr fontId="4"/>
  </si>
  <si>
    <t>3-7/WE</t>
    <phoneticPr fontId="4"/>
  </si>
  <si>
    <t>片開き戸</t>
    <rPh sb="0" eb="1">
      <t>カタ</t>
    </rPh>
    <rPh sb="1" eb="2">
      <t>ヒラ</t>
    </rPh>
    <rPh sb="3" eb="4">
      <t>ト</t>
    </rPh>
    <phoneticPr fontId="4"/>
  </si>
  <si>
    <t>片引きフラッシュ戸</t>
    <rPh sb="0" eb="1">
      <t>カタ</t>
    </rPh>
    <rPh sb="1" eb="2">
      <t>ビ</t>
    </rPh>
    <rPh sb="8" eb="9">
      <t>ト</t>
    </rPh>
    <phoneticPr fontId="4"/>
  </si>
  <si>
    <t>3枚引違いフラッシュ戸</t>
    <rPh sb="1" eb="2">
      <t>マイ</t>
    </rPh>
    <rPh sb="2" eb="3">
      <t>ビ</t>
    </rPh>
    <rPh sb="3" eb="4">
      <t>チガ</t>
    </rPh>
    <rPh sb="10" eb="11">
      <t>ト</t>
    </rPh>
    <phoneticPr fontId="4"/>
  </si>
  <si>
    <t>4枚引違いフラッシュ戸</t>
    <rPh sb="1" eb="2">
      <t>マイ</t>
    </rPh>
    <rPh sb="2" eb="3">
      <t>ビ</t>
    </rPh>
    <rPh sb="3" eb="4">
      <t>チガ</t>
    </rPh>
    <rPh sb="10" eb="11">
      <t>ト</t>
    </rPh>
    <phoneticPr fontId="4"/>
  </si>
  <si>
    <t>住戸用靴箱</t>
    <rPh sb="0" eb="2">
      <t>ジュウコ</t>
    </rPh>
    <rPh sb="2" eb="3">
      <t>ヨウ</t>
    </rPh>
    <rPh sb="3" eb="4">
      <t>クツ</t>
    </rPh>
    <rPh sb="4" eb="5">
      <t>バコ</t>
    </rPh>
    <phoneticPr fontId="2"/>
  </si>
  <si>
    <t>2階靴箱</t>
    <rPh sb="1" eb="2">
      <t>カイ</t>
    </rPh>
    <rPh sb="2" eb="3">
      <t>クツ</t>
    </rPh>
    <rPh sb="3" eb="4">
      <t>バコ</t>
    </rPh>
    <phoneticPr fontId="2"/>
  </si>
  <si>
    <t>床ﾓｻﾞｲｸﾀｲﾙ張り</t>
    <rPh sb="0" eb="1">
      <t>ユカ</t>
    </rPh>
    <rPh sb="9" eb="10">
      <t>ハ</t>
    </rPh>
    <phoneticPr fontId="4"/>
  </si>
  <si>
    <t>ﾕﾆｯﾄﾀｲﾙ張　施工手間</t>
    <rPh sb="7" eb="8">
      <t>ハ</t>
    </rPh>
    <rPh sb="9" eb="11">
      <t>セコウ</t>
    </rPh>
    <rPh sb="11" eb="13">
      <t>テマ</t>
    </rPh>
    <phoneticPr fontId="4"/>
  </si>
  <si>
    <t>50mm角　下地モルタル別途</t>
    <rPh sb="4" eb="5">
      <t>カク</t>
    </rPh>
    <phoneticPr fontId="4"/>
  </si>
  <si>
    <t>畳敷き</t>
    <rPh sb="0" eb="1">
      <t>タタミ</t>
    </rPh>
    <rPh sb="1" eb="2">
      <t>シ</t>
    </rPh>
    <phoneticPr fontId="2"/>
  </si>
  <si>
    <t>敷き手間　一畳</t>
    <rPh sb="0" eb="1">
      <t>シ</t>
    </rPh>
    <rPh sb="2" eb="4">
      <t>テマ</t>
    </rPh>
    <rPh sb="5" eb="7">
      <t>イチジョウ</t>
    </rPh>
    <phoneticPr fontId="2"/>
  </si>
  <si>
    <t>標仕D種 畳表C2 綿・PﾍﾘHt</t>
    <rPh sb="0" eb="1">
      <t>ヒョウ</t>
    </rPh>
    <rPh sb="1" eb="2">
      <t>ツコウ</t>
    </rPh>
    <rPh sb="3" eb="4">
      <t>タネ</t>
    </rPh>
    <rPh sb="5" eb="7">
      <t>タタミオモテ</t>
    </rPh>
    <rPh sb="10" eb="11">
      <t>ワタ</t>
    </rPh>
    <phoneticPr fontId="2"/>
  </si>
  <si>
    <t>畳床KT-Ⅱ 一畳</t>
    <rPh sb="0" eb="1">
      <t>タタミ</t>
    </rPh>
    <rPh sb="1" eb="2">
      <t>ユカ</t>
    </rPh>
    <rPh sb="7" eb="9">
      <t>イチジョウ</t>
    </rPh>
    <phoneticPr fontId="4"/>
  </si>
  <si>
    <t>枚</t>
    <rPh sb="0" eb="1">
      <t>マイ</t>
    </rPh>
    <phoneticPr fontId="4"/>
  </si>
  <si>
    <t>ビニル床シート張り</t>
    <rPh sb="3" eb="4">
      <t>ユカ</t>
    </rPh>
    <rPh sb="7" eb="8">
      <t>ハ</t>
    </rPh>
    <phoneticPr fontId="2"/>
  </si>
  <si>
    <t>ケレン</t>
    <phoneticPr fontId="2"/>
  </si>
  <si>
    <t>床</t>
    <rPh sb="0" eb="1">
      <t>ユカ</t>
    </rPh>
    <phoneticPr fontId="2"/>
  </si>
  <si>
    <t>床清掃</t>
    <rPh sb="0" eb="1">
      <t>ユカ</t>
    </rPh>
    <rPh sb="1" eb="3">
      <t>セイソウ</t>
    </rPh>
    <phoneticPr fontId="4"/>
  </si>
  <si>
    <t>壁クロス撤去</t>
    <rPh sb="0" eb="1">
      <t>カベ</t>
    </rPh>
    <rPh sb="4" eb="6">
      <t>テッキョ</t>
    </rPh>
    <phoneticPr fontId="4"/>
  </si>
  <si>
    <t>仕上げユニット工事</t>
    <rPh sb="0" eb="2">
      <t>シア</t>
    </rPh>
    <rPh sb="7" eb="9">
      <t>コウジ</t>
    </rPh>
    <phoneticPr fontId="4"/>
  </si>
  <si>
    <t>キッチン</t>
    <phoneticPr fontId="2"/>
  </si>
  <si>
    <t>ステンレス板</t>
    <rPh sb="5" eb="6">
      <t>イタ</t>
    </rPh>
    <phoneticPr fontId="2"/>
  </si>
  <si>
    <t>取り付け費</t>
    <rPh sb="0" eb="1">
      <t>ト</t>
    </rPh>
    <rPh sb="2" eb="3">
      <t>ツ</t>
    </rPh>
    <rPh sb="4" eb="5">
      <t>ヒ</t>
    </rPh>
    <phoneticPr fontId="2"/>
  </si>
  <si>
    <t>枚</t>
    <rPh sb="0" eb="1">
      <t>マイ</t>
    </rPh>
    <phoneticPr fontId="2"/>
  </si>
  <si>
    <t>壁　遮音シート</t>
    <rPh sb="0" eb="1">
      <t>カベ</t>
    </rPh>
    <rPh sb="2" eb="4">
      <t>シャオン</t>
    </rPh>
    <phoneticPr fontId="4"/>
  </si>
  <si>
    <t>集合郵便受け</t>
    <rPh sb="0" eb="2">
      <t>シュウゴウ</t>
    </rPh>
    <rPh sb="2" eb="4">
      <t>ユウビン</t>
    </rPh>
    <rPh sb="4" eb="5">
      <t>ウ</t>
    </rPh>
    <phoneticPr fontId="2"/>
  </si>
  <si>
    <t>ステンレス製　SK-104H</t>
    <rPh sb="5" eb="6">
      <t>セイ</t>
    </rPh>
    <phoneticPr fontId="14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</si>
  <si>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14"/>
  </si>
  <si>
    <t>物干し金物</t>
    <rPh sb="0" eb="2">
      <t>モノホ</t>
    </rPh>
    <rPh sb="3" eb="5">
      <t>カナモノ</t>
    </rPh>
    <phoneticPr fontId="14"/>
  </si>
  <si>
    <t>軒付用</t>
    <phoneticPr fontId="2"/>
  </si>
  <si>
    <t>壁付用</t>
    <rPh sb="0" eb="1">
      <t>カベ</t>
    </rPh>
    <rPh sb="1" eb="2">
      <t>ツ</t>
    </rPh>
    <rPh sb="2" eb="3">
      <t>ヨウ</t>
    </rPh>
    <phoneticPr fontId="14"/>
  </si>
  <si>
    <t>隔て板</t>
    <rPh sb="0" eb="1">
      <t>ヘダ</t>
    </rPh>
    <rPh sb="2" eb="3">
      <t>イタ</t>
    </rPh>
    <phoneticPr fontId="2"/>
  </si>
  <si>
    <t>室名札</t>
    <rPh sb="0" eb="1">
      <t>シツ</t>
    </rPh>
    <rPh sb="1" eb="2">
      <t>メイ</t>
    </rPh>
    <rPh sb="2" eb="3">
      <t>フダ</t>
    </rPh>
    <phoneticPr fontId="2"/>
  </si>
  <si>
    <t>小型構造物</t>
    <rPh sb="0" eb="2">
      <t>コガタ</t>
    </rPh>
    <rPh sb="2" eb="5">
      <t>コウゾウブツ</t>
    </rPh>
    <phoneticPr fontId="3"/>
  </si>
  <si>
    <t>壁ＣＢ撤去</t>
    <rPh sb="0" eb="1">
      <t>カベ</t>
    </rPh>
    <rPh sb="3" eb="5">
      <t>テッキョ</t>
    </rPh>
    <phoneticPr fontId="4"/>
  </si>
  <si>
    <t>枠縦900×1700</t>
    <rPh sb="0" eb="1">
      <t>ワク</t>
    </rPh>
    <rPh sb="1" eb="2">
      <t>タテ</t>
    </rPh>
    <phoneticPr fontId="4"/>
  </si>
  <si>
    <t>建枠幅900</t>
    <rPh sb="0" eb="1">
      <t>タ</t>
    </rPh>
    <phoneticPr fontId="2"/>
  </si>
  <si>
    <t>布枠500＋240　12ｍ未満</t>
    <rPh sb="0" eb="1">
      <t>ヌノ</t>
    </rPh>
    <rPh sb="1" eb="2">
      <t>ワク</t>
    </rPh>
    <rPh sb="13" eb="15">
      <t>ミマン</t>
    </rPh>
    <phoneticPr fontId="4"/>
  </si>
  <si>
    <t>内部仕上足場(改修)</t>
    <rPh sb="0" eb="2">
      <t>ナイブ</t>
    </rPh>
    <rPh sb="2" eb="4">
      <t>シアゲ</t>
    </rPh>
    <rPh sb="4" eb="6">
      <t>アシバ</t>
    </rPh>
    <rPh sb="7" eb="9">
      <t>カイシュウ</t>
    </rPh>
    <phoneticPr fontId="4"/>
  </si>
  <si>
    <t>ユニットバス撤去</t>
    <rPh sb="6" eb="8">
      <t>テッキョ</t>
    </rPh>
    <phoneticPr fontId="2"/>
  </si>
  <si>
    <t>ガラス</t>
    <phoneticPr fontId="4"/>
  </si>
  <si>
    <t>石膏ボード</t>
    <rPh sb="0" eb="2">
      <t>セッコウ</t>
    </rPh>
    <phoneticPr fontId="4"/>
  </si>
  <si>
    <t>木材</t>
    <rPh sb="0" eb="2">
      <t>モクザイ</t>
    </rPh>
    <phoneticPr fontId="4"/>
  </si>
  <si>
    <t>長尺シート</t>
    <rPh sb="0" eb="2">
      <t>チョウジャク</t>
    </rPh>
    <phoneticPr fontId="2"/>
  </si>
  <si>
    <t>クロス</t>
    <phoneticPr fontId="2"/>
  </si>
  <si>
    <t>ビニル巾木</t>
    <rPh sb="3" eb="4">
      <t>ハバ</t>
    </rPh>
    <rPh sb="4" eb="5">
      <t>キ</t>
    </rPh>
    <phoneticPr fontId="2"/>
  </si>
  <si>
    <t>畳</t>
    <rPh sb="0" eb="1">
      <t>タタミ</t>
    </rPh>
    <phoneticPr fontId="2"/>
  </si>
  <si>
    <t>発砲スチロール</t>
    <rPh sb="0" eb="2">
      <t>ハッポウ</t>
    </rPh>
    <phoneticPr fontId="2"/>
  </si>
  <si>
    <t>枚</t>
    <rPh sb="0" eb="1">
      <t>マイ</t>
    </rPh>
    <phoneticPr fontId="2"/>
  </si>
  <si>
    <t>kg</t>
    <phoneticPr fontId="4"/>
  </si>
  <si>
    <t>1Fプール撤去</t>
    <rPh sb="5" eb="7">
      <t>テッキョ</t>
    </rPh>
    <phoneticPr fontId="2"/>
  </si>
  <si>
    <t>外壁コンクリート</t>
    <rPh sb="0" eb="2">
      <t>ガイヘキ</t>
    </rPh>
    <phoneticPr fontId="4"/>
  </si>
  <si>
    <t>押入れ　中棚</t>
    <rPh sb="0" eb="2">
      <t>オシイ</t>
    </rPh>
    <rPh sb="4" eb="5">
      <t>ナカ</t>
    </rPh>
    <rPh sb="5" eb="6">
      <t>タナ</t>
    </rPh>
    <phoneticPr fontId="4"/>
  </si>
  <si>
    <t>雑巾摺り取り付け</t>
    <rPh sb="0" eb="2">
      <t>ゾウキン</t>
    </rPh>
    <rPh sb="2" eb="3">
      <t>ズ</t>
    </rPh>
    <rPh sb="4" eb="5">
      <t>ト</t>
    </rPh>
    <rPh sb="6" eb="7">
      <t>ツ</t>
    </rPh>
    <phoneticPr fontId="4"/>
  </si>
  <si>
    <t>練付け　出入り口枠</t>
    <rPh sb="0" eb="1">
      <t>ネ</t>
    </rPh>
    <rPh sb="1" eb="2">
      <t>ツ</t>
    </rPh>
    <rPh sb="4" eb="6">
      <t>デイ</t>
    </rPh>
    <rPh sb="7" eb="8">
      <t>グチ</t>
    </rPh>
    <rPh sb="8" eb="9">
      <t>ワク</t>
    </rPh>
    <phoneticPr fontId="4"/>
  </si>
  <si>
    <t>ｍ</t>
    <phoneticPr fontId="2"/>
  </si>
  <si>
    <t>ビニル巾木</t>
    <rPh sb="3" eb="4">
      <t>ハバ</t>
    </rPh>
    <rPh sb="4" eb="5">
      <t>キ</t>
    </rPh>
    <phoneticPr fontId="4"/>
  </si>
  <si>
    <t>〃</t>
  </si>
  <si>
    <t>ｍ3</t>
  </si>
  <si>
    <t>壁　グラスウール</t>
    <rPh sb="0" eb="1">
      <t>カベ</t>
    </rPh>
    <phoneticPr fontId="4"/>
  </si>
  <si>
    <t>ﾋﾞﾆﾙ床ｼｰﾄ撤去</t>
    <rPh sb="4" eb="5">
      <t>ユカ</t>
    </rPh>
    <rPh sb="8" eb="10">
      <t>テッキョ</t>
    </rPh>
    <phoneticPr fontId="4"/>
  </si>
  <si>
    <t>ヶ所</t>
    <rPh sb="1" eb="2">
      <t>ショ</t>
    </rPh>
    <phoneticPr fontId="2"/>
  </si>
  <si>
    <t>転がし床</t>
    <rPh sb="0" eb="1">
      <t>コロ</t>
    </rPh>
    <rPh sb="3" eb="4">
      <t>ユカ</t>
    </rPh>
    <phoneticPr fontId="4"/>
  </si>
  <si>
    <t>個別改修</t>
    <rPh sb="0" eb="2">
      <t>コベツ</t>
    </rPh>
    <rPh sb="2" eb="4">
      <t>カイシュウ</t>
    </rPh>
    <phoneticPr fontId="4"/>
  </si>
  <si>
    <t>布枠500＋240　22ｍ未満</t>
    <rPh sb="0" eb="1">
      <t>ヌノ</t>
    </rPh>
    <rPh sb="1" eb="2">
      <t>ワク</t>
    </rPh>
    <rPh sb="13" eb="15">
      <t>ミマン</t>
    </rPh>
    <phoneticPr fontId="4"/>
  </si>
  <si>
    <t>額縁(窓・出入り口)</t>
    <rPh sb="0" eb="1">
      <t>ガク</t>
    </rPh>
    <rPh sb="1" eb="2">
      <t>フチ</t>
    </rPh>
    <rPh sb="3" eb="4">
      <t>マド</t>
    </rPh>
    <rPh sb="5" eb="7">
      <t>デイ</t>
    </rPh>
    <rPh sb="8" eb="9">
      <t>グチ</t>
    </rPh>
    <phoneticPr fontId="4"/>
  </si>
  <si>
    <t>ｍ3</t>
    <phoneticPr fontId="4"/>
  </si>
  <si>
    <t>㎡</t>
    <phoneticPr fontId="4"/>
  </si>
  <si>
    <t>ビニル幅木撤去</t>
    <rPh sb="3" eb="4">
      <t>ハバ</t>
    </rPh>
    <rPh sb="4" eb="5">
      <t>キ</t>
    </rPh>
    <rPh sb="5" eb="7">
      <t>テッキョ</t>
    </rPh>
    <phoneticPr fontId="4"/>
  </si>
  <si>
    <t>ｍ</t>
    <phoneticPr fontId="4"/>
  </si>
  <si>
    <t>㎡</t>
    <phoneticPr fontId="4"/>
  </si>
  <si>
    <t>〃</t>
    <phoneticPr fontId="4"/>
  </si>
  <si>
    <t>一畳　集積共</t>
    <rPh sb="0" eb="1">
      <t>イチ</t>
    </rPh>
    <rPh sb="1" eb="2">
      <t>ジョウ</t>
    </rPh>
    <rPh sb="3" eb="5">
      <t>シュウセキ</t>
    </rPh>
    <rPh sb="5" eb="6">
      <t>トモ</t>
    </rPh>
    <phoneticPr fontId="4"/>
  </si>
  <si>
    <t>建具周囲はつり</t>
    <rPh sb="0" eb="2">
      <t>タテグ</t>
    </rPh>
    <rPh sb="2" eb="4">
      <t>シュウイ</t>
    </rPh>
    <phoneticPr fontId="2"/>
  </si>
  <si>
    <t>RC 15cm 集積共</t>
    <rPh sb="8" eb="10">
      <t>シュウセキ</t>
    </rPh>
    <rPh sb="10" eb="11">
      <t>トモ</t>
    </rPh>
    <phoneticPr fontId="2"/>
  </si>
  <si>
    <t>鋼製戸撤去</t>
    <rPh sb="0" eb="2">
      <t>コウセイ</t>
    </rPh>
    <rPh sb="2" eb="3">
      <t>ト</t>
    </rPh>
    <rPh sb="3" eb="5">
      <t>テッキョ</t>
    </rPh>
    <phoneticPr fontId="2"/>
  </si>
  <si>
    <t>片開き戸 枠共 集積共</t>
    <rPh sb="0" eb="1">
      <t>カタ</t>
    </rPh>
    <rPh sb="1" eb="2">
      <t>ヒラ</t>
    </rPh>
    <rPh sb="3" eb="4">
      <t>ト</t>
    </rPh>
    <rPh sb="5" eb="6">
      <t>ワク</t>
    </rPh>
    <rPh sb="6" eb="7">
      <t>トモ</t>
    </rPh>
    <rPh sb="8" eb="10">
      <t>シュウセキ</t>
    </rPh>
    <rPh sb="10" eb="11">
      <t>トモ</t>
    </rPh>
    <phoneticPr fontId="2"/>
  </si>
  <si>
    <t>ｳｯﾄﾞﾃﾞｯｷ撤去</t>
    <rPh sb="8" eb="10">
      <t>テッキョ</t>
    </rPh>
    <phoneticPr fontId="2"/>
  </si>
  <si>
    <t>出入り口枠(片開き)</t>
    <rPh sb="0" eb="2">
      <t>デイ</t>
    </rPh>
    <rPh sb="3" eb="4">
      <t>グチ</t>
    </rPh>
    <rPh sb="4" eb="5">
      <t>ワク</t>
    </rPh>
    <rPh sb="6" eb="7">
      <t>カタ</t>
    </rPh>
    <rPh sb="7" eb="8">
      <t>ヒラ</t>
    </rPh>
    <phoneticPr fontId="4"/>
  </si>
  <si>
    <t>出入り口枠(両開き)</t>
    <rPh sb="0" eb="2">
      <t>デイ</t>
    </rPh>
    <rPh sb="3" eb="4">
      <t>グチ</t>
    </rPh>
    <rPh sb="4" eb="5">
      <t>ワク</t>
    </rPh>
    <rPh sb="6" eb="7">
      <t>リョウ</t>
    </rPh>
    <rPh sb="7" eb="8">
      <t>ヒラ</t>
    </rPh>
    <phoneticPr fontId="4"/>
  </si>
  <si>
    <t>19型（屋内）・ふところ1.5m未満</t>
    <rPh sb="2" eb="3">
      <t>カタ</t>
    </rPh>
    <rPh sb="4" eb="6">
      <t>オクナイ</t>
    </rPh>
    <rPh sb="16" eb="18">
      <t>ミマン</t>
    </rPh>
    <phoneticPr fontId="4"/>
  </si>
  <si>
    <t>SD295A　D13</t>
    <phoneticPr fontId="4"/>
  </si>
  <si>
    <t>花ブロック</t>
    <rPh sb="0" eb="1">
      <t>ハナ</t>
    </rPh>
    <phoneticPr fontId="4"/>
  </si>
  <si>
    <t>100×190×390</t>
    <phoneticPr fontId="4"/>
  </si>
  <si>
    <t>100×390×390</t>
    <phoneticPr fontId="4"/>
  </si>
  <si>
    <t>ブロック化粧積み</t>
    <rPh sb="4" eb="6">
      <t>ケショウ</t>
    </rPh>
    <rPh sb="6" eb="7">
      <t>ツ</t>
    </rPh>
    <phoneticPr fontId="4"/>
  </si>
  <si>
    <t>変成ｼﾘｺｰﾝ系(MS-2)</t>
    <phoneticPr fontId="2"/>
  </si>
  <si>
    <t>（外部）</t>
    <rPh sb="1" eb="3">
      <t>ガイブ</t>
    </rPh>
    <phoneticPr fontId="3"/>
  </si>
  <si>
    <t>床下換気口</t>
    <rPh sb="0" eb="1">
      <t>ユカ</t>
    </rPh>
    <rPh sb="1" eb="2">
      <t>シタ</t>
    </rPh>
    <rPh sb="2" eb="4">
      <t>カンキ</t>
    </rPh>
    <rPh sb="4" eb="5">
      <t>クチ</t>
    </rPh>
    <phoneticPr fontId="4"/>
  </si>
  <si>
    <t>ﾌﾛｰﾘﾝｸﾞﾎﾞｰﾄﾞ張り</t>
    <rPh sb="12" eb="13">
      <t>ハ</t>
    </rPh>
    <phoneticPr fontId="2"/>
  </si>
  <si>
    <t>厚2.5mm　無地</t>
    <rPh sb="0" eb="1">
      <t>アツ</t>
    </rPh>
    <rPh sb="7" eb="9">
      <t>ムジ</t>
    </rPh>
    <phoneticPr fontId="2"/>
  </si>
  <si>
    <t>建具周囲　15×10</t>
    <rPh sb="0" eb="2">
      <t>タテグ</t>
    </rPh>
    <rPh sb="2" eb="4">
      <t>シュウイ</t>
    </rPh>
    <phoneticPr fontId="4"/>
  </si>
  <si>
    <t>(内部）</t>
    <rPh sb="1" eb="3">
      <t>ナイブ</t>
    </rPh>
    <phoneticPr fontId="4"/>
  </si>
  <si>
    <t>EP塗</t>
    <rPh sb="2" eb="3">
      <t>ヌリ</t>
    </rPh>
    <phoneticPr fontId="4"/>
  </si>
  <si>
    <t>100×190×390</t>
    <phoneticPr fontId="4"/>
  </si>
  <si>
    <t>B種　コーン処理</t>
    <rPh sb="1" eb="2">
      <t>シュ</t>
    </rPh>
    <phoneticPr fontId="4"/>
  </si>
  <si>
    <t>部分目違いばらい</t>
    <rPh sb="0" eb="2">
      <t>ブブン</t>
    </rPh>
    <rPh sb="2" eb="3">
      <t>メ</t>
    </rPh>
    <rPh sb="3" eb="4">
      <t>チガ</t>
    </rPh>
    <phoneticPr fontId="4"/>
  </si>
  <si>
    <t>差筋アンカー</t>
    <rPh sb="0" eb="1">
      <t>サ</t>
    </rPh>
    <rPh sb="1" eb="2">
      <t>キン</t>
    </rPh>
    <phoneticPr fontId="4"/>
  </si>
  <si>
    <t>床 モルタル塗り</t>
    <rPh sb="0" eb="1">
      <t>ユカ</t>
    </rPh>
    <rPh sb="6" eb="7">
      <t>ヌ</t>
    </rPh>
    <phoneticPr fontId="4"/>
  </si>
  <si>
    <t>内部建具</t>
    <rPh sb="2" eb="4">
      <t>タテグ</t>
    </rPh>
    <phoneticPr fontId="4"/>
  </si>
  <si>
    <t>型板ガラス</t>
    <rPh sb="0" eb="1">
      <t>カタ</t>
    </rPh>
    <rPh sb="1" eb="2">
      <t>イタ</t>
    </rPh>
    <phoneticPr fontId="4"/>
  </si>
  <si>
    <t>網入り型板ガラス</t>
    <rPh sb="0" eb="1">
      <t>アミ</t>
    </rPh>
    <rPh sb="1" eb="2">
      <t>イ</t>
    </rPh>
    <rPh sb="3" eb="4">
      <t>カタ</t>
    </rPh>
    <rPh sb="4" eb="5">
      <t>イタ</t>
    </rPh>
    <phoneticPr fontId="2"/>
  </si>
  <si>
    <t>ＣＬ塗り</t>
    <rPh sb="2" eb="3">
      <t>ヌ</t>
    </rPh>
    <phoneticPr fontId="4"/>
  </si>
  <si>
    <t>(糸幅300mm以下）</t>
    <rPh sb="1" eb="2">
      <t>イト</t>
    </rPh>
    <rPh sb="2" eb="3">
      <t>ハバ</t>
    </rPh>
    <rPh sb="8" eb="10">
      <t>イカ</t>
    </rPh>
    <phoneticPr fontId="4"/>
  </si>
  <si>
    <t>素地B種</t>
    <rPh sb="0" eb="2">
      <t>ソジ</t>
    </rPh>
    <rPh sb="3" eb="4">
      <t>シュ</t>
    </rPh>
    <phoneticPr fontId="4"/>
  </si>
  <si>
    <t>ユニットトイレ</t>
    <phoneticPr fontId="2"/>
  </si>
  <si>
    <t>レンガ</t>
    <phoneticPr fontId="2"/>
  </si>
  <si>
    <t>陶器類</t>
    <rPh sb="0" eb="2">
      <t>トウキ</t>
    </rPh>
    <rPh sb="2" eb="3">
      <t>ルイ</t>
    </rPh>
    <phoneticPr fontId="2"/>
  </si>
  <si>
    <t>床組撤去</t>
    <rPh sb="0" eb="1">
      <t>ユカ</t>
    </rPh>
    <rPh sb="1" eb="2">
      <t>クミ</t>
    </rPh>
    <rPh sb="2" eb="4">
      <t>テッキョ</t>
    </rPh>
    <phoneticPr fontId="2"/>
  </si>
  <si>
    <t>ころばし　集積共</t>
    <rPh sb="5" eb="7">
      <t>シュウセキ</t>
    </rPh>
    <rPh sb="7" eb="8">
      <t>トモ</t>
    </rPh>
    <phoneticPr fontId="2"/>
  </si>
  <si>
    <t>床下地板撤去</t>
    <rPh sb="0" eb="1">
      <t>ユカ</t>
    </rPh>
    <rPh sb="1" eb="3">
      <t>シタジ</t>
    </rPh>
    <rPh sb="3" eb="4">
      <t>イタ</t>
    </rPh>
    <rPh sb="4" eb="6">
      <t>テッキョ</t>
    </rPh>
    <phoneticPr fontId="2"/>
  </si>
  <si>
    <t>集積共</t>
    <rPh sb="0" eb="2">
      <t>シュウセキ</t>
    </rPh>
    <rPh sb="2" eb="3">
      <t>トモ</t>
    </rPh>
    <phoneticPr fontId="2"/>
  </si>
  <si>
    <t>アルミルーバー</t>
    <phoneticPr fontId="4"/>
  </si>
  <si>
    <t>人力　集積共</t>
    <rPh sb="0" eb="2">
      <t>ジンリキ</t>
    </rPh>
    <rPh sb="3" eb="5">
      <t>シュウセキ</t>
    </rPh>
    <rPh sb="5" eb="6">
      <t>トモ</t>
    </rPh>
    <phoneticPr fontId="4"/>
  </si>
  <si>
    <t>レンガ撤去</t>
    <rPh sb="3" eb="5">
      <t>テッキョ</t>
    </rPh>
    <phoneticPr fontId="4"/>
  </si>
  <si>
    <t>畳下床板</t>
    <rPh sb="0" eb="1">
      <t>タタミ</t>
    </rPh>
    <rPh sb="1" eb="2">
      <t>シタ</t>
    </rPh>
    <rPh sb="2" eb="3">
      <t>ユカ</t>
    </rPh>
    <rPh sb="3" eb="4">
      <t>イタ</t>
    </rPh>
    <phoneticPr fontId="2"/>
  </si>
  <si>
    <t>施工手間</t>
    <rPh sb="0" eb="2">
      <t>セコウ</t>
    </rPh>
    <rPh sb="2" eb="4">
      <t>テマ</t>
    </rPh>
    <phoneticPr fontId="2"/>
  </si>
  <si>
    <t>1等　なら　厚さ15</t>
    <rPh sb="1" eb="2">
      <t>トウ</t>
    </rPh>
    <rPh sb="6" eb="7">
      <t>アツ</t>
    </rPh>
    <phoneticPr fontId="2"/>
  </si>
  <si>
    <t>内装壁ﾀｲﾙ張り</t>
    <rPh sb="0" eb="2">
      <t>ナイソウ</t>
    </rPh>
    <rPh sb="2" eb="3">
      <t>カベ</t>
    </rPh>
    <rPh sb="6" eb="7">
      <t>ハ</t>
    </rPh>
    <phoneticPr fontId="4"/>
  </si>
  <si>
    <t>改良積み上げ張り　Ⅲ類</t>
    <rPh sb="0" eb="2">
      <t>カイリョウ</t>
    </rPh>
    <rPh sb="2" eb="3">
      <t>ツ</t>
    </rPh>
    <rPh sb="4" eb="5">
      <t>ア</t>
    </rPh>
    <rPh sb="6" eb="7">
      <t>ハ</t>
    </rPh>
    <rPh sb="10" eb="11">
      <t>ルイ</t>
    </rPh>
    <phoneticPr fontId="4"/>
  </si>
  <si>
    <t>100角　施ゆう　下地別</t>
    <rPh sb="3" eb="4">
      <t>カク</t>
    </rPh>
    <rPh sb="5" eb="6">
      <t>シ</t>
    </rPh>
    <rPh sb="9" eb="11">
      <t>シタジ</t>
    </rPh>
    <rPh sb="11" eb="12">
      <t>ベツ</t>
    </rPh>
    <phoneticPr fontId="4"/>
  </si>
  <si>
    <t>壁　硬質石膏ボード張り</t>
    <rPh sb="0" eb="1">
      <t>カベ</t>
    </rPh>
    <rPh sb="2" eb="4">
      <t>コウシツ</t>
    </rPh>
    <rPh sb="4" eb="6">
      <t>セッコウ</t>
    </rPh>
    <rPh sb="9" eb="10">
      <t>ハ</t>
    </rPh>
    <phoneticPr fontId="4"/>
  </si>
  <si>
    <t>壁　ケイカル板張り</t>
    <rPh sb="0" eb="1">
      <t>カベ</t>
    </rPh>
    <rPh sb="6" eb="7">
      <t>イタ</t>
    </rPh>
    <phoneticPr fontId="4"/>
  </si>
  <si>
    <t>プラスチック程度</t>
    <rPh sb="6" eb="8">
      <t>テイド</t>
    </rPh>
    <phoneticPr fontId="2"/>
  </si>
  <si>
    <t>壁紙張り</t>
    <rPh sb="0" eb="1">
      <t>カベ</t>
    </rPh>
    <rPh sb="1" eb="2">
      <t>カミ</t>
    </rPh>
    <rPh sb="2" eb="3">
      <t>ハ</t>
    </rPh>
    <phoneticPr fontId="11"/>
  </si>
  <si>
    <t>(キッチンパネル)</t>
    <phoneticPr fontId="2"/>
  </si>
  <si>
    <t>正割材</t>
    <rPh sb="0" eb="1">
      <t>タダ</t>
    </rPh>
    <rPh sb="1" eb="2">
      <t>ワ</t>
    </rPh>
    <rPh sb="2" eb="3">
      <t>ザイ</t>
    </rPh>
    <phoneticPr fontId="2"/>
  </si>
  <si>
    <t>杉特1等 45*45*4000</t>
    <rPh sb="0" eb="1">
      <t>スギ</t>
    </rPh>
    <rPh sb="1" eb="2">
      <t>トク</t>
    </rPh>
    <rPh sb="3" eb="4">
      <t>トウ</t>
    </rPh>
    <phoneticPr fontId="2"/>
  </si>
  <si>
    <t>㎥</t>
    <phoneticPr fontId="4"/>
  </si>
  <si>
    <t>壁胴縁</t>
    <rPh sb="0" eb="1">
      <t>カベ</t>
    </rPh>
    <rPh sb="1" eb="2">
      <t>ドウ</t>
    </rPh>
    <rPh sb="2" eb="3">
      <t>ブチ</t>
    </rPh>
    <phoneticPr fontId="2"/>
  </si>
  <si>
    <t>㎡</t>
    <phoneticPr fontId="2"/>
  </si>
  <si>
    <t>K3　処理</t>
    <rPh sb="3" eb="5">
      <t>ショリ</t>
    </rPh>
    <phoneticPr fontId="4"/>
  </si>
  <si>
    <t>両開き戸</t>
    <rPh sb="0" eb="1">
      <t>リョウ</t>
    </rPh>
    <rPh sb="1" eb="2">
      <t>ヒラ</t>
    </rPh>
    <rPh sb="3" eb="4">
      <t>ト</t>
    </rPh>
    <phoneticPr fontId="4"/>
  </si>
  <si>
    <t>1-3/WD</t>
    <phoneticPr fontId="4"/>
  </si>
  <si>
    <t>2枚引違いフラッシュ戸</t>
    <rPh sb="1" eb="2">
      <t>マイ</t>
    </rPh>
    <rPh sb="2" eb="3">
      <t>ビ</t>
    </rPh>
    <rPh sb="3" eb="4">
      <t>チガ</t>
    </rPh>
    <rPh sb="10" eb="11">
      <t>ト</t>
    </rPh>
    <phoneticPr fontId="4"/>
  </si>
  <si>
    <t>1-5/WE</t>
    <phoneticPr fontId="4"/>
  </si>
  <si>
    <t>3-2/WD</t>
    <phoneticPr fontId="4"/>
  </si>
  <si>
    <t>3-4/WD</t>
    <phoneticPr fontId="4"/>
  </si>
  <si>
    <t>3-5/WD</t>
    <phoneticPr fontId="4"/>
  </si>
  <si>
    <t>3-6/WE</t>
    <phoneticPr fontId="4"/>
  </si>
  <si>
    <t>片開き戸</t>
    <rPh sb="1" eb="2">
      <t>ヒラ</t>
    </rPh>
    <rPh sb="3" eb="4">
      <t>ト</t>
    </rPh>
    <phoneticPr fontId="4"/>
  </si>
  <si>
    <t>3-3/WD</t>
    <phoneticPr fontId="4"/>
  </si>
  <si>
    <t>厚12.5mm GL工法</t>
    <rPh sb="0" eb="1">
      <t>アツ</t>
    </rPh>
    <rPh sb="10" eb="12">
      <t>コウホウ</t>
    </rPh>
    <phoneticPr fontId="4"/>
  </si>
  <si>
    <t>細　目　別　内　訳　書</t>
    <rPh sb="0" eb="1">
      <t>ホソ</t>
    </rPh>
    <rPh sb="2" eb="3">
      <t>メ</t>
    </rPh>
    <rPh sb="4" eb="5">
      <t>ベツ</t>
    </rPh>
    <phoneticPr fontId="4"/>
  </si>
  <si>
    <t>面台(脱衣室)</t>
    <rPh sb="0" eb="2">
      <t>メンダイ</t>
    </rPh>
    <rPh sb="3" eb="6">
      <t>ダツイシツ</t>
    </rPh>
    <phoneticPr fontId="2"/>
  </si>
  <si>
    <t>ｍ</t>
    <phoneticPr fontId="2"/>
  </si>
  <si>
    <t>900×400×900</t>
    <phoneticPr fontId="4"/>
  </si>
  <si>
    <t>630×400×1250</t>
    <phoneticPr fontId="4"/>
  </si>
  <si>
    <t>2階脱衣室棚</t>
    <rPh sb="1" eb="2">
      <t>カイ</t>
    </rPh>
    <rPh sb="2" eb="5">
      <t>ダツイシツ</t>
    </rPh>
    <rPh sb="5" eb="6">
      <t>タナ</t>
    </rPh>
    <phoneticPr fontId="2"/>
  </si>
  <si>
    <t>2050×400×900</t>
    <phoneticPr fontId="4"/>
  </si>
  <si>
    <t>1300×300×1800</t>
    <phoneticPr fontId="4"/>
  </si>
  <si>
    <t>塗装費</t>
    <rPh sb="0" eb="2">
      <t>トソウ</t>
    </rPh>
    <rPh sb="2" eb="3">
      <t>ヒ</t>
    </rPh>
    <phoneticPr fontId="2"/>
  </si>
  <si>
    <t>1-1/AW</t>
    <phoneticPr fontId="4"/>
  </si>
  <si>
    <t>2枚引違い</t>
    <rPh sb="1" eb="2">
      <t>マイ</t>
    </rPh>
    <rPh sb="2" eb="3">
      <t>ヒ</t>
    </rPh>
    <rPh sb="3" eb="4">
      <t>チガ</t>
    </rPh>
    <phoneticPr fontId="2"/>
  </si>
  <si>
    <t>1-1Z/AW</t>
    <phoneticPr fontId="4"/>
  </si>
  <si>
    <t>1-2/AW</t>
    <phoneticPr fontId="4"/>
  </si>
  <si>
    <t>FIX</t>
    <phoneticPr fontId="2"/>
  </si>
  <si>
    <t>1-3/SD</t>
    <phoneticPr fontId="4"/>
  </si>
  <si>
    <t>ランマ付FIX親子ドア</t>
    <rPh sb="3" eb="4">
      <t>ツ</t>
    </rPh>
    <rPh sb="7" eb="9">
      <t>オヤコ</t>
    </rPh>
    <phoneticPr fontId="2"/>
  </si>
  <si>
    <t>1-3/AD</t>
    <phoneticPr fontId="4"/>
  </si>
  <si>
    <t>玄関ドア</t>
    <rPh sb="0" eb="2">
      <t>ゲンカン</t>
    </rPh>
    <phoneticPr fontId="2"/>
  </si>
  <si>
    <t>2-1/AE</t>
    <phoneticPr fontId="4"/>
  </si>
  <si>
    <t>排煙オペレーター</t>
    <rPh sb="0" eb="2">
      <t>ハイエン</t>
    </rPh>
    <phoneticPr fontId="2"/>
  </si>
  <si>
    <t>施工費</t>
    <rPh sb="0" eb="2">
      <t>セコウ</t>
    </rPh>
    <rPh sb="2" eb="3">
      <t>ヒ</t>
    </rPh>
    <phoneticPr fontId="4"/>
  </si>
  <si>
    <t>取付調整費</t>
    <rPh sb="0" eb="2">
      <t>トリツ</t>
    </rPh>
    <rPh sb="2" eb="4">
      <t>チョウセイ</t>
    </rPh>
    <rPh sb="4" eb="5">
      <t>ヒ</t>
    </rPh>
    <phoneticPr fontId="4"/>
  </si>
  <si>
    <t>ﾁｰｸﾌﾛｰﾘﾝｸﾞ集成材</t>
    <rPh sb="10" eb="12">
      <t>シュウセイ</t>
    </rPh>
    <rPh sb="12" eb="13">
      <t>ザイ</t>
    </rPh>
    <phoneticPr fontId="4"/>
  </si>
  <si>
    <t>厚15mm</t>
    <rPh sb="0" eb="1">
      <t>アツ</t>
    </rPh>
    <phoneticPr fontId="2"/>
  </si>
  <si>
    <t>ラワン合板</t>
    <rPh sb="3" eb="5">
      <t>ゴウバン</t>
    </rPh>
    <phoneticPr fontId="4"/>
  </si>
  <si>
    <t>厚12mm</t>
    <rPh sb="0" eb="1">
      <t>アツ</t>
    </rPh>
    <phoneticPr fontId="2"/>
  </si>
  <si>
    <t>遮音置床システム</t>
    <rPh sb="0" eb="2">
      <t>シャオン</t>
    </rPh>
    <rPh sb="2" eb="3">
      <t>オ</t>
    </rPh>
    <rPh sb="3" eb="4">
      <t>ユカ</t>
    </rPh>
    <phoneticPr fontId="2"/>
  </si>
  <si>
    <t>ﾊﾟｰﾃｨｸﾙﾎﾞｰﾄﾞ20mm含む</t>
    <rPh sb="16" eb="17">
      <t>フク</t>
    </rPh>
    <phoneticPr fontId="2"/>
  </si>
  <si>
    <t xml:space="preserve"> ｍ</t>
    <phoneticPr fontId="2"/>
  </si>
  <si>
    <t>壁合板張</t>
    <rPh sb="0" eb="1">
      <t>カベ</t>
    </rPh>
    <rPh sb="1" eb="3">
      <t>ゴウバン</t>
    </rPh>
    <rPh sb="3" eb="4">
      <t>ハ</t>
    </rPh>
    <phoneticPr fontId="2"/>
  </si>
  <si>
    <t>1690×1840×27</t>
    <phoneticPr fontId="4"/>
  </si>
  <si>
    <t>900×1840×27</t>
    <phoneticPr fontId="4"/>
  </si>
  <si>
    <t>800×1900×36</t>
    <phoneticPr fontId="4"/>
  </si>
  <si>
    <t>900×1900×36</t>
    <phoneticPr fontId="4"/>
  </si>
  <si>
    <t>2690×1900×36</t>
    <phoneticPr fontId="4"/>
  </si>
  <si>
    <t>2630×1900×36</t>
    <phoneticPr fontId="4"/>
  </si>
  <si>
    <t>930×1900×36</t>
    <phoneticPr fontId="4"/>
  </si>
  <si>
    <t>1300×1840×27</t>
    <phoneticPr fontId="4"/>
  </si>
  <si>
    <t>900×1640×27</t>
    <phoneticPr fontId="4"/>
  </si>
  <si>
    <t>1025×1840×27</t>
    <phoneticPr fontId="4"/>
  </si>
  <si>
    <t>580×1750×27</t>
    <phoneticPr fontId="4"/>
  </si>
  <si>
    <t>2610×1900×36</t>
    <phoneticPr fontId="4"/>
  </si>
  <si>
    <t>1800×1840×27</t>
    <phoneticPr fontId="4"/>
  </si>
  <si>
    <t>1600×1840×27</t>
    <phoneticPr fontId="4"/>
  </si>
  <si>
    <t>2000×1840×36</t>
    <phoneticPr fontId="4"/>
  </si>
  <si>
    <t>2080×1840×27</t>
    <phoneticPr fontId="4"/>
  </si>
  <si>
    <t>2400×1900×36</t>
    <phoneticPr fontId="4"/>
  </si>
  <si>
    <t>4ｔ車　30km程度　往復</t>
    <rPh sb="2" eb="3">
      <t>シャ</t>
    </rPh>
    <rPh sb="8" eb="10">
      <t>テイド</t>
    </rPh>
    <rPh sb="11" eb="13">
      <t>オウフク</t>
    </rPh>
    <phoneticPr fontId="4"/>
  </si>
  <si>
    <t>ﾓｻﾞｲｸﾕﾆｯﾄﾀｲﾙ</t>
    <phoneticPr fontId="4"/>
  </si>
  <si>
    <t>Ⅰ類　施ゆう　50角</t>
    <rPh sb="1" eb="2">
      <t>タグイ</t>
    </rPh>
    <rPh sb="3" eb="4">
      <t>シ</t>
    </rPh>
    <rPh sb="9" eb="10">
      <t>カド</t>
    </rPh>
    <phoneticPr fontId="4"/>
  </si>
  <si>
    <t>K1+AQ　処理</t>
    <rPh sb="6" eb="8">
      <t>ショリ</t>
    </rPh>
    <phoneticPr fontId="4"/>
  </si>
  <si>
    <t>壁ラワン合板</t>
    <rPh sb="0" eb="1">
      <t>カベ</t>
    </rPh>
    <rPh sb="4" eb="6">
      <t>ゴウバン</t>
    </rPh>
    <phoneticPr fontId="2"/>
  </si>
  <si>
    <t>4t車　30km程度</t>
    <rPh sb="8" eb="10">
      <t>テイド</t>
    </rPh>
    <phoneticPr fontId="4"/>
  </si>
  <si>
    <t>小型構造物　人力打設</t>
    <rPh sb="0" eb="2">
      <t>コガタ</t>
    </rPh>
    <rPh sb="2" eb="5">
      <t>コウゾウブツ</t>
    </rPh>
    <rPh sb="6" eb="8">
      <t>ジンリキ</t>
    </rPh>
    <rPh sb="8" eb="9">
      <t>ダ</t>
    </rPh>
    <rPh sb="9" eb="10">
      <t>セツ</t>
    </rPh>
    <phoneticPr fontId="4"/>
  </si>
  <si>
    <t>1265×1840×27</t>
    <phoneticPr fontId="4"/>
  </si>
  <si>
    <t>取付け費</t>
    <rPh sb="0" eb="2">
      <t>トリツ</t>
    </rPh>
    <rPh sb="3" eb="4">
      <t>ヒ</t>
    </rPh>
    <phoneticPr fontId="2"/>
  </si>
  <si>
    <t>軽鉄間仕切り壁撤去</t>
    <rPh sb="0" eb="1">
      <t>ケイ</t>
    </rPh>
    <rPh sb="1" eb="2">
      <t>テツ</t>
    </rPh>
    <rPh sb="2" eb="5">
      <t>マジキ</t>
    </rPh>
    <rPh sb="6" eb="7">
      <t>カベ</t>
    </rPh>
    <rPh sb="7" eb="9">
      <t>テッキョ</t>
    </rPh>
    <phoneticPr fontId="4"/>
  </si>
  <si>
    <t>天井軽鉄撤去</t>
    <rPh sb="0" eb="2">
      <t>テンジョウ</t>
    </rPh>
    <rPh sb="4" eb="6">
      <t>テッキョ</t>
    </rPh>
    <phoneticPr fontId="4"/>
  </si>
  <si>
    <t>65型</t>
    <rPh sb="1" eb="2">
      <t>カタ</t>
    </rPh>
    <phoneticPr fontId="14"/>
  </si>
  <si>
    <t>コンクリート撤去</t>
    <rPh sb="6" eb="8">
      <t>テッキョ</t>
    </rPh>
    <phoneticPr fontId="4"/>
  </si>
  <si>
    <t>撤去材運搬費</t>
    <rPh sb="0" eb="2">
      <t>テッキョ</t>
    </rPh>
    <rPh sb="2" eb="3">
      <t>ザイ</t>
    </rPh>
    <rPh sb="3" eb="5">
      <t>ウンパン</t>
    </rPh>
    <rPh sb="5" eb="6">
      <t>ヒ</t>
    </rPh>
    <phoneticPr fontId="4"/>
  </si>
  <si>
    <t xml:space="preserve"> ｍ</t>
    <phoneticPr fontId="2"/>
  </si>
  <si>
    <t>床　合板 5.5mm</t>
    <rPh sb="0" eb="1">
      <t>ユカ</t>
    </rPh>
    <rPh sb="2" eb="4">
      <t>ゴウバン</t>
    </rPh>
    <phoneticPr fontId="4"/>
  </si>
  <si>
    <t>6mm　特寸2.18㎡以下</t>
    <rPh sb="4" eb="5">
      <t>トク</t>
    </rPh>
    <rPh sb="5" eb="6">
      <t>スン</t>
    </rPh>
    <rPh sb="11" eb="13">
      <t>イカ</t>
    </rPh>
    <phoneticPr fontId="2"/>
  </si>
  <si>
    <t>6.8mm　特寸2.18㎡以下</t>
    <rPh sb="6" eb="7">
      <t>トク</t>
    </rPh>
    <rPh sb="7" eb="8">
      <t>スン</t>
    </rPh>
    <rPh sb="13" eb="15">
      <t>イカ</t>
    </rPh>
    <phoneticPr fontId="2"/>
  </si>
  <si>
    <t>厚12.5mm 継目処理</t>
    <rPh sb="0" eb="1">
      <t>アツ</t>
    </rPh>
    <rPh sb="8" eb="10">
      <t>ツギメ</t>
    </rPh>
    <rPh sb="10" eb="12">
      <t>ショリ</t>
    </rPh>
    <phoneticPr fontId="4"/>
  </si>
  <si>
    <t>防炎Ⅱ類</t>
    <rPh sb="0" eb="2">
      <t>ボウエン</t>
    </rPh>
    <rPh sb="3" eb="4">
      <t>ルイ</t>
    </rPh>
    <phoneticPr fontId="4"/>
  </si>
  <si>
    <t>壁式構造　地上軸部</t>
    <rPh sb="0" eb="1">
      <t>カベ</t>
    </rPh>
    <rPh sb="1" eb="2">
      <t>シキ</t>
    </rPh>
    <rPh sb="2" eb="4">
      <t>コウゾウ</t>
    </rPh>
    <rPh sb="5" eb="7">
      <t>チジョウ</t>
    </rPh>
    <rPh sb="7" eb="8">
      <t>ジク</t>
    </rPh>
    <rPh sb="8" eb="9">
      <t>ブ</t>
    </rPh>
    <phoneticPr fontId="4"/>
  </si>
  <si>
    <t>階高 2.8m程度</t>
    <rPh sb="0" eb="1">
      <t>カイ</t>
    </rPh>
    <rPh sb="1" eb="2">
      <t>ダカ</t>
    </rPh>
    <rPh sb="7" eb="9">
      <t>テイド</t>
    </rPh>
    <phoneticPr fontId="4"/>
  </si>
  <si>
    <t>4.0*910*1,820　Ⅱ類</t>
    <rPh sb="15" eb="16">
      <t>ルイ</t>
    </rPh>
    <phoneticPr fontId="2"/>
  </si>
  <si>
    <t>Ｆ☆☆☆☆</t>
    <phoneticPr fontId="2"/>
  </si>
  <si>
    <t>下地張りなし＠300ｲﾝｻｰﾄ別途</t>
    <rPh sb="0" eb="2">
      <t>シタジ</t>
    </rPh>
    <rPh sb="2" eb="3">
      <t>ハ</t>
    </rPh>
    <rPh sb="15" eb="17">
      <t>ベット</t>
    </rPh>
    <phoneticPr fontId="4"/>
  </si>
  <si>
    <t>ｺﾝｸﾘｰﾄ面　工程B種（一般）</t>
    <rPh sb="6" eb="7">
      <t>メン</t>
    </rPh>
    <rPh sb="8" eb="10">
      <t>コウテイ</t>
    </rPh>
    <rPh sb="11" eb="12">
      <t>シュ</t>
    </rPh>
    <rPh sb="13" eb="15">
      <t>イッパン</t>
    </rPh>
    <phoneticPr fontId="4"/>
  </si>
  <si>
    <t>素地Ｂ種</t>
    <rPh sb="0" eb="2">
      <t>ソジ</t>
    </rPh>
    <rPh sb="3" eb="4">
      <t>タネ</t>
    </rPh>
    <phoneticPr fontId="4"/>
  </si>
  <si>
    <t>ｹｲｶﾙ面　工程B種（一般）</t>
    <rPh sb="4" eb="5">
      <t>メン</t>
    </rPh>
    <rPh sb="6" eb="8">
      <t>コウテイ</t>
    </rPh>
    <rPh sb="9" eb="10">
      <t>シュ</t>
    </rPh>
    <rPh sb="11" eb="13">
      <t>イッパン</t>
    </rPh>
    <phoneticPr fontId="4"/>
  </si>
  <si>
    <t>畳撤去</t>
    <rPh sb="0" eb="1">
      <t>タタミ</t>
    </rPh>
    <rPh sb="1" eb="3">
      <t>テッキョ</t>
    </rPh>
    <phoneticPr fontId="4"/>
  </si>
  <si>
    <t>(床 ﾌﾛｰﾘﾝｸﾞ撤去 準用)</t>
    <rPh sb="1" eb="2">
      <t>ユカ</t>
    </rPh>
    <rPh sb="10" eb="12">
      <t>テッキョ</t>
    </rPh>
    <rPh sb="13" eb="15">
      <t>ジュンヨウ</t>
    </rPh>
    <phoneticPr fontId="2"/>
  </si>
  <si>
    <t>集積共</t>
    <rPh sb="0" eb="2">
      <t>シュウセキ</t>
    </rPh>
    <rPh sb="2" eb="3">
      <t>トモ</t>
    </rPh>
    <phoneticPr fontId="2"/>
  </si>
  <si>
    <t>木ゴテ</t>
    <rPh sb="0" eb="1">
      <t>キ</t>
    </rPh>
    <phoneticPr fontId="2"/>
  </si>
  <si>
    <t>一般ﾀｲﾙ下地　厚37</t>
    <rPh sb="0" eb="2">
      <t>イッパン</t>
    </rPh>
    <rPh sb="5" eb="7">
      <t>シタジ</t>
    </rPh>
    <rPh sb="8" eb="9">
      <t>アツ</t>
    </rPh>
    <phoneticPr fontId="2"/>
  </si>
  <si>
    <t>金ゴテ</t>
    <rPh sb="0" eb="1">
      <t>キン</t>
    </rPh>
    <phoneticPr fontId="2"/>
  </si>
  <si>
    <t>ﾓﾙﾀﾙ仕上　厚30</t>
    <rPh sb="4" eb="6">
      <t>シア</t>
    </rPh>
    <rPh sb="7" eb="8">
      <t>アツ</t>
    </rPh>
    <phoneticPr fontId="2"/>
  </si>
  <si>
    <t>壁 モルタル塗り</t>
    <rPh sb="0" eb="1">
      <t>カベ</t>
    </rPh>
    <phoneticPr fontId="2"/>
  </si>
  <si>
    <t>内装ﾀｲﾙ改良積上張り下地</t>
    <rPh sb="0" eb="2">
      <t>ナイソウ</t>
    </rPh>
    <rPh sb="5" eb="7">
      <t>カイリョウ</t>
    </rPh>
    <rPh sb="7" eb="9">
      <t>ツミア</t>
    </rPh>
    <rPh sb="9" eb="10">
      <t>ハ</t>
    </rPh>
    <rPh sb="11" eb="13">
      <t>シタジ</t>
    </rPh>
    <phoneticPr fontId="2"/>
  </si>
  <si>
    <t>ｼｰﾘﾝｸﾞ　　清掃別途</t>
    <rPh sb="8" eb="10">
      <t>セイソウ</t>
    </rPh>
    <rPh sb="10" eb="12">
      <t>ベット</t>
    </rPh>
    <phoneticPr fontId="2"/>
  </si>
  <si>
    <t>ｼｰﾘﾝｸﾞ　　清掃別途</t>
    <rPh sb="8" eb="10">
      <t>セイソウ</t>
    </rPh>
    <rPh sb="10" eb="11">
      <t>ト</t>
    </rPh>
    <phoneticPr fontId="2"/>
  </si>
  <si>
    <t>ガラス清掃</t>
    <rPh sb="3" eb="5">
      <t>セイソウ</t>
    </rPh>
    <phoneticPr fontId="2"/>
  </si>
  <si>
    <t>厚6.0mm　突付け</t>
    <rPh sb="0" eb="1">
      <t>アツ</t>
    </rPh>
    <rPh sb="7" eb="9">
      <t>ツキツ</t>
    </rPh>
    <phoneticPr fontId="4"/>
  </si>
  <si>
    <t>厚8.0mm　突付け</t>
    <rPh sb="0" eb="1">
      <t>アツ</t>
    </rPh>
    <phoneticPr fontId="4"/>
  </si>
  <si>
    <t>厚9.5mm　継目処理</t>
    <rPh sb="0" eb="1">
      <t>アツ</t>
    </rPh>
    <phoneticPr fontId="4"/>
  </si>
  <si>
    <t xml:space="preserve"> 直 接 工 事 費 内 訳 書 (建 築) </t>
    <rPh sb="1" eb="2">
      <t>チョク</t>
    </rPh>
    <rPh sb="3" eb="4">
      <t>セツ</t>
    </rPh>
    <rPh sb="5" eb="6">
      <t>コウ</t>
    </rPh>
    <rPh sb="11" eb="12">
      <t>ナイ</t>
    </rPh>
    <rPh sb="13" eb="14">
      <t>ヤク</t>
    </rPh>
    <rPh sb="18" eb="19">
      <t>ダテ</t>
    </rPh>
    <rPh sb="20" eb="21">
      <t>チク</t>
    </rPh>
    <phoneticPr fontId="58"/>
  </si>
  <si>
    <t>工　事　名　称</t>
  </si>
  <si>
    <t>構　　　　　造</t>
  </si>
  <si>
    <t>鉄筋コンクリート造 　３階</t>
    <rPh sb="12" eb="13">
      <t>カイ</t>
    </rPh>
    <phoneticPr fontId="4"/>
  </si>
  <si>
    <t>面　　　　　積</t>
    <phoneticPr fontId="2"/>
  </si>
  <si>
    <t>延べ床面積　541.67 ｍ2　　　建築面積　215 ｍ2</t>
    <phoneticPr fontId="4"/>
  </si>
  <si>
    <t>直 接 工 事 費</t>
    <rPh sb="0" eb="1">
      <t>チョク</t>
    </rPh>
    <rPh sb="2" eb="3">
      <t>セツ</t>
    </rPh>
    <phoneticPr fontId="2"/>
  </si>
  <si>
    <t>工　　種</t>
    <rPh sb="3" eb="4">
      <t>シュ</t>
    </rPh>
    <phoneticPr fontId="4"/>
  </si>
  <si>
    <t>金　　　額</t>
  </si>
  <si>
    <t>％</t>
  </si>
  <si>
    <t>備　　　考</t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</si>
  <si>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4"/>
  </si>
  <si>
    <t>型枠工事</t>
    <rPh sb="0" eb="2">
      <t>カタワク</t>
    </rPh>
    <rPh sb="2" eb="4">
      <t>コウジ</t>
    </rPh>
    <phoneticPr fontId="4"/>
  </si>
  <si>
    <t>既製コンクリート工事</t>
    <rPh sb="0" eb="2">
      <t>キセイ</t>
    </rPh>
    <rPh sb="8" eb="10">
      <t>コウジ</t>
    </rPh>
    <phoneticPr fontId="4"/>
  </si>
  <si>
    <t>金属製建具工事</t>
    <rPh sb="0" eb="1">
      <t>キン</t>
    </rPh>
    <rPh sb="1" eb="2">
      <t>ゾク</t>
    </rPh>
    <rPh sb="2" eb="3">
      <t>セイ</t>
    </rPh>
    <rPh sb="3" eb="5">
      <t>タテグ</t>
    </rPh>
    <rPh sb="5" eb="7">
      <t>コウジ</t>
    </rPh>
    <phoneticPr fontId="4"/>
  </si>
  <si>
    <t>一般工事　計</t>
    <rPh sb="0" eb="2">
      <t>イッパン</t>
    </rPh>
    <rPh sb="2" eb="4">
      <t>コウジ</t>
    </rPh>
    <rPh sb="5" eb="6">
      <t>ケイ</t>
    </rPh>
    <phoneticPr fontId="2"/>
  </si>
  <si>
    <t>発生材処分</t>
    <rPh sb="0" eb="2">
      <t>ハッセイ</t>
    </rPh>
    <rPh sb="2" eb="3">
      <t>ザイ</t>
    </rPh>
    <rPh sb="3" eb="5">
      <t>ショブン</t>
    </rPh>
    <phoneticPr fontId="4"/>
  </si>
  <si>
    <t>その他工事　計</t>
    <rPh sb="2" eb="3">
      <t>タ</t>
    </rPh>
    <rPh sb="3" eb="5">
      <t>コウジ</t>
    </rPh>
    <rPh sb="6" eb="7">
      <t>ケイ</t>
    </rPh>
    <phoneticPr fontId="2"/>
  </si>
  <si>
    <t>合　　　計</t>
  </si>
  <si>
    <t>座間味村</t>
    <rPh sb="0" eb="4">
      <t>ザマミソン</t>
    </rPh>
    <phoneticPr fontId="2"/>
  </si>
  <si>
    <t xml:space="preserve"> 直 接 工 事 費 内 訳 書 (電 気) </t>
    <rPh sb="1" eb="2">
      <t>チョク</t>
    </rPh>
    <rPh sb="3" eb="4">
      <t>セツ</t>
    </rPh>
    <rPh sb="5" eb="6">
      <t>コウ</t>
    </rPh>
    <rPh sb="11" eb="12">
      <t>ナイ</t>
    </rPh>
    <rPh sb="13" eb="14">
      <t>ヤク</t>
    </rPh>
    <rPh sb="18" eb="19">
      <t>デン</t>
    </rPh>
    <rPh sb="20" eb="21">
      <t>キ</t>
    </rPh>
    <phoneticPr fontId="58"/>
  </si>
  <si>
    <t>幹線設備工事</t>
    <phoneticPr fontId="2"/>
  </si>
  <si>
    <t>共用設備工事</t>
    <phoneticPr fontId="2"/>
  </si>
  <si>
    <t>電灯・コンセント設備工事</t>
    <phoneticPr fontId="2"/>
  </si>
  <si>
    <t>非常照明・誘導灯設備工事</t>
    <phoneticPr fontId="2"/>
  </si>
  <si>
    <t>電話・ｲﾝﾀｰﾎﾝ設備工事</t>
    <phoneticPr fontId="2"/>
  </si>
  <si>
    <t>テレビ共聴設備工事</t>
    <phoneticPr fontId="2"/>
  </si>
  <si>
    <t>自動火災報知設備工事</t>
    <phoneticPr fontId="2"/>
  </si>
  <si>
    <t>電気設備撤去工事</t>
    <phoneticPr fontId="2"/>
  </si>
  <si>
    <t xml:space="preserve"> 直 接 工 事 費 内 訳 書 (機 械) </t>
    <rPh sb="1" eb="2">
      <t>チョク</t>
    </rPh>
    <rPh sb="3" eb="4">
      <t>セツ</t>
    </rPh>
    <rPh sb="5" eb="6">
      <t>コウ</t>
    </rPh>
    <rPh sb="11" eb="12">
      <t>ナイ</t>
    </rPh>
    <rPh sb="13" eb="14">
      <t>ヤク</t>
    </rPh>
    <rPh sb="18" eb="19">
      <t>キ</t>
    </rPh>
    <rPh sb="20" eb="21">
      <t>カイ</t>
    </rPh>
    <phoneticPr fontId="58"/>
  </si>
  <si>
    <t>平成 30 年  月　日</t>
    <phoneticPr fontId="4"/>
  </si>
  <si>
    <t>換気設備工事</t>
  </si>
  <si>
    <t>衛生器具設備工事</t>
  </si>
  <si>
    <t>給水設備工事</t>
  </si>
  <si>
    <t>排水設備工事</t>
  </si>
  <si>
    <t>給湯設備工事</t>
  </si>
  <si>
    <t>消火設備工事</t>
  </si>
  <si>
    <t>ガス設備工事</t>
  </si>
  <si>
    <t>機器設備工事（撤去・解体）</t>
  </si>
  <si>
    <t xml:space="preserve"> 工　事　費　総　括　表 </t>
    <rPh sb="1" eb="2">
      <t>コウ</t>
    </rPh>
    <rPh sb="3" eb="4">
      <t>コト</t>
    </rPh>
    <rPh sb="5" eb="6">
      <t>ヒ</t>
    </rPh>
    <rPh sb="7" eb="8">
      <t>ソウ</t>
    </rPh>
    <rPh sb="9" eb="10">
      <t>カツ</t>
    </rPh>
    <rPh sb="11" eb="12">
      <t>ヒョウ</t>
    </rPh>
    <phoneticPr fontId="58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</si>
  <si>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3"/>
  </si>
  <si>
    <t>構　　 　　 造</t>
    <rPh sb="0" eb="1">
      <t>カマエ</t>
    </rPh>
    <rPh sb="7" eb="8">
      <t>ヅクリ</t>
    </rPh>
    <phoneticPr fontId="3"/>
  </si>
  <si>
    <t>鉄筋コンクリート造</t>
    <rPh sb="0" eb="2">
      <t>テッキン</t>
    </rPh>
    <rPh sb="8" eb="9">
      <t>ゾウ</t>
    </rPh>
    <phoneticPr fontId="3"/>
  </si>
  <si>
    <t>面　 　　　 積</t>
    <rPh sb="0" eb="1">
      <t>メン</t>
    </rPh>
    <phoneticPr fontId="3"/>
  </si>
  <si>
    <t>延べ床面積　541.67 ｍ2　　　建築面積　215 ｍ2</t>
    <phoneticPr fontId="2"/>
  </si>
  <si>
    <t>総　工　事　費</t>
    <rPh sb="0" eb="1">
      <t>ソウ</t>
    </rPh>
    <rPh sb="2" eb="3">
      <t>コウ</t>
    </rPh>
    <rPh sb="4" eb="5">
      <t>コト</t>
    </rPh>
    <rPh sb="6" eb="7">
      <t>ヒ</t>
    </rPh>
    <phoneticPr fontId="3"/>
  </si>
  <si>
    <t>名　　　称</t>
    <rPh sb="0" eb="1">
      <t>ナ</t>
    </rPh>
    <rPh sb="4" eb="5">
      <t>ショウ</t>
    </rPh>
    <phoneticPr fontId="3"/>
  </si>
  <si>
    <t>摘　要</t>
    <rPh sb="0" eb="1">
      <t>テキ</t>
    </rPh>
    <rPh sb="2" eb="3">
      <t>ヨウ</t>
    </rPh>
    <phoneticPr fontId="2"/>
  </si>
  <si>
    <t>金　額</t>
    <rPh sb="0" eb="1">
      <t>キン</t>
    </rPh>
    <rPh sb="2" eb="3">
      <t>ガク</t>
    </rPh>
    <phoneticPr fontId="3"/>
  </si>
  <si>
    <t>備　考</t>
    <rPh sb="0" eb="1">
      <t>ソナエ</t>
    </rPh>
    <rPh sb="2" eb="3">
      <t>コウ</t>
    </rPh>
    <phoneticPr fontId="3"/>
  </si>
  <si>
    <t>　直接工事費(建築)</t>
    <rPh sb="7" eb="9">
      <t>ケンチク</t>
    </rPh>
    <phoneticPr fontId="2"/>
  </si>
  <si>
    <t>　直接工事費(電気)</t>
    <rPh sb="7" eb="9">
      <t>デンキ</t>
    </rPh>
    <phoneticPr fontId="2"/>
  </si>
  <si>
    <t>　直接工事費(機械)</t>
    <rPh sb="7" eb="9">
      <t>キカイ</t>
    </rPh>
    <phoneticPr fontId="2"/>
  </si>
  <si>
    <t>直接工事費　　　計</t>
    <rPh sb="8" eb="9">
      <t>ケイ</t>
    </rPh>
    <phoneticPr fontId="3"/>
  </si>
  <si>
    <t>　共通仮設費(建築)</t>
    <phoneticPr fontId="2"/>
  </si>
  <si>
    <t>　共通仮設費(電気)</t>
    <rPh sb="7" eb="9">
      <t>デンキ</t>
    </rPh>
    <phoneticPr fontId="2"/>
  </si>
  <si>
    <t>　共通仮設費(機械)</t>
    <rPh sb="7" eb="9">
      <t>キカイ</t>
    </rPh>
    <phoneticPr fontId="2"/>
  </si>
  <si>
    <t xml:space="preserve"> 純工事費(直接工事費 + 共通仮設費)</t>
    <rPh sb="1" eb="2">
      <t>ジュン</t>
    </rPh>
    <rPh sb="2" eb="4">
      <t>コウジ</t>
    </rPh>
    <rPh sb="4" eb="5">
      <t>ヒ</t>
    </rPh>
    <rPh sb="6" eb="8">
      <t>チョクセツ</t>
    </rPh>
    <rPh sb="8" eb="10">
      <t>コウジ</t>
    </rPh>
    <rPh sb="10" eb="11">
      <t>ヒ</t>
    </rPh>
    <rPh sb="14" eb="16">
      <t>キョウツウ</t>
    </rPh>
    <rPh sb="16" eb="18">
      <t>カセツ</t>
    </rPh>
    <rPh sb="18" eb="19">
      <t>ヒ</t>
    </rPh>
    <phoneticPr fontId="2"/>
  </si>
  <si>
    <t>共通仮設費　　　計</t>
    <rPh sb="8" eb="9">
      <t>ケイ</t>
    </rPh>
    <phoneticPr fontId="3"/>
  </si>
  <si>
    <t>　現場管理費(建築)</t>
    <phoneticPr fontId="2"/>
  </si>
  <si>
    <t>　現場管理費(電気)</t>
    <rPh sb="7" eb="9">
      <t>デンキ</t>
    </rPh>
    <phoneticPr fontId="2"/>
  </si>
  <si>
    <t>　現場管理費(機械)</t>
    <rPh sb="7" eb="9">
      <t>キカイ</t>
    </rPh>
    <phoneticPr fontId="2"/>
  </si>
  <si>
    <t xml:space="preserve"> 工事原価(純工事費 + 現場管理費)</t>
    <rPh sb="1" eb="3">
      <t>コウジ</t>
    </rPh>
    <rPh sb="3" eb="5">
      <t>ゲンカ</t>
    </rPh>
    <rPh sb="6" eb="7">
      <t>ジュン</t>
    </rPh>
    <rPh sb="7" eb="9">
      <t>コウジ</t>
    </rPh>
    <rPh sb="9" eb="10">
      <t>ヒ</t>
    </rPh>
    <rPh sb="13" eb="15">
      <t>ゲンバ</t>
    </rPh>
    <rPh sb="15" eb="17">
      <t>カンリ</t>
    </rPh>
    <rPh sb="17" eb="18">
      <t>ヒ</t>
    </rPh>
    <phoneticPr fontId="2"/>
  </si>
  <si>
    <t>現場管理費　　　計</t>
    <rPh sb="8" eb="9">
      <t>ケイ</t>
    </rPh>
    <phoneticPr fontId="3"/>
  </si>
  <si>
    <t>　一般管理費(建築)</t>
    <phoneticPr fontId="2"/>
  </si>
  <si>
    <t>　一般管理費(電気)</t>
    <rPh sb="7" eb="9">
      <t>デンキ</t>
    </rPh>
    <phoneticPr fontId="2"/>
  </si>
  <si>
    <t>　一般管理費(機械)</t>
    <rPh sb="7" eb="9">
      <t>キカイ</t>
    </rPh>
    <phoneticPr fontId="2"/>
  </si>
  <si>
    <t xml:space="preserve"> 工事価格(工事原価 + 一般管理費)</t>
    <rPh sb="6" eb="8">
      <t>コウジ</t>
    </rPh>
    <rPh sb="8" eb="10">
      <t>ゲンカ</t>
    </rPh>
    <rPh sb="13" eb="15">
      <t>イッパン</t>
    </rPh>
    <rPh sb="15" eb="17">
      <t>カンリ</t>
    </rPh>
    <phoneticPr fontId="2"/>
  </si>
  <si>
    <t>一般管理費　　　計</t>
    <rPh sb="8" eb="9">
      <t>ケイ</t>
    </rPh>
    <phoneticPr fontId="3"/>
  </si>
  <si>
    <t>座間味村</t>
    <rPh sb="0" eb="3">
      <t>ザマミ</t>
    </rPh>
    <rPh sb="3" eb="4">
      <t>ソン</t>
    </rPh>
    <phoneticPr fontId="3"/>
  </si>
  <si>
    <t>　宿泊費(建築)</t>
    <rPh sb="1" eb="3">
      <t>シュクハク</t>
    </rPh>
    <rPh sb="5" eb="7">
      <t>ケンチク</t>
    </rPh>
    <phoneticPr fontId="2"/>
  </si>
  <si>
    <t>宿泊費　　　計</t>
    <rPh sb="0" eb="2">
      <t>シュクハク</t>
    </rPh>
    <rPh sb="6" eb="7">
      <t>ケイ</t>
    </rPh>
    <phoneticPr fontId="3"/>
  </si>
  <si>
    <t>　渡航費(建築)</t>
    <rPh sb="1" eb="3">
      <t>トコウ</t>
    </rPh>
    <rPh sb="3" eb="4">
      <t>ヒ</t>
    </rPh>
    <phoneticPr fontId="2"/>
  </si>
  <si>
    <t>　渡航費(電気)</t>
    <rPh sb="5" eb="7">
      <t>デンキ</t>
    </rPh>
    <phoneticPr fontId="2"/>
  </si>
  <si>
    <t>　渡航費(機械)</t>
    <rPh sb="5" eb="7">
      <t>キカイ</t>
    </rPh>
    <phoneticPr fontId="2"/>
  </si>
  <si>
    <t>渡航費　　　計</t>
    <rPh sb="0" eb="3">
      <t>トコウヒ</t>
    </rPh>
    <rPh sb="6" eb="7">
      <t>ケイ</t>
    </rPh>
    <phoneticPr fontId="3"/>
  </si>
  <si>
    <t>　海上輸送費(建築)</t>
    <rPh sb="1" eb="3">
      <t>カイジョウ</t>
    </rPh>
    <rPh sb="3" eb="5">
      <t>ユソウ</t>
    </rPh>
    <rPh sb="5" eb="6">
      <t>ヒ</t>
    </rPh>
    <phoneticPr fontId="2"/>
  </si>
  <si>
    <t>　海上輸送費(電気)</t>
    <rPh sb="7" eb="9">
      <t>デンキ</t>
    </rPh>
    <phoneticPr fontId="2"/>
  </si>
  <si>
    <t>　海上輸送費(機械)</t>
    <rPh sb="7" eb="9">
      <t>キカイ</t>
    </rPh>
    <phoneticPr fontId="2"/>
  </si>
  <si>
    <t>海上輸送費　　　計</t>
    <rPh sb="0" eb="2">
      <t>カイジョウ</t>
    </rPh>
    <rPh sb="2" eb="4">
      <t>ユソウ</t>
    </rPh>
    <rPh sb="8" eb="9">
      <t>ケイ</t>
    </rPh>
    <phoneticPr fontId="3"/>
  </si>
  <si>
    <t>合計(工事価格)</t>
    <rPh sb="0" eb="2">
      <t>ゴウケイ</t>
    </rPh>
    <rPh sb="3" eb="5">
      <t>コウジ</t>
    </rPh>
    <rPh sb="5" eb="7">
      <t>カカク</t>
    </rPh>
    <phoneticPr fontId="58"/>
  </si>
  <si>
    <t>消費税等相当額</t>
    <rPh sb="3" eb="4">
      <t>トウ</t>
    </rPh>
    <rPh sb="4" eb="6">
      <t>ソウトウ</t>
    </rPh>
    <rPh sb="6" eb="7">
      <t>ガク</t>
    </rPh>
    <phoneticPr fontId="2"/>
  </si>
  <si>
    <t>総合計(工事費)</t>
    <rPh sb="0" eb="1">
      <t>ソウ</t>
    </rPh>
    <rPh sb="1" eb="3">
      <t>ゴウケイ</t>
    </rPh>
    <rPh sb="4" eb="6">
      <t>コウジ</t>
    </rPh>
    <rPh sb="6" eb="7">
      <t>ヒ</t>
    </rPh>
    <phoneticPr fontId="58"/>
  </si>
  <si>
    <t xml:space="preserve"> 工事価格 ＋ 消費税等相当額</t>
    <phoneticPr fontId="2"/>
  </si>
  <si>
    <t xml:space="preserve"> 工事価格 × 8%</t>
    <phoneticPr fontId="2"/>
  </si>
  <si>
    <t>内　　　　　訳　　　　　書</t>
    <rPh sb="0" eb="1">
      <t>ウチ</t>
    </rPh>
    <rPh sb="6" eb="7">
      <t>ヤク</t>
    </rPh>
    <rPh sb="12" eb="13">
      <t>ショ</t>
    </rPh>
    <phoneticPr fontId="2"/>
  </si>
  <si>
    <t>P-</t>
    <phoneticPr fontId="2"/>
  </si>
  <si>
    <t>No,</t>
    <phoneticPr fontId="2"/>
  </si>
  <si>
    <t>名　　　称</t>
    <rPh sb="0" eb="1">
      <t>ナ</t>
    </rPh>
    <rPh sb="4" eb="5">
      <t>ショウ</t>
    </rPh>
    <phoneticPr fontId="2"/>
  </si>
  <si>
    <t>規 格 ・ 形 状</t>
    <rPh sb="0" eb="1">
      <t>キ</t>
    </rPh>
    <rPh sb="2" eb="3">
      <t>カク</t>
    </rPh>
    <rPh sb="6" eb="7">
      <t>カタチ</t>
    </rPh>
    <rPh sb="8" eb="9">
      <t>ジョウ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</si>
  <si>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</si>
  <si>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</si>
  <si>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</si>
  <si>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</si>
  <si>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</si>
  <si>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 xml:space="preserve"> 幹線設備工事</t>
    <rPh sb="1" eb="3">
      <t>カンセン</t>
    </rPh>
    <rPh sb="3" eb="5">
      <t>セツビ</t>
    </rPh>
    <rPh sb="5" eb="7">
      <t>コウジ</t>
    </rPh>
    <phoneticPr fontId="2"/>
  </si>
  <si>
    <t>イ）の計</t>
    <rPh sb="3" eb="4">
      <t>ケイ</t>
    </rPh>
    <phoneticPr fontId="70"/>
  </si>
  <si>
    <t>ロ）の計</t>
    <rPh sb="3" eb="4">
      <t>ケイ</t>
    </rPh>
    <phoneticPr fontId="70"/>
  </si>
  <si>
    <t>ハ）の計</t>
    <rPh sb="3" eb="4">
      <t>ケイ</t>
    </rPh>
    <phoneticPr fontId="70"/>
  </si>
  <si>
    <t xml:space="preserve"> １．幹線設備工事の計</t>
    <rPh sb="3" eb="5">
      <t>カンセン</t>
    </rPh>
    <rPh sb="5" eb="7">
      <t>セツビ</t>
    </rPh>
    <rPh sb="10" eb="11">
      <t>ケイ</t>
    </rPh>
    <phoneticPr fontId="70"/>
  </si>
  <si>
    <t xml:space="preserve"> 共用設備工事</t>
    <rPh sb="1" eb="3">
      <t>キョウヨウ</t>
    </rPh>
    <rPh sb="3" eb="5">
      <t>セツビ</t>
    </rPh>
    <rPh sb="5" eb="7">
      <t>コウジ</t>
    </rPh>
    <phoneticPr fontId="2"/>
  </si>
  <si>
    <t xml:space="preserve"> ２．共用設備工事の計</t>
    <rPh sb="3" eb="5">
      <t>キョウヨウ</t>
    </rPh>
    <rPh sb="5" eb="7">
      <t>セツビ</t>
    </rPh>
    <rPh sb="10" eb="11">
      <t>ケイ</t>
    </rPh>
    <phoneticPr fontId="70"/>
  </si>
  <si>
    <t xml:space="preserve"> 電灯・コンセント設備工事</t>
    <rPh sb="1" eb="3">
      <t>デントウ</t>
    </rPh>
    <rPh sb="9" eb="11">
      <t>セツビ</t>
    </rPh>
    <rPh sb="11" eb="13">
      <t>コウジ</t>
    </rPh>
    <phoneticPr fontId="2"/>
  </si>
  <si>
    <t>ニ）の計</t>
    <rPh sb="3" eb="4">
      <t>ケイ</t>
    </rPh>
    <phoneticPr fontId="70"/>
  </si>
  <si>
    <t xml:space="preserve"> ３．電灯・コンセント設備工事の計</t>
    <rPh sb="3" eb="5">
      <t>デントウ</t>
    </rPh>
    <rPh sb="11" eb="13">
      <t>セツビ</t>
    </rPh>
    <rPh sb="16" eb="17">
      <t>ケイ</t>
    </rPh>
    <phoneticPr fontId="70"/>
  </si>
  <si>
    <t xml:space="preserve"> 非常照明・誘導灯設備工事</t>
    <rPh sb="1" eb="5">
      <t>ヒジョウショウメイ</t>
    </rPh>
    <rPh sb="6" eb="9">
      <t>ユウドウトウ</t>
    </rPh>
    <rPh sb="9" eb="11">
      <t>セツビ</t>
    </rPh>
    <rPh sb="11" eb="13">
      <t>コウジ</t>
    </rPh>
    <phoneticPr fontId="2"/>
  </si>
  <si>
    <t xml:space="preserve"> ４．非常照明・誘導灯設備工事の計</t>
    <rPh sb="3" eb="7">
      <t>ヒジョウショウメイ</t>
    </rPh>
    <rPh sb="8" eb="11">
      <t>ユウドウトウ</t>
    </rPh>
    <rPh sb="11" eb="13">
      <t>セツビ</t>
    </rPh>
    <rPh sb="16" eb="17">
      <t>ケイ</t>
    </rPh>
    <phoneticPr fontId="70"/>
  </si>
  <si>
    <t xml:space="preserve"> 電話・インターホン設備工事</t>
    <rPh sb="1" eb="3">
      <t>デンワ</t>
    </rPh>
    <rPh sb="10" eb="12">
      <t>セツビ</t>
    </rPh>
    <rPh sb="12" eb="14">
      <t>コウジ</t>
    </rPh>
    <phoneticPr fontId="2"/>
  </si>
  <si>
    <t xml:space="preserve"> ５．電話・インターホン設備工事の計</t>
    <rPh sb="3" eb="5">
      <t>デンワ</t>
    </rPh>
    <rPh sb="12" eb="14">
      <t>セツビ</t>
    </rPh>
    <rPh sb="17" eb="18">
      <t>ケイ</t>
    </rPh>
    <phoneticPr fontId="70"/>
  </si>
  <si>
    <t xml:space="preserve"> テレビ共聴設備工事</t>
    <rPh sb="4" eb="6">
      <t>キョウチョウ</t>
    </rPh>
    <rPh sb="6" eb="8">
      <t>セツビ</t>
    </rPh>
    <rPh sb="8" eb="10">
      <t>コウジ</t>
    </rPh>
    <phoneticPr fontId="2"/>
  </si>
  <si>
    <t xml:space="preserve"> ６．テレビ共聴設備工事の計</t>
    <rPh sb="6" eb="8">
      <t>キョウチョウ</t>
    </rPh>
    <rPh sb="8" eb="10">
      <t>セツビ</t>
    </rPh>
    <rPh sb="13" eb="14">
      <t>ケイ</t>
    </rPh>
    <phoneticPr fontId="70"/>
  </si>
  <si>
    <t xml:space="preserve"> 自動火災報知設備工事</t>
    <rPh sb="1" eb="7">
      <t>ジドウカサイホウチ</t>
    </rPh>
    <rPh sb="7" eb="9">
      <t>セツビ</t>
    </rPh>
    <rPh sb="9" eb="11">
      <t>コウジ</t>
    </rPh>
    <phoneticPr fontId="2"/>
  </si>
  <si>
    <t xml:space="preserve"> ７．自動火災報知設備工事の計</t>
    <rPh sb="3" eb="9">
      <t>ジドウカサイホウチ</t>
    </rPh>
    <rPh sb="9" eb="11">
      <t>セツビ</t>
    </rPh>
    <rPh sb="14" eb="15">
      <t>ケイ</t>
    </rPh>
    <phoneticPr fontId="70"/>
  </si>
  <si>
    <t xml:space="preserve"> 電気設備撤去工事</t>
    <rPh sb="1" eb="3">
      <t>デンキ</t>
    </rPh>
    <rPh sb="3" eb="5">
      <t>セツビ</t>
    </rPh>
    <rPh sb="5" eb="7">
      <t>テッキョ</t>
    </rPh>
    <rPh sb="7" eb="9">
      <t>コウジ</t>
    </rPh>
    <phoneticPr fontId="2"/>
  </si>
  <si>
    <t xml:space="preserve"> ８．電気設備撤去工事の計</t>
    <rPh sb="3" eb="5">
      <t>デンキ</t>
    </rPh>
    <rPh sb="5" eb="7">
      <t>セツビ</t>
    </rPh>
    <rPh sb="7" eb="9">
      <t>テッキョ</t>
    </rPh>
    <rPh sb="9" eb="11">
      <t>コウジ</t>
    </rPh>
    <rPh sb="12" eb="13">
      <t>ケイ</t>
    </rPh>
    <phoneticPr fontId="70"/>
  </si>
  <si>
    <t>　　内　　訳　　書</t>
    <rPh sb="2" eb="3">
      <t>ウチ</t>
    </rPh>
    <rPh sb="5" eb="6">
      <t>ヤク</t>
    </rPh>
    <rPh sb="8" eb="9">
      <t>ショ</t>
    </rPh>
    <phoneticPr fontId="80"/>
  </si>
  <si>
    <t>No</t>
    <phoneticPr fontId="80"/>
  </si>
  <si>
    <t>名　　　　　称</t>
    <rPh sb="0" eb="1">
      <t>メイ</t>
    </rPh>
    <rPh sb="6" eb="7">
      <t>ショウ</t>
    </rPh>
    <phoneticPr fontId="80"/>
  </si>
  <si>
    <t>規　　　　　格</t>
    <rPh sb="0" eb="1">
      <t>キ</t>
    </rPh>
    <rPh sb="6" eb="7">
      <t>カク</t>
    </rPh>
    <phoneticPr fontId="80"/>
  </si>
  <si>
    <t>数　量</t>
    <rPh sb="0" eb="1">
      <t>カズ</t>
    </rPh>
    <rPh sb="2" eb="3">
      <t>リョウ</t>
    </rPh>
    <phoneticPr fontId="80"/>
  </si>
  <si>
    <t>単位</t>
    <rPh sb="0" eb="2">
      <t>タンイ</t>
    </rPh>
    <phoneticPr fontId="80"/>
  </si>
  <si>
    <t>単　価</t>
    <rPh sb="0" eb="1">
      <t>タン</t>
    </rPh>
    <rPh sb="2" eb="3">
      <t>アタイ</t>
    </rPh>
    <phoneticPr fontId="80"/>
  </si>
  <si>
    <t>金　額</t>
    <rPh sb="0" eb="1">
      <t>キン</t>
    </rPh>
    <rPh sb="2" eb="3">
      <t>ガク</t>
    </rPh>
    <phoneticPr fontId="80"/>
  </si>
  <si>
    <t>備　考</t>
    <rPh sb="0" eb="1">
      <t>ビ</t>
    </rPh>
    <rPh sb="2" eb="3">
      <t>コウ</t>
    </rPh>
    <phoneticPr fontId="80"/>
  </si>
  <si>
    <t xml:space="preserve"> FE-1</t>
  </si>
  <si>
    <t xml:space="preserve"> 天井埋込形(低騒音ﾀｲﾌﾟ)</t>
  </si>
  <si>
    <t xml:space="preserve"> 排気ﾌｧﾝ</t>
  </si>
  <si>
    <t xml:space="preserve"> 風量：70m3/h * 30pa</t>
  </si>
  <si>
    <t>台</t>
  </si>
  <si>
    <t xml:space="preserve"> FE-2</t>
  </si>
  <si>
    <t xml:space="preserve"> 排気ﾌｧﾝ(別途工事)</t>
  </si>
  <si>
    <t xml:space="preserve"> 風量：60m3/h * 30pa</t>
  </si>
  <si>
    <t xml:space="preserve"> FE-3</t>
  </si>
  <si>
    <t>ﾚﾝｼﾞﾌｰﾄﾞﾌｧﾝ</t>
  </si>
  <si>
    <t xml:space="preserve"> 風量：300m3/h * 50pa</t>
  </si>
  <si>
    <t xml:space="preserve"> OA-1</t>
  </si>
  <si>
    <t>壁取付型給気ｸﾞﾘﾙ(φ100)</t>
  </si>
  <si>
    <t xml:space="preserve"> 給気ｸﾞﾘﾙ</t>
  </si>
  <si>
    <t xml:space="preserve"> 風量：   m3/h *   pa</t>
  </si>
  <si>
    <t xml:space="preserve"> スパイラルダクト</t>
  </si>
  <si>
    <t xml:space="preserve"> φ150</t>
  </si>
  <si>
    <t>m</t>
  </si>
  <si>
    <t xml:space="preserve"> φ100</t>
  </si>
  <si>
    <t xml:space="preserve"> 穴開け</t>
  </si>
  <si>
    <t xml:space="preserve"> φ150(鉄筋ｺﾝｸﾘｰﾄ150m/m)</t>
  </si>
  <si>
    <t>ヶ所</t>
  </si>
  <si>
    <t xml:space="preserve"> φ100(鉄筋ｺﾝｸﾘｰﾄ150m/m)</t>
  </si>
  <si>
    <t xml:space="preserve">1 ， 換気設備工事   の計 </t>
  </si>
  <si>
    <t>C-1</t>
  </si>
  <si>
    <t>洋風大便器</t>
  </si>
  <si>
    <t>C1200S</t>
  </si>
  <si>
    <t>組</t>
  </si>
  <si>
    <t>U-1</t>
  </si>
  <si>
    <t>ユニットバス</t>
  </si>
  <si>
    <t>※建築工事</t>
  </si>
  <si>
    <t>U-2</t>
  </si>
  <si>
    <t>ユニットトイレ</t>
  </si>
  <si>
    <t>L-1</t>
  </si>
  <si>
    <t>PWP640NRW</t>
  </si>
  <si>
    <t>洗濯機パン</t>
  </si>
  <si>
    <t>PF-6464AC/L11</t>
  </si>
  <si>
    <t>F-1</t>
  </si>
  <si>
    <t>T200SNR13</t>
  </si>
  <si>
    <t>横水栓</t>
  </si>
  <si>
    <t>LF-7R-13</t>
  </si>
  <si>
    <t>F-2</t>
  </si>
  <si>
    <t>T28AKUH13</t>
  </si>
  <si>
    <t>ｶｯﾌﾟﾘﾝｸﾞ付横水栓</t>
  </si>
  <si>
    <t>LF-35-13-CV</t>
  </si>
  <si>
    <t>F-3</t>
  </si>
  <si>
    <t>TKJ23UR</t>
  </si>
  <si>
    <t>台所用混合水栓</t>
  </si>
  <si>
    <t>SF-130DC-G</t>
  </si>
  <si>
    <t>F-4</t>
  </si>
  <si>
    <t>TW11R</t>
  </si>
  <si>
    <t>緊急止水弁付洗濯機用水栓</t>
  </si>
  <si>
    <t>LF-WJ50KQ</t>
  </si>
  <si>
    <t xml:space="preserve">2 ， 衛生器具設備工事   の計 </t>
  </si>
  <si>
    <t>3-1),屋外給水設備工事</t>
  </si>
  <si>
    <t>給水・耐衝撃性塩ビ管(HIVP）</t>
  </si>
  <si>
    <t>地中配管 50A</t>
  </si>
  <si>
    <t>ｍ</t>
  </si>
  <si>
    <t>地中配管 40A</t>
  </si>
  <si>
    <t>地中配管 25A</t>
  </si>
  <si>
    <t>地中配管 20A</t>
  </si>
  <si>
    <t>屋外架空 50A</t>
  </si>
  <si>
    <t>屋外架空 40A</t>
  </si>
  <si>
    <t>屋外架空 25A</t>
  </si>
  <si>
    <t>地中埋設標</t>
  </si>
  <si>
    <t>ｺﾝｸﾘｰﾄ製</t>
  </si>
  <si>
    <t>個</t>
  </si>
  <si>
    <t>埋設標識ﾃｰﾌﾟ</t>
  </si>
  <si>
    <t>150幅</t>
  </si>
  <si>
    <t>土工事    根切り</t>
  </si>
  <si>
    <t>ﾊﾞｯｸﾎｳ　0.45ｍ3</t>
  </si>
  <si>
    <t xml:space="preserve">   〃         埋戻し</t>
  </si>
  <si>
    <t xml:space="preserve">   〃        保護砂</t>
  </si>
  <si>
    <t>再生ｺﾝｸﾘｰﾄ砂</t>
  </si>
  <si>
    <t xml:space="preserve">    〃        建設発生土処理</t>
  </si>
  <si>
    <t>構内敷ならし</t>
  </si>
  <si>
    <t>給水ﾒｰﾀｰ</t>
  </si>
  <si>
    <t>25m/m(量水器ﾎﾞｯｸｽ共)</t>
  </si>
  <si>
    <t>青銅仕切弁</t>
  </si>
  <si>
    <t>10K-25A</t>
  </si>
  <si>
    <t>5K-40A</t>
  </si>
  <si>
    <t>5K-25A</t>
  </si>
  <si>
    <t>定水位調整弁</t>
  </si>
  <si>
    <t>25A</t>
  </si>
  <si>
    <t>Ｙ形ｽﾄﾚｰﾅｰ</t>
  </si>
  <si>
    <t>防虫金網</t>
  </si>
  <si>
    <t>50A</t>
  </si>
  <si>
    <t>ﾌﾚｷｼﾌﾞﾙｼﾞｮｲﾝﾄ</t>
  </si>
  <si>
    <t>ﾍﾞﾛｰｽﾞ形-40A</t>
  </si>
  <si>
    <t>ﾍﾞﾛｰｽﾞ形-25A</t>
  </si>
  <si>
    <t>ﾎﾞｰﾙﾀｯﾌﾟ</t>
  </si>
  <si>
    <t>TW-1</t>
  </si>
  <si>
    <t>FRP製円筒型</t>
  </si>
  <si>
    <t>受水槽</t>
  </si>
  <si>
    <t>水槽容量：2.0m3</t>
  </si>
  <si>
    <t>基</t>
  </si>
  <si>
    <t>PW-1</t>
  </si>
  <si>
    <t>能力：40*100L/min*20m</t>
  </si>
  <si>
    <t>給水揚水ポンプユニット</t>
  </si>
  <si>
    <t>容量：1∮200V*0.75kw×2</t>
  </si>
  <si>
    <t>VA・PA管塗装</t>
  </si>
  <si>
    <t>調合ﾍﾟｲﾝﾄ　50A</t>
  </si>
  <si>
    <t>調合ﾍﾟｲﾝﾄ　40A</t>
  </si>
  <si>
    <t>調合ﾍﾟｲﾝﾄ　25A</t>
  </si>
  <si>
    <t>3-2),屋内給水設備工事</t>
  </si>
  <si>
    <t>屋内一般　40</t>
  </si>
  <si>
    <t>屋内一般　20</t>
  </si>
  <si>
    <t>屋外架空　50</t>
  </si>
  <si>
    <t>屋外架空　40</t>
  </si>
  <si>
    <t>屋外架空　20</t>
  </si>
  <si>
    <t>給水・耐衝撃性 塩ﾋ管(HIVP)</t>
  </si>
  <si>
    <t>機械室・便所　20</t>
  </si>
  <si>
    <t>調合ﾍﾟｲﾝﾄ　20A</t>
  </si>
  <si>
    <t>20ｍ/ｍ</t>
  </si>
  <si>
    <t>10k-50A</t>
  </si>
  <si>
    <t>5k-40A</t>
  </si>
  <si>
    <t>5K-20A</t>
  </si>
  <si>
    <t>ﾍﾞﾛｰｽﾞ形-50A</t>
  </si>
  <si>
    <t>ﾍﾞﾛｰｽﾞ形-20A</t>
  </si>
  <si>
    <t>40A</t>
  </si>
  <si>
    <t>配管接続費(鋼管類)手間のみ</t>
  </si>
  <si>
    <t>屋内一般　20A</t>
  </si>
  <si>
    <t>配管切断費(樹脂管類)手間のみ</t>
  </si>
  <si>
    <t>機械室・便所　20A</t>
  </si>
  <si>
    <t>TW-2</t>
  </si>
  <si>
    <t>高架水槽</t>
  </si>
  <si>
    <t>水槽容量：4.0m3</t>
  </si>
  <si>
    <t>PU-1</t>
  </si>
  <si>
    <t>能力：40*80L/min*20m</t>
  </si>
  <si>
    <t>加圧給水ポンプユニット</t>
  </si>
  <si>
    <t xml:space="preserve">3 ， 給水設備工事   の計 </t>
  </si>
  <si>
    <t>4-1),屋外排水設備工事</t>
  </si>
  <si>
    <t>排水・硬質 塩化ﾋﾞﾆﾙ管(VP)</t>
  </si>
  <si>
    <t>地中配管　100</t>
  </si>
  <si>
    <t>地中配管　75</t>
  </si>
  <si>
    <t>地中配管　50</t>
  </si>
  <si>
    <t>屋外架空　100</t>
  </si>
  <si>
    <t>調合ﾍﾟｲﾝﾄ　100A</t>
  </si>
  <si>
    <t>ﾜﾝﾀｯﾁ式開閉密封式蓋(ｸﾞﾚｰ)</t>
  </si>
  <si>
    <t>１、塩化ﾋﾞﾆｰﾙ製汚水桝</t>
  </si>
  <si>
    <t>ST-100-200(GL-300)</t>
  </si>
  <si>
    <t>２、塩化ﾋﾞﾆｰﾙ製汚水桝</t>
  </si>
  <si>
    <t>90Y-100-200(GL-350)</t>
  </si>
  <si>
    <t>３、塩化ﾋﾞﾆｰﾙ製汚水桝</t>
  </si>
  <si>
    <t>90L-100-200(GL-370)</t>
  </si>
  <si>
    <t>４、塩化ﾋﾞﾆｰﾙ製汚水桝</t>
  </si>
  <si>
    <t>90Y-100-200(GL-400)</t>
  </si>
  <si>
    <t>５、塩化ﾋﾞﾆｰﾙ製汚水桝</t>
  </si>
  <si>
    <t>90Y-100-200(GL-430)</t>
  </si>
  <si>
    <t>６、塩化ﾋﾞﾆｰﾙ製汚水桝</t>
  </si>
  <si>
    <t>90Y-100-200(GL-460)</t>
  </si>
  <si>
    <t>７、塩化ﾋﾞﾆｰﾙ製汚水桝</t>
  </si>
  <si>
    <t>90Y-100-200(GL-490)</t>
  </si>
  <si>
    <t>8、塩化ﾋﾞﾆｰﾙ製汚水桝</t>
  </si>
  <si>
    <t>90L-100-200(GL-300)</t>
  </si>
  <si>
    <t>９、塩化ﾋﾞﾆｰﾙ製汚水桝</t>
  </si>
  <si>
    <t>１０、塩化ﾋﾞﾆｰﾙ製汚水桝</t>
  </si>
  <si>
    <t>90L-100-200(GL-380)</t>
  </si>
  <si>
    <t>１１、塩化ﾋﾞﾆｰﾙ製汚水桝</t>
  </si>
  <si>
    <t>１2、塩化ﾋﾞﾆｰﾙ製汚水桝</t>
  </si>
  <si>
    <t>WSY-100-200(GL-520)</t>
  </si>
  <si>
    <t>１3、塩化ﾋﾞﾆｰﾙ製汚水桝</t>
  </si>
  <si>
    <t>ST-100-200(GL-560)</t>
  </si>
  <si>
    <t>１4、塩化ﾋﾞﾆｰﾙ製汚水桝</t>
  </si>
  <si>
    <t>ST-100-200(GL-600)</t>
  </si>
  <si>
    <t>GT-1</t>
  </si>
  <si>
    <t>ﾊﾟｲﾌﾟ流入埋設型(SUS製)</t>
  </si>
  <si>
    <t>ｸﾞﾘｽﾄﾗｯﾌﾟ</t>
  </si>
  <si>
    <t>容量：50ﾘｯﾄﾙ</t>
  </si>
  <si>
    <t>4-2),屋内排水設備工事</t>
  </si>
  <si>
    <t>屋内一般　100</t>
  </si>
  <si>
    <t>屋内一般　50</t>
  </si>
  <si>
    <t>機械室・便所　100</t>
  </si>
  <si>
    <t>機械室・便所　75</t>
  </si>
  <si>
    <t>機械室・便所　50</t>
  </si>
  <si>
    <t>機械室・便所　40</t>
  </si>
  <si>
    <t>床上掃除口（非防水形）</t>
  </si>
  <si>
    <t>COA-100A</t>
  </si>
  <si>
    <t>床上掃除口（防水形）</t>
  </si>
  <si>
    <t>COB-100A</t>
  </si>
  <si>
    <t>通気金物</t>
  </si>
  <si>
    <t>VC-100A</t>
  </si>
  <si>
    <t>配管接続費(樹脂管類)手間のみ</t>
  </si>
  <si>
    <t>機械室・便所　75A</t>
  </si>
  <si>
    <t xml:space="preserve">4 ， 排水設備工事   の計 </t>
  </si>
  <si>
    <t>給湯・被覆銅管</t>
  </si>
  <si>
    <t>GHW-1</t>
  </si>
  <si>
    <t>屋外壁掛型</t>
  </si>
  <si>
    <t>ｶﾞｽ湯沸器</t>
  </si>
  <si>
    <t>能力:16号</t>
  </si>
  <si>
    <t>※ﾒｰｶｰ沖縄仕様</t>
  </si>
  <si>
    <t>同上防錆処理</t>
  </si>
  <si>
    <t>式</t>
  </si>
  <si>
    <t xml:space="preserve">5 ， 給湯設備工事   の計 </t>
  </si>
  <si>
    <t>消火器</t>
  </si>
  <si>
    <t>ABC4型</t>
  </si>
  <si>
    <t xml:space="preserve">6 ， 消火設備工事   の計 </t>
  </si>
  <si>
    <t>ポリエチレン被覆鋼管</t>
  </si>
  <si>
    <t>地中配管　40</t>
  </si>
  <si>
    <t>地中配管　20</t>
  </si>
  <si>
    <t>ﾌﾟﾛﾊﾟﾝ･配管用炭素綱々管(白)</t>
  </si>
  <si>
    <t>塗装工事</t>
  </si>
  <si>
    <t>配管用　炭素鋼々管（白）　50A</t>
  </si>
  <si>
    <t>配管用　炭素鋼々管（白）　40A</t>
  </si>
  <si>
    <t>配管用　炭素鋼々管（白）　20A</t>
  </si>
  <si>
    <t>マイコンガスメーター</t>
  </si>
  <si>
    <t>貨与品</t>
  </si>
  <si>
    <t>5k-50A</t>
  </si>
  <si>
    <t>5k-20A</t>
  </si>
  <si>
    <t>ｶﾞｽ栓</t>
  </si>
  <si>
    <t>9.5φLBﾋｭｰｽﾞｺｯｸ</t>
  </si>
  <si>
    <t>ｶﾞｽ感知器</t>
  </si>
  <si>
    <t>LPｶﾞｽ用(貸与品)</t>
  </si>
  <si>
    <t xml:space="preserve">7 ， ガス設備工事   の計 </t>
  </si>
  <si>
    <t>型式:油だき温水ボイラー</t>
  </si>
  <si>
    <t>（1）石油ボイラー</t>
  </si>
  <si>
    <t>燃料消費量:46.2Kw</t>
  </si>
  <si>
    <t>型式:丸形石油タンク</t>
  </si>
  <si>
    <t>（2）石油タンク</t>
  </si>
  <si>
    <t>容量:150L</t>
  </si>
  <si>
    <t>型式:円筒型ステンレスタンク</t>
  </si>
  <si>
    <t>（3）受水槽</t>
  </si>
  <si>
    <t>容量:3ｍ3</t>
  </si>
  <si>
    <t>型式:自動ポンプ</t>
  </si>
  <si>
    <t>（4）加圧ポンプ</t>
  </si>
  <si>
    <t>電源:1Φ100V×0.4*2</t>
  </si>
  <si>
    <t>タンク方式</t>
  </si>
  <si>
    <t>（5）洋風大便器</t>
  </si>
  <si>
    <t>（6）小便器</t>
  </si>
  <si>
    <t>型式:浴槽</t>
  </si>
  <si>
    <t>（1）浴槽</t>
  </si>
  <si>
    <t>寸法:1080L*730D*550H</t>
  </si>
  <si>
    <t>燃料消費量:8.4L/ｈ</t>
  </si>
  <si>
    <t>（3）高架水槽</t>
  </si>
  <si>
    <t xml:space="preserve">8 ， 機器設備工事（撤去・解体）   の計 </t>
  </si>
  <si>
    <t xml:space="preserve"> イ)配管工事</t>
  </si>
  <si>
    <t xml:space="preserve"> 電線管</t>
  </si>
  <si>
    <t xml:space="preserve"> (16)VE</t>
  </si>
  <si>
    <t>露出</t>
  </si>
  <si>
    <t xml:space="preserve"> (36)VE</t>
  </si>
  <si>
    <t xml:space="preserve"> (42)VE</t>
  </si>
  <si>
    <t>ｲﾝﾍﾟｲ</t>
  </si>
  <si>
    <t xml:space="preserve"> (54)VE</t>
  </si>
  <si>
    <t xml:space="preserve"> (82)HIVE</t>
  </si>
  <si>
    <t xml:space="preserve"> (22)PF</t>
  </si>
  <si>
    <t xml:space="preserve"> (28)PF</t>
  </si>
  <si>
    <t xml:space="preserve"> プルボックス</t>
  </si>
  <si>
    <t xml:space="preserve"> P1:300*300*200 SPC</t>
  </si>
  <si>
    <t xml:space="preserve"> P2:300*300*300 SPC</t>
  </si>
  <si>
    <t xml:space="preserve"> P3:300*300*300 SUS-WP</t>
  </si>
  <si>
    <t xml:space="preserve"> P4:500*500*300 SUS-WP</t>
  </si>
  <si>
    <t xml:space="preserve"> P5:300*300*200 SUS-WP</t>
  </si>
  <si>
    <t xml:space="preserve"> P6:400*400*300 SUS-WP</t>
  </si>
  <si>
    <t xml:space="preserve"> エントランスキャップ</t>
  </si>
  <si>
    <t xml:space="preserve"> (82)VE</t>
  </si>
  <si>
    <t xml:space="preserve"> ３線用低圧ラック</t>
  </si>
  <si>
    <t xml:space="preserve"> アウトレットボックス</t>
  </si>
  <si>
    <t xml:space="preserve"> 4角中浅 VE</t>
  </si>
  <si>
    <t xml:space="preserve"> ロ)配線工事</t>
  </si>
  <si>
    <t xml:space="preserve"> ＥＭ－ＩＥ電線</t>
  </si>
  <si>
    <t xml:space="preserve"> EM-IE2.0</t>
  </si>
  <si>
    <t xml:space="preserve"> PF内</t>
  </si>
  <si>
    <t xml:space="preserve"> EM-IE5.5sq</t>
  </si>
  <si>
    <t xml:space="preserve"> 管内</t>
  </si>
  <si>
    <t xml:space="preserve"> EM-IE8sq</t>
  </si>
  <si>
    <t xml:space="preserve"> EM-IE14sq</t>
  </si>
  <si>
    <t xml:space="preserve"> EM-IE22sq</t>
  </si>
  <si>
    <t xml:space="preserve"> EM-IE38sq</t>
  </si>
  <si>
    <t xml:space="preserve"> EM-IE60sq</t>
  </si>
  <si>
    <t xml:space="preserve"> ＥＭ－ＣＥ－Ｔケーブル</t>
  </si>
  <si>
    <t xml:space="preserve"> EM-CE-T150sq</t>
  </si>
  <si>
    <t xml:space="preserve"> ＥＭ－ＦＰケーブル</t>
  </si>
  <si>
    <t xml:space="preserve"> EM-FP2.0-2C</t>
  </si>
  <si>
    <t xml:space="preserve"> ハ)機器取付工事</t>
  </si>
  <si>
    <t xml:space="preserve"> 引込開閉器盤</t>
  </si>
  <si>
    <t xml:space="preserve"> L-M(SUS-WP)露出型</t>
  </si>
  <si>
    <t>面</t>
  </si>
  <si>
    <t xml:space="preserve"> 共用分電盤</t>
  </si>
  <si>
    <t xml:space="preserve"> L-K(SUS-WP)露出型</t>
  </si>
  <si>
    <t xml:space="preserve"> 非常用分電盤</t>
  </si>
  <si>
    <t xml:space="preserve"> LE-1(SUS-WP)露出型</t>
  </si>
  <si>
    <t xml:space="preserve"> 電灯分電盤</t>
  </si>
  <si>
    <t xml:space="preserve"> L-A(樹脂製)露出型</t>
  </si>
  <si>
    <t xml:space="preserve"> L-B(樹脂製)露出型</t>
  </si>
  <si>
    <t xml:space="preserve"> L-C(樹脂製)露出型</t>
  </si>
  <si>
    <t xml:space="preserve"> L-D(樹脂製)露出型</t>
  </si>
  <si>
    <t xml:space="preserve"> L-E(樹脂製)露出型</t>
  </si>
  <si>
    <t xml:space="preserve"> L-F(樹脂製)露出型</t>
  </si>
  <si>
    <t xml:space="preserve"> 接地工事</t>
  </si>
  <si>
    <t xml:space="preserve"> ED 14φ*1500L</t>
  </si>
  <si>
    <t>ｹ所</t>
  </si>
  <si>
    <t xml:space="preserve"> 接地極埋設標</t>
  </si>
  <si>
    <t xml:space="preserve"> 金属製</t>
  </si>
  <si>
    <t>枚</t>
  </si>
  <si>
    <t xml:space="preserve"> (16)HIVE</t>
  </si>
  <si>
    <t xml:space="preserve"> (22)HIVE</t>
  </si>
  <si>
    <t xml:space="preserve"> (16)PF</t>
  </si>
  <si>
    <t xml:space="preserve"> 150*150*100 VE</t>
  </si>
  <si>
    <t xml:space="preserve"> 露出型スイッチボックス</t>
  </si>
  <si>
    <t xml:space="preserve"> １ｹ用 (16)VE</t>
  </si>
  <si>
    <t xml:space="preserve"> メクラプレート</t>
  </si>
  <si>
    <t xml:space="preserve"> SUS</t>
  </si>
  <si>
    <t xml:space="preserve"> EM-IE1.6</t>
  </si>
  <si>
    <t xml:space="preserve"> ＥＭ－ＣＥＥケーブル</t>
  </si>
  <si>
    <t xml:space="preserve"> EM-CEE2sq-5C</t>
  </si>
  <si>
    <t xml:space="preserve"> 照明器具</t>
  </si>
  <si>
    <t xml:space="preserve"> A11.2:LED11.2W</t>
  </si>
  <si>
    <t xml:space="preserve"> B6.2:LED6.2W</t>
  </si>
  <si>
    <t xml:space="preserve"> C7.7:LED7.7W</t>
  </si>
  <si>
    <t>b-B：LED14.4W</t>
  </si>
  <si>
    <t xml:space="preserve"> 点滅器</t>
  </si>
  <si>
    <t xml:space="preserve"> 3W15A*1(樹脂ﾌﾟﾚｰﾄ)</t>
  </si>
  <si>
    <t xml:space="preserve"> 自動点滅器</t>
  </si>
  <si>
    <t xml:space="preserve"> 100V 3A</t>
  </si>
  <si>
    <t xml:space="preserve"> 露出コンセント</t>
  </si>
  <si>
    <t xml:space="preserve"> 2P15A*2ET</t>
  </si>
  <si>
    <t xml:space="preserve"> 電極</t>
  </si>
  <si>
    <t xml:space="preserve"> 5P</t>
  </si>
  <si>
    <t xml:space="preserve"> ｲﾝﾍﾟｲ</t>
  </si>
  <si>
    <t xml:space="preserve"> コンクリートボックス</t>
  </si>
  <si>
    <t xml:space="preserve"> 8角中深 VE</t>
  </si>
  <si>
    <t xml:space="preserve"> スイッチボックス</t>
  </si>
  <si>
    <t xml:space="preserve"> 1ヶ用 VE</t>
  </si>
  <si>
    <t xml:space="preserve"> 防雨入線カバー</t>
  </si>
  <si>
    <t xml:space="preserve"> ビニールモール</t>
  </si>
  <si>
    <t xml:space="preserve"> 2号</t>
  </si>
  <si>
    <t xml:space="preserve"> ＥＭ－ＥＥＦケーブル</t>
  </si>
  <si>
    <t xml:space="preserve"> EM-EEF1.6-3C</t>
  </si>
  <si>
    <t xml:space="preserve"> ｺﾛｶﾞｼ</t>
  </si>
  <si>
    <t xml:space="preserve"> ﾀﾞｳﾝﾗｲﾄ</t>
  </si>
  <si>
    <t xml:space="preserve"> E35.7:LED35.7W</t>
  </si>
  <si>
    <t xml:space="preserve"> ｼｰﾘﾝｸﾞﾗｲﾄ</t>
  </si>
  <si>
    <t xml:space="preserve"> F6.0:LED6.0W</t>
  </si>
  <si>
    <t xml:space="preserve"> 直付</t>
  </si>
  <si>
    <t xml:space="preserve"> G5.0:LED5.0W</t>
  </si>
  <si>
    <t xml:space="preserve"> H34.6:LED34.6W</t>
  </si>
  <si>
    <t xml:space="preserve"> 引掛シーリング</t>
  </si>
  <si>
    <t xml:space="preserve"> 1P15A*1(樹脂ﾌﾟﾚｰﾄ)</t>
  </si>
  <si>
    <t xml:space="preserve"> 1P15A*2(樹脂ﾌﾟﾚｰﾄ)</t>
  </si>
  <si>
    <t xml:space="preserve"> 1P15A*2 PL*1(樹脂ﾌﾟﾚｰﾄ)</t>
  </si>
  <si>
    <t xml:space="preserve"> コンセント</t>
  </si>
  <si>
    <t xml:space="preserve"> 2P15A*1ET(樹脂ﾌﾟﾚ-ﾄ)</t>
  </si>
  <si>
    <t xml:space="preserve"> 2P15A*2(樹脂ﾌﾟﾚ-ﾄ)</t>
  </si>
  <si>
    <t xml:space="preserve"> 2P15A*2ET(樹脂ﾌﾟﾚ-ﾄ)</t>
  </si>
  <si>
    <t xml:space="preserve"> 2P15A*2E WP</t>
  </si>
  <si>
    <t xml:space="preserve"> ニ)機器撤去・再取付工事</t>
  </si>
  <si>
    <t xml:space="preserve"> b205:FL20W*5</t>
  </si>
  <si>
    <t xml:space="preserve"> 露出型</t>
  </si>
  <si>
    <t xml:space="preserve"> １ｹ用 VE</t>
  </si>
  <si>
    <t xml:space="preserve"> EM-EEF2.0-3C</t>
  </si>
  <si>
    <t>　非常照明器具</t>
  </si>
  <si>
    <t>　ａ-b:LED0.9W</t>
  </si>
  <si>
    <t>　誘導灯</t>
  </si>
  <si>
    <t>　ａ1:SH1-FBF20-BL（片面 LED)B級</t>
  </si>
  <si>
    <t xml:space="preserve"> (28)HIVE</t>
  </si>
  <si>
    <t xml:space="preserve"> (28)VE</t>
  </si>
  <si>
    <t xml:space="preserve"> 2ヶ用 VE</t>
  </si>
  <si>
    <t xml:space="preserve"> P2:200*200*150 SUS-WP</t>
  </si>
  <si>
    <t xml:space="preserve"> P5:400*400*200 SUS-WP</t>
  </si>
  <si>
    <t xml:space="preserve"> 構内ケーブル</t>
  </si>
  <si>
    <t xml:space="preserve"> 0.5-10P</t>
  </si>
  <si>
    <t xml:space="preserve"> ボタン電話用ケーブル</t>
  </si>
  <si>
    <t xml:space="preserve"> 0.4-2P</t>
  </si>
  <si>
    <t xml:space="preserve"> ＥＭ－ＡＥケーブル</t>
  </si>
  <si>
    <t xml:space="preserve"> EMｰAE1.2-3P</t>
  </si>
  <si>
    <t xml:space="preserve"> 呼び線</t>
  </si>
  <si>
    <t xml:space="preserve"> EM-IE1.2</t>
  </si>
  <si>
    <t xml:space="preserve"> 保安器収納箱</t>
  </si>
  <si>
    <t xml:space="preserve"> T-M 20P SUS-WP 露出型</t>
  </si>
  <si>
    <t xml:space="preserve"> 10φ*1000L</t>
  </si>
  <si>
    <t xml:space="preserve"> 共用端子盤</t>
  </si>
  <si>
    <t xml:space="preserve"> T2-1:10P+TVｽﾍﾟｰｽ</t>
  </si>
  <si>
    <t xml:space="preserve"> T3-1:10P+TVｽﾍﾟｰｽ</t>
  </si>
  <si>
    <t xml:space="preserve"> 電話用モジュラジャック</t>
  </si>
  <si>
    <t xml:space="preserve"> 6極4芯(樹脂ﾌﾟﾚｰﾄ)</t>
  </si>
  <si>
    <t xml:space="preserve"> インターホン</t>
  </si>
  <si>
    <t xml:space="preserve"> 親機</t>
  </si>
  <si>
    <t xml:space="preserve"> ドアホン</t>
  </si>
  <si>
    <t xml:space="preserve"> 子機</t>
  </si>
  <si>
    <t xml:space="preserve"> (22)VE</t>
  </si>
  <si>
    <t xml:space="preserve"> P1:150*150*150 SUS-WP</t>
  </si>
  <si>
    <t xml:space="preserve"> 同軸ケーブル</t>
  </si>
  <si>
    <t xml:space="preserve"> S- 5C-FB</t>
  </si>
  <si>
    <t xml:space="preserve"> 直列ユニット</t>
  </si>
  <si>
    <t xml:space="preserve"> 中間(樹脂ﾌﾟﾚｰﾄ)</t>
  </si>
  <si>
    <t xml:space="preserve"> 端末(樹脂ﾌﾟﾚｰﾄ)</t>
  </si>
  <si>
    <t xml:space="preserve"> 増幅器</t>
  </si>
  <si>
    <t xml:space="preserve"> CS・BS・UF-1W</t>
  </si>
  <si>
    <t xml:space="preserve"> ４分配器</t>
  </si>
  <si>
    <t xml:space="preserve"> CS-D4W</t>
  </si>
  <si>
    <t xml:space="preserve"> ６分配器</t>
  </si>
  <si>
    <t xml:space="preserve"> CS-D6W</t>
  </si>
  <si>
    <t xml:space="preserve"> 露出型丸型ボックス</t>
  </si>
  <si>
    <t xml:space="preserve"> 1方出 （16）VE</t>
  </si>
  <si>
    <t xml:space="preserve"> ＨＩＶ電線</t>
  </si>
  <si>
    <t xml:space="preserve"> HIV2.0</t>
  </si>
  <si>
    <t xml:space="preserve"> ＥＭ－ＨＰケーブル</t>
  </si>
  <si>
    <t xml:space="preserve"> EM-HP1.2-5P</t>
  </si>
  <si>
    <t xml:space="preserve"> EM-HP1.2-10P</t>
  </si>
  <si>
    <t xml:space="preserve"> EM-AE1.2-2C</t>
  </si>
  <si>
    <t xml:space="preserve"> EM-AE1.2-4C</t>
  </si>
  <si>
    <t xml:space="preserve"> 受信機</t>
  </si>
  <si>
    <t xml:space="preserve"> P型2級 5回線</t>
  </si>
  <si>
    <t xml:space="preserve"> 総合盤</t>
  </si>
  <si>
    <t xml:space="preserve"> P型2級</t>
  </si>
  <si>
    <t xml:space="preserve"> P型2級　SUS-WP</t>
  </si>
  <si>
    <t xml:space="preserve"> スポット型感知器</t>
  </si>
  <si>
    <t xml:space="preserve"> 差動式 2種</t>
  </si>
  <si>
    <t xml:space="preserve"> 差動式 2種防水</t>
  </si>
  <si>
    <t xml:space="preserve"> 定温式 1種防水</t>
  </si>
  <si>
    <t xml:space="preserve"> 煙感知器</t>
  </si>
  <si>
    <t xml:space="preserve"> 光電式 2種</t>
  </si>
  <si>
    <t>座間味村定住促進住宅整備工事</t>
    <phoneticPr fontId="2"/>
  </si>
  <si>
    <t>鉄筋コンクリート造 　4階</t>
    <rPh sb="12" eb="13">
      <t>カイ</t>
    </rPh>
    <phoneticPr fontId="4"/>
  </si>
  <si>
    <t xml:space="preserve"> 宿 泊 費 内 訳 書</t>
    <rPh sb="1" eb="2">
      <t>ヤド</t>
    </rPh>
    <rPh sb="3" eb="4">
      <t>ハク</t>
    </rPh>
    <rPh sb="5" eb="6">
      <t>ヒ</t>
    </rPh>
    <rPh sb="7" eb="8">
      <t>ナイ</t>
    </rPh>
    <rPh sb="9" eb="10">
      <t>ヤク</t>
    </rPh>
    <rPh sb="11" eb="12">
      <t>ショ</t>
    </rPh>
    <phoneticPr fontId="58"/>
  </si>
  <si>
    <t>工 事 名 称 ： 座間味村定住促進住宅整備工事</t>
    <rPh sb="10" eb="14">
      <t>ザマミソン</t>
    </rPh>
    <rPh sb="14" eb="16">
      <t>テイジュウ</t>
    </rPh>
    <rPh sb="16" eb="18">
      <t>ソクシン</t>
    </rPh>
    <rPh sb="18" eb="20">
      <t>ジュウタク</t>
    </rPh>
    <rPh sb="20" eb="22">
      <t>セイビ</t>
    </rPh>
    <rPh sb="22" eb="24">
      <t>コウジ</t>
    </rPh>
    <phoneticPr fontId="4"/>
  </si>
  <si>
    <t>人　工</t>
    <phoneticPr fontId="2"/>
  </si>
  <si>
    <t>廃材運搬</t>
    <rPh sb="0" eb="2">
      <t>ハイザイ</t>
    </rPh>
    <rPh sb="2" eb="4">
      <t>ウンパン</t>
    </rPh>
    <phoneticPr fontId="4"/>
  </si>
  <si>
    <t>現場管理</t>
    <rPh sb="0" eb="2">
      <t>ゲンバ</t>
    </rPh>
    <rPh sb="2" eb="4">
      <t>カンリ</t>
    </rPh>
    <phoneticPr fontId="2"/>
  </si>
  <si>
    <t xml:space="preserve"> 渡 航 費 内 訳 書</t>
    <rPh sb="1" eb="2">
      <t>ワタリ</t>
    </rPh>
    <rPh sb="3" eb="4">
      <t>コウ</t>
    </rPh>
    <rPh sb="5" eb="6">
      <t>ヒ</t>
    </rPh>
    <rPh sb="7" eb="8">
      <t>ナイ</t>
    </rPh>
    <rPh sb="9" eb="10">
      <t>ヤク</t>
    </rPh>
    <rPh sb="11" eb="12">
      <t>ショ</t>
    </rPh>
    <phoneticPr fontId="58"/>
  </si>
  <si>
    <t>回　数</t>
    <rPh sb="0" eb="1">
      <t>カイ</t>
    </rPh>
    <rPh sb="2" eb="3">
      <t>カズ</t>
    </rPh>
    <phoneticPr fontId="2"/>
  </si>
  <si>
    <t>備　　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</si>
</sst>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¥&quot;#,##0;&quot;¥&quot;\-#,##0"/>
    <numFmt numFmtId="176" formatCode="0.000"/>
    <numFmt numFmtId="177" formatCode="0.0"/>
    <numFmt numFmtId="178" formatCode="#,##0.0;[Red]\-#,##0.0"/>
    <numFmt numFmtId="179" formatCode="#,##0.000;[Red]\-#,##0.000"/>
    <numFmt numFmtId="180" formatCode="#,##0.0;\-#,##0.0"/>
    <numFmt numFmtId="181" formatCode="#,##0;&quot;¥&quot;&quot;¥&quot;\!\!\-#,##0;&quot;-&quot;"/>
    <numFmt numFmtId="182" formatCode="000\-0000000"/>
    <numFmt numFmtId="183" formatCode="0.000;[Color3]&quot;¥&quot;\!\-0.000"/>
    <numFmt numFmtId="184" formatCode="0.&quot;-&quot;00&quot;-&quot;00&quot; 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_-;\-* #,##0.0_-;_-* &quot;-&quot;??_-;_-@_-"/>
    <numFmt numFmtId="188" formatCode="#,##0.00&quot;￡&quot;_);\(#,##0.00&quot;￡&quot;\)"/>
    <numFmt numFmtId="189" formatCode="0_);\(0\)"/>
    <numFmt numFmtId="190" formatCode="0.0%"/>
    <numFmt numFmtId="191" formatCode="#,##0_ "/>
    <numFmt numFmtId="192" formatCode="0.0000"/>
    <numFmt numFmtId="193" formatCode="\≒#,##0"/>
    <numFmt numFmtId="194" formatCode="\ &quot;県&quot;\-\P###"/>
    <numFmt numFmtId="195" formatCode="&quot;県単 P-&quot;#\ "/>
    <numFmt numFmtId="196" formatCode="\ &quot;県単 P-&quot;#"/>
    <numFmt numFmtId="197" formatCode="&quot;県単 P-&quot;#\(&quot;参&quot;&quot;考&quot;\)\ "/>
    <numFmt numFmtId="198" formatCode="&quot;積算基準 P-&quot;#\ "/>
    <numFmt numFmtId="199" formatCode="&quot;県単 P-&quot;#\(&quot;建&quot;&quot;築&quot;\)\ "/>
    <numFmt numFmtId="200" formatCode="&quot;県単 P-&quot;#\(&quot;電&quot;&quot;気&quot;\)\ "/>
    <numFmt numFmtId="201" formatCode="0.00_);[Red]\(0.00\)"/>
  </numFmts>
  <fonts count="8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ＡＲ丸ゴシック体Ｍ"/>
      <family val="3"/>
      <charset val="128"/>
    </font>
    <font>
      <sz val="12"/>
      <name val="Tms Rmn"/>
      <family val="1"/>
    </font>
    <font>
      <b/>
      <sz val="12"/>
      <color indexed="9"/>
      <name val="Tms Rm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ＡＲ丸ゴシック体Ｍ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Helv"/>
      <family val="2"/>
    </font>
    <font>
      <sz val="10"/>
      <name val="明朝"/>
      <family val="1"/>
      <charset val="128"/>
    </font>
    <font>
      <sz val="8"/>
      <name val="Arial"/>
      <family val="2"/>
    </font>
    <font>
      <sz val="14"/>
      <name val="System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8"/>
      <name val="ＡＲ丸ゴシック体Ｍ"/>
      <family val="3"/>
      <charset val="128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明朝"/>
      <family val="1"/>
      <charset val="128"/>
    </font>
    <font>
      <sz val="9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.5"/>
      <name val="標準明朝"/>
      <family val="1"/>
      <charset val="128"/>
    </font>
    <font>
      <sz val="11"/>
      <color indexed="17"/>
      <name val="ＭＳ Ｐゴシック"/>
      <family val="3"/>
      <charset val="128"/>
    </font>
    <font>
      <u/>
      <sz val="1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標準明朝"/>
      <family val="1"/>
      <charset val="128"/>
    </font>
    <font>
      <b/>
      <i/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12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38" fontId="13" fillId="0" borderId="0" applyFont="0" applyFill="0" applyBorder="0" applyAlignment="0" applyProtection="0"/>
    <xf numFmtId="0" fontId="17" fillId="0" borderId="0">
      <alignment vertical="center"/>
    </xf>
    <xf numFmtId="10" fontId="23" fillId="0" borderId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 applyNumberFormat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81" fontId="21" fillId="0" borderId="0" applyFill="0" applyBorder="0" applyAlignment="0"/>
    <xf numFmtId="189" fontId="31" fillId="0" borderId="0" applyFill="0" applyBorder="0" applyAlignment="0"/>
    <xf numFmtId="188" fontId="13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88" fontId="13" fillId="0" borderId="0" applyFill="0" applyBorder="0" applyAlignment="0"/>
    <xf numFmtId="0" fontId="22" fillId="0" borderId="0" applyFill="0" applyBorder="0" applyAlignment="0"/>
    <xf numFmtId="189" fontId="31" fillId="0" borderId="0" applyFill="0" applyBorder="0" applyAlignment="0"/>
    <xf numFmtId="0" fontId="22" fillId="0" borderId="0" applyFont="0" applyFill="0" applyBorder="0" applyAlignment="0" applyProtection="0"/>
    <xf numFmtId="188" fontId="13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1" fillId="0" borderId="0" applyFill="0" applyBorder="0" applyAlignment="0"/>
    <xf numFmtId="188" fontId="13" fillId="0" borderId="0" applyFill="0" applyBorder="0" applyAlignment="0"/>
    <xf numFmtId="189" fontId="31" fillId="0" borderId="0" applyFill="0" applyBorder="0" applyAlignment="0"/>
    <xf numFmtId="188" fontId="13" fillId="0" borderId="0" applyFill="0" applyBorder="0" applyAlignment="0"/>
    <xf numFmtId="0" fontId="22" fillId="0" borderId="0" applyFill="0" applyBorder="0" applyAlignment="0"/>
    <xf numFmtId="189" fontId="31" fillId="0" borderId="0" applyFill="0" applyBorder="0" applyAlignment="0"/>
    <xf numFmtId="0" fontId="25" fillId="0" borderId="0">
      <alignment horizontal="left"/>
    </xf>
    <xf numFmtId="0" fontId="32" fillId="16" borderId="0" applyNumberFormat="0" applyFont="0" applyBorder="0" applyAlignment="0" applyProtection="0">
      <alignment horizontal="center"/>
    </xf>
    <xf numFmtId="38" fontId="33" fillId="17" borderId="0" applyNumberFormat="0" applyBorder="0" applyAlignment="0" applyProtection="0"/>
    <xf numFmtId="0" fontId="19" fillId="18" borderId="0"/>
    <xf numFmtId="0" fontId="20" fillId="0" borderId="37" applyNumberFormat="0" applyAlignment="0" applyProtection="0">
      <alignment horizontal="left" vertical="center"/>
    </xf>
    <xf numFmtId="0" fontId="20" fillId="0" borderId="36">
      <alignment horizontal="left" vertical="center"/>
    </xf>
    <xf numFmtId="0" fontId="16" fillId="19" borderId="0" applyNumberFormat="0" applyFont="0" applyBorder="0" applyAlignment="0">
      <protection locked="0"/>
    </xf>
    <xf numFmtId="10" fontId="33" fillId="20" borderId="34" applyNumberFormat="0" applyBorder="0" applyAlignment="0" applyProtection="0"/>
    <xf numFmtId="188" fontId="13" fillId="0" borderId="0" applyFill="0" applyBorder="0" applyAlignment="0"/>
    <xf numFmtId="189" fontId="31" fillId="0" borderId="0" applyFill="0" applyBorder="0" applyAlignment="0"/>
    <xf numFmtId="188" fontId="13" fillId="0" borderId="0" applyFill="0" applyBorder="0" applyAlignment="0"/>
    <xf numFmtId="0" fontId="22" fillId="0" borderId="0" applyFill="0" applyBorder="0" applyAlignment="0"/>
    <xf numFmtId="189" fontId="31" fillId="0" borderId="0" applyFill="0" applyBorder="0" applyAlignment="0"/>
    <xf numFmtId="17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6" fillId="0" borderId="34" applyNumberFormat="0" applyFont="0" applyBorder="0" applyAlignment="0"/>
    <xf numFmtId="182" fontId="13" fillId="0" borderId="0"/>
    <xf numFmtId="0" fontId="22" fillId="0" borderId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8" fontId="13" fillId="0" borderId="0" applyFill="0" applyBorder="0" applyAlignment="0"/>
    <xf numFmtId="189" fontId="31" fillId="0" borderId="0" applyFill="0" applyBorder="0" applyAlignment="0"/>
    <xf numFmtId="188" fontId="13" fillId="0" borderId="0" applyFill="0" applyBorder="0" applyAlignment="0"/>
    <xf numFmtId="0" fontId="22" fillId="0" borderId="0" applyFill="0" applyBorder="0" applyAlignment="0"/>
    <xf numFmtId="189" fontId="31" fillId="0" borderId="0" applyFill="0" applyBorder="0" applyAlignment="0"/>
    <xf numFmtId="4" fontId="25" fillId="0" borderId="0">
      <alignment horizontal="right"/>
    </xf>
    <xf numFmtId="0" fontId="35" fillId="0" borderId="0" applyNumberFormat="0" applyFont="0" applyFill="0" applyBorder="0" applyAlignment="0" applyProtection="0">
      <alignment horizontal="left"/>
    </xf>
    <xf numFmtId="0" fontId="36" fillId="0" borderId="1">
      <alignment horizontal="center"/>
    </xf>
    <xf numFmtId="0" fontId="37" fillId="21" borderId="0"/>
    <xf numFmtId="4" fontId="26" fillId="0" borderId="0">
      <alignment horizontal="right"/>
    </xf>
    <xf numFmtId="0" fontId="27" fillId="0" borderId="0">
      <alignment horizontal="left"/>
    </xf>
    <xf numFmtId="0" fontId="38" fillId="0" borderId="0"/>
    <xf numFmtId="0" fontId="16" fillId="22" borderId="38" applyNumberFormat="0" applyFont="0" applyBorder="0" applyAlignment="0">
      <alignment horizontal="center"/>
    </xf>
    <xf numFmtId="49" fontId="21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8" fillId="0" borderId="0">
      <alignment horizont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7" borderId="39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Fill="0" applyBorder="0" applyProtection="0">
      <alignment vertical="center"/>
    </xf>
    <xf numFmtId="0" fontId="4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43" fillId="0" borderId="0" applyFill="0" applyBorder="0">
      <alignment vertical="center"/>
    </xf>
    <xf numFmtId="0" fontId="13" fillId="29" borderId="40" applyNumberFormat="0" applyFont="0" applyAlignment="0" applyProtection="0">
      <alignment vertical="center"/>
    </xf>
    <xf numFmtId="0" fontId="44" fillId="0" borderId="41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18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6" fillId="30" borderId="4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21" fontId="24" fillId="0" borderId="0">
      <protection locked="0"/>
    </xf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48" fillId="0" borderId="43" applyNumberFormat="0" applyFill="0" applyAlignment="0" applyProtection="0">
      <alignment vertical="center"/>
    </xf>
    <xf numFmtId="0" fontId="49" fillId="0" borderId="44" applyNumberFormat="0" applyFill="0" applyAlignment="0" applyProtection="0">
      <alignment vertical="center"/>
    </xf>
    <xf numFmtId="0" fontId="50" fillId="0" borderId="4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46" applyNumberFormat="0" applyFill="0" applyAlignment="0" applyProtection="0">
      <alignment vertical="center"/>
    </xf>
    <xf numFmtId="0" fontId="52" fillId="30" borderId="47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7" borderId="42" applyNumberFormat="0" applyAlignment="0" applyProtection="0">
      <alignment vertical="center"/>
    </xf>
    <xf numFmtId="176" fontId="55" fillId="31" borderId="48" applyNumberFormat="0" applyBorder="0" applyAlignment="0">
      <protection locked="0"/>
    </xf>
    <xf numFmtId="0" fontId="55" fillId="31" borderId="0" applyNumberFormat="0" applyBorder="0" applyAlignment="0">
      <protection locked="0"/>
    </xf>
    <xf numFmtId="176" fontId="55" fillId="31" borderId="49" applyBorder="0" applyAlignment="0">
      <protection locked="0"/>
    </xf>
    <xf numFmtId="0" fontId="32" fillId="0" borderId="0" applyFill="0" applyBorder="0" applyProtection="0">
      <alignment vertical="center"/>
    </xf>
    <xf numFmtId="0" fontId="29" fillId="0" borderId="0"/>
    <xf numFmtId="0" fontId="32" fillId="0" borderId="33" applyFill="0" applyBorder="0" applyProtection="0">
      <alignment vertical="center"/>
    </xf>
    <xf numFmtId="0" fontId="56" fillId="4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176" fontId="55" fillId="31" borderId="17" applyNumberFormat="0" applyBorder="0" applyAlignment="0">
      <protection locked="0"/>
    </xf>
    <xf numFmtId="0" fontId="1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37" fontId="16" fillId="0" borderId="0"/>
  </cellStyleXfs>
  <cellXfs count="877">
    <xf numFmtId="0" fontId="0" fillId="0" borderId="0" xfId="0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Protection="1">
      <alignment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37" fontId="0" fillId="0" borderId="0" xfId="0" applyNumberFormat="1" applyFill="1" applyProtection="1">
      <alignment vertical="center"/>
    </xf>
    <xf numFmtId="0" fontId="12" fillId="0" borderId="0" xfId="0" applyFont="1" applyFill="1">
      <alignment vertical="center"/>
    </xf>
    <xf numFmtId="0" fontId="12" fillId="0" borderId="5" xfId="0" applyFont="1" applyFill="1" applyBorder="1">
      <alignment vertical="center"/>
    </xf>
    <xf numFmtId="37" fontId="12" fillId="0" borderId="0" xfId="0" applyNumberFormat="1" applyFont="1" applyFill="1" applyProtection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vertical="center" shrinkToFit="1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6" fillId="0" borderId="0" xfId="0" applyFont="1" applyFill="1">
      <alignment vertical="center"/>
    </xf>
    <xf numFmtId="0" fontId="6" fillId="0" borderId="10" xfId="0" applyFont="1" applyFill="1" applyBorder="1">
      <alignment vertical="center"/>
    </xf>
    <xf numFmtId="0" fontId="6" fillId="0" borderId="5" xfId="0" applyFont="1" applyFill="1" applyBorder="1">
      <alignment vertical="center"/>
    </xf>
    <xf numFmtId="37" fontId="6" fillId="0" borderId="0" xfId="0" applyNumberFormat="1" applyFont="1" applyFill="1" applyProtection="1">
      <alignment vertical="center"/>
    </xf>
    <xf numFmtId="0" fontId="6" fillId="0" borderId="11" xfId="0" applyFont="1" applyFill="1" applyBorder="1">
      <alignment vertical="center"/>
    </xf>
    <xf numFmtId="0" fontId="0" fillId="0" borderId="0" xfId="0" applyFont="1" applyFill="1">
      <alignment vertical="center"/>
    </xf>
    <xf numFmtId="176" fontId="6" fillId="0" borderId="0" xfId="0" applyNumberFormat="1" applyFont="1" applyFill="1" applyProtection="1">
      <alignment vertical="center"/>
    </xf>
    <xf numFmtId="2" fontId="6" fillId="0" borderId="0" xfId="0" applyNumberFormat="1" applyFont="1" applyFill="1" applyProtection="1">
      <alignment vertical="center"/>
    </xf>
    <xf numFmtId="177" fontId="6" fillId="0" borderId="0" xfId="0" applyNumberFormat="1" applyFont="1" applyFill="1" applyProtection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7" fontId="6" fillId="0" borderId="0" xfId="0" applyNumberFormat="1" applyFont="1" applyFill="1" applyBorder="1" applyProtection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Protection="1">
      <alignment vertical="center"/>
    </xf>
    <xf numFmtId="37" fontId="0" fillId="0" borderId="0" xfId="0" applyNumberForma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5" fillId="0" borderId="0" xfId="0" applyFont="1" applyFill="1" applyAlignment="1">
      <alignment horizontal="center" vertical="center"/>
    </xf>
    <xf numFmtId="177" fontId="0" fillId="0" borderId="1" xfId="0" applyNumberFormat="1" applyFill="1" applyBorder="1" applyProtection="1">
      <alignment vertical="center"/>
    </xf>
    <xf numFmtId="1" fontId="0" fillId="0" borderId="0" xfId="0" applyNumberFormat="1" applyFill="1" applyProtection="1">
      <alignment vertical="center"/>
    </xf>
    <xf numFmtId="1" fontId="6" fillId="0" borderId="0" xfId="0" applyNumberFormat="1" applyFont="1" applyFill="1" applyProtection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Protection="1">
      <alignment vertical="center"/>
      <protection locked="0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Protection="1">
      <alignment vertical="center"/>
    </xf>
    <xf numFmtId="38" fontId="8" fillId="0" borderId="0" xfId="1" applyFont="1" applyFill="1" applyAlignment="1">
      <alignment horizontal="center" vertical="center"/>
    </xf>
    <xf numFmtId="38" fontId="8" fillId="0" borderId="0" xfId="0" applyNumberFormat="1" applyFont="1" applyFill="1" applyAlignment="1">
      <alignment horizontal="left" vertical="center"/>
    </xf>
    <xf numFmtId="178" fontId="8" fillId="0" borderId="0" xfId="1" applyNumberFormat="1" applyFont="1" applyFill="1" applyAlignment="1">
      <alignment horizontal="center" vertical="center"/>
    </xf>
    <xf numFmtId="178" fontId="8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 applyProtection="1">
      <alignment horizontal="center" vertical="center" shrinkToFit="1"/>
    </xf>
    <xf numFmtId="177" fontId="8" fillId="0" borderId="0" xfId="0" applyNumberFormat="1" applyFont="1" applyFill="1" applyBorder="1" applyProtection="1">
      <alignment vertical="center"/>
    </xf>
    <xf numFmtId="0" fontId="8" fillId="0" borderId="0" xfId="0" applyFont="1" applyFill="1" applyBorder="1" applyAlignment="1">
      <alignment horizontal="center" vertical="center"/>
    </xf>
    <xf numFmtId="37" fontId="8" fillId="0" borderId="0" xfId="0" applyNumberFormat="1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37" fontId="8" fillId="0" borderId="0" xfId="0" applyNumberFormat="1" applyFont="1" applyFill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0" fontId="9" fillId="0" borderId="0" xfId="0" applyFont="1" applyFill="1" applyProtection="1">
      <alignment vertical="center"/>
    </xf>
    <xf numFmtId="38" fontId="8" fillId="0" borderId="0" xfId="1" applyFont="1" applyFill="1" applyBorder="1" applyProtection="1">
      <alignment vertical="center"/>
    </xf>
    <xf numFmtId="3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0" xfId="1" applyNumberFormat="1" applyFont="1" applyFill="1" applyBorder="1" applyProtection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4" applyFont="1" applyBorder="1" applyAlignment="1">
      <alignment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7" xfId="0" applyFont="1" applyFill="1" applyBorder="1">
      <alignment vertical="center"/>
    </xf>
    <xf numFmtId="177" fontId="8" fillId="0" borderId="10" xfId="0" applyNumberFormat="1" applyFont="1" applyFill="1" applyBorder="1" applyProtection="1">
      <alignment vertical="center"/>
    </xf>
    <xf numFmtId="37" fontId="8" fillId="0" borderId="10" xfId="0" applyNumberFormat="1" applyFont="1" applyFill="1" applyBorder="1" applyProtection="1">
      <alignment vertical="center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0" borderId="11" xfId="0" applyFont="1" applyFill="1" applyBorder="1" applyProtection="1">
      <alignment vertical="center"/>
    </xf>
    <xf numFmtId="37" fontId="8" fillId="0" borderId="11" xfId="0" applyNumberFormat="1" applyFont="1" applyFill="1" applyBorder="1" applyProtection="1">
      <alignment vertical="center"/>
    </xf>
    <xf numFmtId="0" fontId="8" fillId="0" borderId="11" xfId="0" applyFont="1" applyFill="1" applyBorder="1">
      <alignment vertical="center"/>
    </xf>
    <xf numFmtId="38" fontId="8" fillId="0" borderId="10" xfId="1" applyFont="1" applyFill="1" applyBorder="1" applyProtection="1">
      <alignment vertical="center"/>
    </xf>
    <xf numFmtId="0" fontId="7" fillId="0" borderId="10" xfId="0" applyFont="1" applyFill="1" applyBorder="1">
      <alignment vertical="center"/>
    </xf>
    <xf numFmtId="0" fontId="7" fillId="0" borderId="0" xfId="0" applyFont="1" applyFill="1">
      <alignment vertical="center"/>
    </xf>
    <xf numFmtId="178" fontId="8" fillId="0" borderId="11" xfId="1" applyNumberFormat="1" applyFont="1" applyFill="1" applyBorder="1" applyProtection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38" fontId="8" fillId="0" borderId="20" xfId="1" applyFont="1" applyFill="1" applyBorder="1" applyProtection="1">
      <alignment vertical="center"/>
    </xf>
    <xf numFmtId="0" fontId="8" fillId="0" borderId="10" xfId="0" applyFont="1" applyFill="1" applyBorder="1" applyAlignment="1" applyProtection="1">
      <alignment horizontal="left" vertical="center" shrinkToFit="1"/>
    </xf>
    <xf numFmtId="38" fontId="8" fillId="0" borderId="11" xfId="1" applyNumberFormat="1" applyFont="1" applyFill="1" applyBorder="1" applyProtection="1">
      <alignment vertical="center"/>
    </xf>
    <xf numFmtId="38" fontId="8" fillId="0" borderId="11" xfId="1" applyFont="1" applyFill="1" applyBorder="1" applyProtection="1">
      <alignment vertical="center"/>
    </xf>
    <xf numFmtId="38" fontId="8" fillId="0" borderId="10" xfId="1" applyFont="1" applyFill="1" applyBorder="1">
      <alignment vertical="center"/>
    </xf>
    <xf numFmtId="178" fontId="8" fillId="0" borderId="10" xfId="1" applyNumberFormat="1" applyFont="1" applyFill="1" applyBorder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77" fontId="8" fillId="0" borderId="11" xfId="0" applyNumberFormat="1" applyFont="1" applyFill="1" applyBorder="1" applyProtection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>
      <alignment vertical="center"/>
    </xf>
    <xf numFmtId="177" fontId="8" fillId="0" borderId="14" xfId="0" applyNumberFormat="1" applyFont="1" applyFill="1" applyBorder="1" applyProtection="1">
      <alignment vertical="center"/>
    </xf>
    <xf numFmtId="0" fontId="8" fillId="0" borderId="14" xfId="0" applyFont="1" applyFill="1" applyBorder="1" applyAlignment="1">
      <alignment horizontal="center" vertical="center"/>
    </xf>
    <xf numFmtId="37" fontId="8" fillId="0" borderId="14" xfId="0" applyNumberFormat="1" applyFont="1" applyFill="1" applyBorder="1" applyProtection="1">
      <alignment vertical="center"/>
    </xf>
    <xf numFmtId="0" fontId="8" fillId="0" borderId="1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1" xfId="0" applyFont="1" applyFill="1" applyBorder="1">
      <alignment vertical="center"/>
    </xf>
    <xf numFmtId="1" fontId="8" fillId="0" borderId="10" xfId="0" applyNumberFormat="1" applyFont="1" applyFill="1" applyBorder="1" applyProtection="1">
      <alignment vertical="center"/>
    </xf>
    <xf numFmtId="1" fontId="8" fillId="0" borderId="11" xfId="0" applyNumberFormat="1" applyFont="1" applyFill="1" applyBorder="1" applyProtection="1">
      <alignment vertical="center"/>
    </xf>
    <xf numFmtId="0" fontId="8" fillId="0" borderId="7" xfId="0" applyFont="1" applyFill="1" applyBorder="1" applyAlignment="1">
      <alignment horizontal="center" vertical="center"/>
    </xf>
    <xf numFmtId="37" fontId="8" fillId="0" borderId="22" xfId="0" applyNumberFormat="1" applyFont="1" applyFill="1" applyBorder="1" applyProtection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>
      <alignment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11" xfId="0" quotePrefix="1" applyFont="1" applyFill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left" vertic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11" xfId="0" quotePrefix="1" applyFont="1" applyFill="1" applyBorder="1" applyAlignment="1">
      <alignment horizontal="left" vertical="center"/>
    </xf>
    <xf numFmtId="0" fontId="8" fillId="0" borderId="7" xfId="0" applyFont="1" applyFill="1" applyBorder="1" applyAlignment="1" applyProtection="1">
      <alignment horizontal="left" vertical="center" shrinkToFit="1"/>
    </xf>
    <xf numFmtId="0" fontId="9" fillId="0" borderId="7" xfId="0" applyFont="1" applyFill="1" applyBorder="1" applyAlignment="1" applyProtection="1">
      <alignment horizontal="left"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Protection="1">
      <alignment vertical="center"/>
    </xf>
    <xf numFmtId="0" fontId="9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>
      <alignment vertical="center" shrinkToFit="1"/>
    </xf>
    <xf numFmtId="0" fontId="9" fillId="0" borderId="7" xfId="0" quotePrefix="1" applyFont="1" applyFill="1" applyBorder="1" applyAlignment="1">
      <alignment horizontal="left" vertical="center"/>
    </xf>
    <xf numFmtId="0" fontId="9" fillId="0" borderId="7" xfId="0" quotePrefix="1" applyFont="1" applyFill="1" applyBorder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2" applyFont="1" applyBorder="1" applyAlignment="1">
      <alignment shrinkToFit="1"/>
    </xf>
    <xf numFmtId="0" fontId="9" fillId="0" borderId="11" xfId="0" applyFont="1" applyFill="1" applyBorder="1">
      <alignment vertical="center"/>
    </xf>
    <xf numFmtId="0" fontId="8" fillId="0" borderId="10" xfId="2" applyFont="1" applyBorder="1" applyAlignment="1">
      <alignment shrinkToFit="1"/>
    </xf>
    <xf numFmtId="0" fontId="8" fillId="0" borderId="18" xfId="2" applyFont="1" applyBorder="1" applyAlignment="1">
      <alignment shrinkToFit="1"/>
    </xf>
    <xf numFmtId="0" fontId="8" fillId="0" borderId="27" xfId="0" applyFont="1" applyFill="1" applyBorder="1" applyAlignment="1">
      <alignment vertical="center" shrinkToFit="1"/>
    </xf>
    <xf numFmtId="0" fontId="8" fillId="0" borderId="28" xfId="2" applyFont="1" applyBorder="1" applyAlignment="1">
      <alignment shrinkToFi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7" xfId="2" applyFont="1" applyBorder="1" applyAlignment="1">
      <alignment shrinkToFit="1"/>
    </xf>
    <xf numFmtId="0" fontId="8" fillId="0" borderId="29" xfId="0" applyFont="1" applyFill="1" applyBorder="1">
      <alignment vertical="center"/>
    </xf>
    <xf numFmtId="0" fontId="8" fillId="0" borderId="30" xfId="2" applyFont="1" applyBorder="1" applyAlignment="1">
      <alignment shrinkToFit="1"/>
    </xf>
    <xf numFmtId="0" fontId="8" fillId="0" borderId="16" xfId="0" applyFont="1" applyFill="1" applyBorder="1" applyAlignment="1">
      <alignment vertical="center" shrinkToFit="1"/>
    </xf>
    <xf numFmtId="0" fontId="8" fillId="0" borderId="31" xfId="2" applyFont="1" applyBorder="1" applyAlignment="1">
      <alignment shrinkToFit="1"/>
    </xf>
    <xf numFmtId="0" fontId="8" fillId="0" borderId="32" xfId="0" applyFont="1" applyFill="1" applyBorder="1" applyAlignment="1">
      <alignment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8" fontId="8" fillId="0" borderId="10" xfId="1" applyNumberFormat="1" applyFont="1" applyFill="1" applyBorder="1" applyProtection="1">
      <alignment vertical="center"/>
    </xf>
    <xf numFmtId="178" fontId="8" fillId="0" borderId="10" xfId="1" applyNumberFormat="1" applyFont="1" applyFill="1" applyBorder="1" applyProtection="1">
      <alignment vertical="center"/>
    </xf>
    <xf numFmtId="40" fontId="8" fillId="0" borderId="11" xfId="1" applyNumberFormat="1" applyFont="1" applyFill="1" applyBorder="1" applyProtection="1">
      <alignment vertical="center"/>
    </xf>
    <xf numFmtId="40" fontId="8" fillId="0" borderId="10" xfId="1" applyNumberFormat="1" applyFont="1" applyFill="1" applyBorder="1" applyProtection="1">
      <alignment vertical="center"/>
    </xf>
    <xf numFmtId="0" fontId="8" fillId="0" borderId="11" xfId="0" applyFont="1" applyBorder="1" applyAlignment="1" applyProtection="1">
      <alignment horizontal="left" vertical="center" shrinkToFit="1"/>
    </xf>
    <xf numFmtId="37" fontId="8" fillId="0" borderId="11" xfId="0" applyNumberFormat="1" applyFont="1" applyBorder="1" applyProtection="1">
      <alignment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8" fontId="8" fillId="0" borderId="11" xfId="3" applyFont="1" applyFill="1" applyBorder="1" applyProtection="1">
      <alignment vertical="center"/>
    </xf>
    <xf numFmtId="38" fontId="8" fillId="0" borderId="10" xfId="3" applyFont="1" applyFill="1" applyBorder="1" applyProtection="1">
      <alignment vertical="center"/>
    </xf>
    <xf numFmtId="38" fontId="8" fillId="0" borderId="11" xfId="3" applyNumberFormat="1" applyFont="1" applyFill="1" applyBorder="1" applyProtection="1">
      <alignment vertical="center"/>
    </xf>
    <xf numFmtId="178" fontId="8" fillId="0" borderId="11" xfId="3" applyNumberFormat="1" applyFont="1" applyFill="1" applyBorder="1" applyProtection="1">
      <alignment vertical="center"/>
    </xf>
    <xf numFmtId="0" fontId="8" fillId="0" borderId="11" xfId="4" applyFont="1" applyBorder="1" applyAlignment="1">
      <alignment shrinkToFit="1"/>
    </xf>
    <xf numFmtId="0" fontId="9" fillId="0" borderId="11" xfId="0" quotePrefix="1" applyFont="1" applyFill="1" applyBorder="1">
      <alignment vertical="center"/>
    </xf>
    <xf numFmtId="0" fontId="8" fillId="0" borderId="10" xfId="4" applyFont="1" applyBorder="1" applyAlignment="1">
      <alignment shrinkToFit="1"/>
    </xf>
    <xf numFmtId="0" fontId="9" fillId="0" borderId="0" xfId="0" applyFont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178" fontId="8" fillId="0" borderId="10" xfId="0" applyNumberFormat="1" applyFont="1" applyFill="1" applyBorder="1" applyProtection="1">
      <alignment vertical="center"/>
    </xf>
    <xf numFmtId="38" fontId="8" fillId="0" borderId="11" xfId="0" applyNumberFormat="1" applyFont="1" applyFill="1" applyBorder="1" applyProtection="1">
      <alignment vertical="center"/>
    </xf>
    <xf numFmtId="37" fontId="8" fillId="0" borderId="11" xfId="0" applyNumberFormat="1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8" fillId="0" borderId="11" xfId="2" applyNumberFormat="1" applyFont="1" applyBorder="1" applyAlignment="1">
      <alignment shrinkToFit="1"/>
    </xf>
    <xf numFmtId="3" fontId="8" fillId="0" borderId="10" xfId="2" applyNumberFormat="1" applyFont="1" applyBorder="1" applyAlignment="1">
      <alignment shrinkToFit="1"/>
    </xf>
    <xf numFmtId="0" fontId="8" fillId="0" borderId="9" xfId="0" applyFont="1" applyFill="1" applyBorder="1" applyAlignment="1" applyProtection="1">
      <alignment horizontal="left" vertical="center" shrinkToFit="1"/>
    </xf>
    <xf numFmtId="0" fontId="8" fillId="0" borderId="16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0" xfId="0" quotePrefix="1" applyFont="1" applyFill="1" applyBorder="1" applyAlignment="1">
      <alignment horizontal="left" vertical="center"/>
    </xf>
    <xf numFmtId="0" fontId="8" fillId="0" borderId="16" xfId="0" applyFont="1" applyFill="1" applyBorder="1" applyAlignment="1" applyProtection="1">
      <alignment horizontal="left" vertical="center" shrinkToFit="1"/>
    </xf>
    <xf numFmtId="0" fontId="8" fillId="0" borderId="17" xfId="0" applyFont="1" applyFill="1" applyBorder="1" applyAlignment="1" applyProtection="1">
      <alignment horizontal="left" vertical="center" shrinkToFit="1"/>
    </xf>
    <xf numFmtId="0" fontId="8" fillId="0" borderId="7" xfId="4" applyFont="1" applyBorder="1" applyAlignment="1">
      <alignment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8" fillId="0" borderId="7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>
      <alignment horizontal="left" vertical="center"/>
    </xf>
    <xf numFmtId="0" fontId="8" fillId="0" borderId="9" xfId="0" applyFont="1" applyBorder="1" applyAlignment="1">
      <alignment vertical="center" shrinkToFit="1"/>
    </xf>
    <xf numFmtId="37" fontId="8" fillId="0" borderId="21" xfId="0" applyNumberFormat="1" applyFont="1" applyFill="1" applyBorder="1" applyProtection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vertical="center" shrinkToFit="1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 shrinkToFit="1"/>
    </xf>
    <xf numFmtId="38" fontId="8" fillId="0" borderId="7" xfId="1" applyFont="1" applyFill="1" applyBorder="1" applyAlignment="1" applyProtection="1">
      <alignment vertical="center"/>
    </xf>
    <xf numFmtId="38" fontId="8" fillId="0" borderId="7" xfId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0" fontId="9" fillId="0" borderId="0" xfId="0" quotePrefix="1" applyFont="1" applyFill="1" applyBorder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1" xfId="2" applyFont="1" applyBorder="1" applyAlignment="1">
      <alignment shrinkToFit="1"/>
    </xf>
    <xf numFmtId="0" fontId="8" fillId="0" borderId="18" xfId="0" applyFont="1" applyFill="1" applyBorder="1" applyAlignment="1" applyProtection="1">
      <alignment horizontal="left" vertical="center" shrinkToFit="1"/>
    </xf>
    <xf numFmtId="0" fontId="8" fillId="0" borderId="18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10" xfId="1" applyNumberFormat="1" applyFont="1" applyFill="1" applyBorder="1" applyProtection="1">
      <alignment vertical="center"/>
    </xf>
    <xf numFmtId="177" fontId="8" fillId="0" borderId="11" xfId="1" applyNumberFormat="1" applyFont="1" applyFill="1" applyBorder="1" applyProtection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7" xfId="0" quotePrefix="1" applyFont="1" applyFill="1" applyBorder="1" applyAlignment="1" applyProtection="1">
      <alignment horizontal="left" vertical="center" shrinkToFit="1"/>
    </xf>
    <xf numFmtId="0" fontId="0" fillId="0" borderId="10" xfId="0" applyFill="1" applyBorder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8" fillId="0" borderId="11" xfId="0" applyNumberFormat="1" applyFont="1" applyFill="1" applyBorder="1" applyProtection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38" fontId="8" fillId="0" borderId="35" xfId="1" applyFont="1" applyFill="1" applyBorder="1" applyProtection="1">
      <alignment vertical="center"/>
    </xf>
    <xf numFmtId="37" fontId="8" fillId="0" borderId="10" xfId="0" applyNumberFormat="1" applyFont="1" applyFill="1" applyBorder="1" applyAlignment="1" applyProtection="1">
      <alignment vertical="center" shrinkToFit="1"/>
    </xf>
    <xf numFmtId="37" fontId="8" fillId="0" borderId="11" xfId="0" applyNumberFormat="1" applyFont="1" applyFill="1" applyBorder="1" applyAlignment="1" applyProtection="1">
      <alignment vertical="center" shrinkToFit="1"/>
    </xf>
    <xf numFmtId="37" fontId="8" fillId="0" borderId="14" xfId="0" applyNumberFormat="1" applyFont="1" applyFill="1" applyBorder="1" applyAlignment="1" applyProtection="1">
      <alignment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left" vertical="center" shrinkToFit="1"/>
    </xf>
    <xf numFmtId="0" fontId="8" fillId="0" borderId="35" xfId="0" applyFont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quotePrefix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38" fontId="8" fillId="0" borderId="0" xfId="0" applyNumberFormat="1" applyFont="1" applyFill="1" applyAlignment="1">
      <alignment vertical="center"/>
    </xf>
    <xf numFmtId="0" fontId="7" fillId="0" borderId="9" xfId="0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left" vertical="center" shrinkToFi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horizontal="left" vertical="center"/>
    </xf>
    <xf numFmtId="38" fontId="8" fillId="0" borderId="7" xfId="1" applyFont="1" applyFill="1" applyBorder="1" applyAlignment="1">
      <alignment horizontal="left" vertical="center"/>
    </xf>
    <xf numFmtId="38" fontId="8" fillId="0" borderId="12" xfId="1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179" fontId="8" fillId="0" borderId="11" xfId="1" applyNumberFormat="1" applyFont="1" applyFill="1" applyBorder="1" applyProtection="1">
      <alignment vertical="center"/>
    </xf>
    <xf numFmtId="176" fontId="8" fillId="0" borderId="11" xfId="0" applyNumberFormat="1" applyFont="1" applyFill="1" applyBorder="1" applyProtection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50" xfId="2" applyFont="1" applyBorder="1" applyAlignment="1">
      <alignment shrinkToFit="1"/>
    </xf>
    <xf numFmtId="0" fontId="8" fillId="0" borderId="51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7" fontId="0" fillId="0" borderId="0" xfId="0" applyNumberFormat="1">
      <alignment vertical="center"/>
    </xf>
    <xf numFmtId="0" fontId="9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9" fillId="0" borderId="7" xfId="0" applyFont="1" applyBorder="1">
      <alignment vertical="center"/>
    </xf>
    <xf numFmtId="0" fontId="59" fillId="0" borderId="7" xfId="0" applyFont="1" applyBorder="1" applyAlignment="1">
      <alignment horizontal="center" vertical="center"/>
    </xf>
    <xf numFmtId="0" fontId="59" fillId="0" borderId="7" xfId="0" applyFont="1" applyBorder="1" applyAlignment="1">
      <alignment horizontal="left" vertical="center"/>
    </xf>
    <xf numFmtId="0" fontId="59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4" fontId="59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1" fillId="0" borderId="7" xfId="0" applyFont="1" applyBorder="1" applyAlignment="1">
      <alignment horizontal="center" vertical="center"/>
    </xf>
    <xf numFmtId="5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52" xfId="0" applyFont="1" applyBorder="1">
      <alignment vertical="center"/>
    </xf>
    <xf numFmtId="0" fontId="11" fillId="0" borderId="53" xfId="0" applyFont="1" applyBorder="1">
      <alignment vertical="center"/>
    </xf>
    <xf numFmtId="0" fontId="11" fillId="0" borderId="54" xfId="0" applyFont="1" applyBorder="1">
      <alignment vertical="center"/>
    </xf>
    <xf numFmtId="0" fontId="0" fillId="0" borderId="55" xfId="0" applyBorder="1">
      <alignment vertical="center"/>
    </xf>
    <xf numFmtId="0" fontId="11" fillId="0" borderId="19" xfId="0" applyFont="1" applyBorder="1">
      <alignment vertical="center"/>
    </xf>
    <xf numFmtId="0" fontId="59" fillId="0" borderId="5" xfId="0" applyFont="1" applyBorder="1">
      <alignment vertical="center"/>
    </xf>
    <xf numFmtId="0" fontId="59" fillId="0" borderId="9" xfId="0" applyFont="1" applyBorder="1">
      <alignment vertical="center"/>
    </xf>
    <xf numFmtId="37" fontId="59" fillId="0" borderId="10" xfId="0" applyNumberFormat="1" applyFont="1" applyBorder="1">
      <alignment vertical="center"/>
    </xf>
    <xf numFmtId="0" fontId="59" fillId="0" borderId="15" xfId="0" applyFont="1" applyBorder="1">
      <alignment vertical="center"/>
    </xf>
    <xf numFmtId="0" fontId="59" fillId="0" borderId="10" xfId="0" applyFont="1" applyBorder="1">
      <alignment vertical="center"/>
    </xf>
    <xf numFmtId="0" fontId="59" fillId="0" borderId="8" xfId="0" applyFont="1" applyBorder="1" applyAlignment="1">
      <alignment horizontal="center" vertical="center"/>
    </xf>
    <xf numFmtId="0" fontId="59" fillId="0" borderId="11" xfId="0" applyFont="1" applyBorder="1">
      <alignment vertical="center"/>
    </xf>
    <xf numFmtId="0" fontId="59" fillId="0" borderId="35" xfId="0" applyFont="1" applyBorder="1">
      <alignment vertical="center"/>
    </xf>
    <xf numFmtId="37" fontId="59" fillId="0" borderId="11" xfId="0" applyNumberFormat="1" applyFont="1" applyBorder="1">
      <alignment vertical="center"/>
    </xf>
    <xf numFmtId="190" fontId="59" fillId="0" borderId="11" xfId="0" applyNumberFormat="1" applyFont="1" applyBorder="1">
      <alignment vertical="center"/>
    </xf>
    <xf numFmtId="190" fontId="59" fillId="0" borderId="35" xfId="0" applyNumberFormat="1" applyFont="1" applyBorder="1">
      <alignment vertical="center"/>
    </xf>
    <xf numFmtId="38" fontId="11" fillId="0" borderId="12" xfId="1" applyFont="1" applyBorder="1">
      <alignment vertical="center"/>
    </xf>
    <xf numFmtId="37" fontId="59" fillId="0" borderId="0" xfId="0" applyNumberFormat="1" applyFont="1">
      <alignment vertical="center"/>
    </xf>
    <xf numFmtId="0" fontId="59" fillId="0" borderId="5" xfId="0" applyFont="1" applyBorder="1" applyAlignment="1">
      <alignment horizontal="center" vertical="center"/>
    </xf>
    <xf numFmtId="190" fontId="59" fillId="0" borderId="10" xfId="0" applyNumberFormat="1" applyFont="1" applyBorder="1">
      <alignment vertical="center"/>
    </xf>
    <xf numFmtId="190" fontId="59" fillId="0" borderId="0" xfId="0" applyNumberFormat="1" applyFont="1">
      <alignment vertical="center"/>
    </xf>
    <xf numFmtId="0" fontId="59" fillId="0" borderId="35" xfId="0" applyFont="1" applyBorder="1" applyAlignment="1">
      <alignment horizontal="left" vertical="center"/>
    </xf>
    <xf numFmtId="0" fontId="11" fillId="0" borderId="35" xfId="0" applyFont="1" applyBorder="1">
      <alignment vertical="center"/>
    </xf>
    <xf numFmtId="37" fontId="0" fillId="0" borderId="0" xfId="0" applyNumberFormat="1" applyAlignment="1">
      <alignment horizontal="left" vertical="center"/>
    </xf>
    <xf numFmtId="38" fontId="59" fillId="0" borderId="11" xfId="0" applyNumberFormat="1" applyFont="1" applyBorder="1">
      <alignment vertical="center"/>
    </xf>
    <xf numFmtId="37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90" fontId="59" fillId="0" borderId="9" xfId="0" applyNumberFormat="1" applyFont="1" applyBorder="1">
      <alignment vertical="center"/>
    </xf>
    <xf numFmtId="37" fontId="11" fillId="0" borderId="11" xfId="0" applyNumberFormat="1" applyFont="1" applyBorder="1">
      <alignment vertical="center"/>
    </xf>
    <xf numFmtId="0" fontId="61" fillId="0" borderId="35" xfId="0" applyFont="1" applyBorder="1">
      <alignment vertical="center"/>
    </xf>
    <xf numFmtId="38" fontId="61" fillId="0" borderId="11" xfId="0" applyNumberFormat="1" applyFont="1" applyBorder="1">
      <alignment vertical="center"/>
    </xf>
    <xf numFmtId="0" fontId="62" fillId="0" borderId="0" xfId="0" applyFont="1">
      <alignment vertical="center"/>
    </xf>
    <xf numFmtId="37" fontId="61" fillId="0" borderId="11" xfId="0" applyNumberFormat="1" applyFont="1" applyBorder="1">
      <alignment vertical="center"/>
    </xf>
    <xf numFmtId="38" fontId="59" fillId="0" borderId="11" xfId="1" applyFont="1" applyBorder="1">
      <alignment vertical="center"/>
    </xf>
    <xf numFmtId="0" fontId="59" fillId="0" borderId="56" xfId="0" applyFont="1" applyBorder="1">
      <alignment vertical="center"/>
    </xf>
    <xf numFmtId="190" fontId="59" fillId="0" borderId="15" xfId="0" applyNumberFormat="1" applyFont="1" applyBorder="1">
      <alignment vertical="center"/>
    </xf>
    <xf numFmtId="0" fontId="11" fillId="0" borderId="57" xfId="0" applyFont="1" applyBorder="1">
      <alignment vertical="center"/>
    </xf>
    <xf numFmtId="0" fontId="0" fillId="0" borderId="0" xfId="0" applyAlignment="1">
      <alignment horizontal="right" vertical="center"/>
    </xf>
    <xf numFmtId="0" fontId="59" fillId="0" borderId="8" xfId="0" applyFont="1" applyBorder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5" fontId="59" fillId="0" borderId="11" xfId="0" applyNumberFormat="1" applyFont="1" applyBorder="1">
      <alignment vertical="center"/>
    </xf>
    <xf numFmtId="0" fontId="11" fillId="0" borderId="12" xfId="0" applyFont="1" applyBorder="1">
      <alignment vertical="center"/>
    </xf>
    <xf numFmtId="38" fontId="0" fillId="0" borderId="0" xfId="1" applyFont="1" applyAlignment="1">
      <alignment horizontal="right" vertical="center"/>
    </xf>
    <xf numFmtId="0" fontId="59" fillId="0" borderId="13" xfId="0" applyFont="1" applyBorder="1">
      <alignment vertical="center"/>
    </xf>
    <xf numFmtId="37" fontId="61" fillId="0" borderId="14" xfId="0" applyNumberFormat="1" applyFont="1" applyBorder="1">
      <alignment vertical="center"/>
    </xf>
    <xf numFmtId="0" fontId="59" fillId="0" borderId="1" xfId="0" applyFont="1" applyBorder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5" fontId="59" fillId="0" borderId="14" xfId="0" applyNumberFormat="1" applyFont="1" applyBorder="1">
      <alignment vertical="center"/>
    </xf>
    <xf numFmtId="0" fontId="11" fillId="0" borderId="1" xfId="0" applyFont="1" applyBorder="1">
      <alignment vertical="center"/>
    </xf>
    <xf numFmtId="38" fontId="0" fillId="0" borderId="0" xfId="1" applyFont="1">
      <alignment vertical="center"/>
    </xf>
    <xf numFmtId="0" fontId="0" fillId="0" borderId="13" xfId="0" applyBorder="1">
      <alignment vertical="center"/>
    </xf>
    <xf numFmtId="0" fontId="0" fillId="0" borderId="59" xfId="0" applyBorder="1">
      <alignment vertical="center"/>
    </xf>
    <xf numFmtId="191" fontId="0" fillId="0" borderId="0" xfId="0" applyNumberFormat="1">
      <alignment vertical="center"/>
    </xf>
    <xf numFmtId="38" fontId="0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5" fontId="0" fillId="0" borderId="0" xfId="0" applyNumberFormat="1">
      <alignment vertical="center"/>
    </xf>
    <xf numFmtId="0" fontId="9" fillId="0" borderId="35" xfId="0" applyFont="1" applyBorder="1">
      <alignment vertical="center"/>
    </xf>
    <xf numFmtId="0" fontId="8" fillId="0" borderId="35" xfId="0" applyFont="1" applyBorder="1">
      <alignment vertical="center"/>
    </xf>
    <xf numFmtId="4" fontId="59" fillId="0" borderId="35" xfId="0" applyNumberFormat="1" applyFont="1" applyBorder="1" applyAlignment="1">
      <alignment horizontal="left" vertical="center"/>
    </xf>
    <xf numFmtId="5" fontId="10" fillId="0" borderId="35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6" fillId="0" borderId="0" xfId="155" applyFont="1">
      <alignment vertical="center"/>
    </xf>
    <xf numFmtId="0" fontId="59" fillId="0" borderId="0" xfId="155" applyFont="1" applyAlignment="1">
      <alignment horizontal="right"/>
    </xf>
    <xf numFmtId="0" fontId="59" fillId="0" borderId="0" xfId="155" applyFont="1">
      <alignment vertical="center"/>
    </xf>
    <xf numFmtId="0" fontId="16" fillId="0" borderId="2" xfId="155" applyFont="1" applyBorder="1">
      <alignment vertical="center"/>
    </xf>
    <xf numFmtId="0" fontId="16" fillId="0" borderId="3" xfId="155" applyFont="1" applyBorder="1">
      <alignment vertical="center"/>
    </xf>
    <xf numFmtId="0" fontId="16" fillId="0" borderId="4" xfId="155" applyFont="1" applyBorder="1">
      <alignment vertical="center"/>
    </xf>
    <xf numFmtId="0" fontId="63" fillId="0" borderId="0" xfId="155" applyFont="1" applyAlignment="1">
      <alignment horizontal="center"/>
    </xf>
    <xf numFmtId="0" fontId="59" fillId="0" borderId="5" xfId="155" applyFont="1" applyBorder="1">
      <alignment vertical="center"/>
    </xf>
    <xf numFmtId="0" fontId="59" fillId="0" borderId="6" xfId="155" applyFont="1" applyBorder="1">
      <alignment vertical="center"/>
    </xf>
    <xf numFmtId="0" fontId="59" fillId="0" borderId="35" xfId="155" applyFont="1" applyBorder="1" applyAlignment="1"/>
    <xf numFmtId="0" fontId="59" fillId="0" borderId="35" xfId="155" applyFont="1" applyBorder="1">
      <alignment vertical="center"/>
    </xf>
    <xf numFmtId="0" fontId="16" fillId="0" borderId="36" xfId="155" applyFont="1" applyBorder="1">
      <alignment vertical="center"/>
    </xf>
    <xf numFmtId="0" fontId="59" fillId="0" borderId="0" xfId="155" applyFont="1" applyAlignment="1"/>
    <xf numFmtId="49" fontId="59" fillId="0" borderId="36" xfId="155" applyNumberFormat="1" applyFont="1" applyBorder="1" applyAlignment="1"/>
    <xf numFmtId="0" fontId="59" fillId="0" borderId="36" xfId="155" applyFont="1" applyBorder="1" applyAlignment="1"/>
    <xf numFmtId="38" fontId="59" fillId="0" borderId="36" xfId="1" applyFont="1" applyBorder="1" applyAlignment="1"/>
    <xf numFmtId="0" fontId="59" fillId="0" borderId="36" xfId="155" applyFont="1" applyBorder="1">
      <alignment vertical="center"/>
    </xf>
    <xf numFmtId="5" fontId="10" fillId="0" borderId="36" xfId="155" applyNumberFormat="1" applyBorder="1" applyAlignment="1">
      <alignment shrinkToFit="1"/>
    </xf>
    <xf numFmtId="5" fontId="59" fillId="0" borderId="36" xfId="155" applyNumberFormat="1" applyFont="1" applyBorder="1" applyAlignment="1"/>
    <xf numFmtId="38" fontId="59" fillId="0" borderId="36" xfId="155" applyNumberFormat="1" applyFont="1" applyBorder="1" applyAlignment="1"/>
    <xf numFmtId="38" fontId="10" fillId="0" borderId="0" xfId="1" applyFont="1">
      <alignment vertical="center"/>
    </xf>
    <xf numFmtId="0" fontId="60" fillId="0" borderId="5" xfId="155" applyFont="1" applyBorder="1">
      <alignment vertical="center"/>
    </xf>
    <xf numFmtId="0" fontId="60" fillId="0" borderId="0" xfId="155" applyFont="1">
      <alignment vertical="center"/>
    </xf>
    <xf numFmtId="0" fontId="60" fillId="0" borderId="6" xfId="155" applyFont="1" applyBorder="1">
      <alignment vertical="center"/>
    </xf>
    <xf numFmtId="0" fontId="60" fillId="0" borderId="0" xfId="155" applyFont="1" applyAlignment="1">
      <alignment horizontal="center" vertical="center"/>
    </xf>
    <xf numFmtId="0" fontId="59" fillId="0" borderId="9" xfId="155" applyFont="1" applyBorder="1">
      <alignment vertical="center"/>
    </xf>
    <xf numFmtId="0" fontId="59" fillId="0" borderId="11" xfId="155" applyFont="1" applyBorder="1" applyAlignment="1">
      <alignment horizontal="center"/>
    </xf>
    <xf numFmtId="38" fontId="59" fillId="0" borderId="0" xfId="1" applyFont="1" applyAlignment="1">
      <alignment horizontal="right" vertical="center"/>
    </xf>
    <xf numFmtId="0" fontId="64" fillId="0" borderId="10" xfId="155" applyFont="1" applyBorder="1" applyAlignment="1">
      <alignment horizontal="center" vertical="center"/>
    </xf>
    <xf numFmtId="0" fontId="64" fillId="0" borderId="0" xfId="155" applyFont="1" applyAlignment="1">
      <alignment horizontal="center" vertical="center"/>
    </xf>
    <xf numFmtId="0" fontId="64" fillId="0" borderId="0" xfId="155" applyFont="1" applyAlignment="1">
      <alignment horizontal="left"/>
    </xf>
    <xf numFmtId="0" fontId="64" fillId="0" borderId="18" xfId="155" applyFont="1" applyBorder="1" applyAlignment="1">
      <alignment horizontal="left"/>
    </xf>
    <xf numFmtId="190" fontId="64" fillId="0" borderId="0" xfId="155" applyNumberFormat="1" applyFont="1" applyAlignment="1">
      <alignment horizontal="right"/>
    </xf>
    <xf numFmtId="3" fontId="64" fillId="0" borderId="0" xfId="155" applyNumberFormat="1" applyFont="1" applyAlignment="1"/>
    <xf numFmtId="3" fontId="64" fillId="0" borderId="10" xfId="155" applyNumberFormat="1" applyFont="1" applyBorder="1" applyAlignment="1"/>
    <xf numFmtId="3" fontId="64" fillId="0" borderId="18" xfId="155" applyNumberFormat="1" applyFont="1" applyBorder="1" applyAlignment="1"/>
    <xf numFmtId="0" fontId="64" fillId="0" borderId="0" xfId="155" applyFont="1" applyAlignment="1">
      <alignment horizontal="center"/>
    </xf>
    <xf numFmtId="0" fontId="64" fillId="0" borderId="18" xfId="155" applyFont="1" applyBorder="1" applyAlignment="1">
      <alignment horizontal="center"/>
    </xf>
    <xf numFmtId="0" fontId="64" fillId="0" borderId="6" xfId="155" applyFont="1" applyBorder="1">
      <alignment vertical="center"/>
    </xf>
    <xf numFmtId="0" fontId="64" fillId="0" borderId="0" xfId="155" applyFont="1">
      <alignment vertical="center"/>
    </xf>
    <xf numFmtId="9" fontId="64" fillId="0" borderId="0" xfId="156" applyFont="1" applyAlignment="1">
      <alignment horizontal="right"/>
    </xf>
    <xf numFmtId="38" fontId="64" fillId="0" borderId="0" xfId="155" applyNumberFormat="1" applyFont="1" applyAlignment="1">
      <alignment horizontal="right"/>
    </xf>
    <xf numFmtId="0" fontId="64" fillId="0" borderId="9" xfId="155" applyFont="1" applyBorder="1" applyAlignment="1">
      <alignment horizontal="center" vertical="center"/>
    </xf>
    <xf numFmtId="0" fontId="64" fillId="0" borderId="15" xfId="155" applyFont="1" applyBorder="1" applyAlignment="1">
      <alignment horizontal="center" vertical="center"/>
    </xf>
    <xf numFmtId="0" fontId="64" fillId="0" borderId="15" xfId="155" applyFont="1" applyBorder="1" applyAlignment="1">
      <alignment horizontal="left"/>
    </xf>
    <xf numFmtId="0" fontId="64" fillId="0" borderId="16" xfId="155" applyFont="1" applyBorder="1" applyAlignment="1">
      <alignment horizontal="left"/>
    </xf>
    <xf numFmtId="0" fontId="64" fillId="0" borderId="15" xfId="155" applyFont="1" applyBorder="1" applyAlignment="1">
      <alignment horizontal="right"/>
    </xf>
    <xf numFmtId="3" fontId="64" fillId="0" borderId="15" xfId="155" applyNumberFormat="1" applyFont="1" applyBorder="1" applyAlignment="1"/>
    <xf numFmtId="3" fontId="64" fillId="0" borderId="9" xfId="155" applyNumberFormat="1" applyFont="1" applyBorder="1" applyAlignment="1"/>
    <xf numFmtId="3" fontId="64" fillId="0" borderId="16" xfId="155" applyNumberFormat="1" applyFont="1" applyBorder="1" applyAlignment="1"/>
    <xf numFmtId="3" fontId="64" fillId="0" borderId="15" xfId="155" applyNumberFormat="1" applyFont="1" applyBorder="1" applyAlignment="1">
      <alignment horizontal="right"/>
    </xf>
    <xf numFmtId="0" fontId="64" fillId="0" borderId="15" xfId="155" applyFont="1" applyBorder="1" applyAlignment="1">
      <alignment horizontal="center"/>
    </xf>
    <xf numFmtId="10" fontId="64" fillId="0" borderId="16" xfId="156" applyNumberFormat="1" applyFont="1" applyBorder="1" applyAlignment="1">
      <alignment horizontal="center"/>
    </xf>
    <xf numFmtId="3" fontId="64" fillId="0" borderId="0" xfId="155" applyNumberFormat="1" applyFont="1" applyAlignment="1">
      <alignment horizontal="right"/>
    </xf>
    <xf numFmtId="0" fontId="64" fillId="0" borderId="11" xfId="155" applyFont="1" applyBorder="1" applyAlignment="1">
      <alignment horizontal="center" vertical="center"/>
    </xf>
    <xf numFmtId="0" fontId="64" fillId="0" borderId="35" xfId="155" applyFont="1" applyBorder="1">
      <alignment vertical="center"/>
    </xf>
    <xf numFmtId="0" fontId="64" fillId="0" borderId="35" xfId="155" applyFont="1" applyBorder="1" applyAlignment="1">
      <alignment horizontal="left"/>
    </xf>
    <xf numFmtId="0" fontId="64" fillId="0" borderId="51" xfId="155" applyFont="1" applyBorder="1" applyAlignment="1">
      <alignment horizontal="left"/>
    </xf>
    <xf numFmtId="190" fontId="64" fillId="0" borderId="35" xfId="156" applyNumberFormat="1" applyFont="1" applyBorder="1" applyAlignment="1">
      <alignment horizontal="right"/>
    </xf>
    <xf numFmtId="3" fontId="64" fillId="0" borderId="35" xfId="155" applyNumberFormat="1" applyFont="1" applyBorder="1" applyAlignment="1"/>
    <xf numFmtId="3" fontId="64" fillId="0" borderId="11" xfId="155" applyNumberFormat="1" applyFont="1" applyBorder="1" applyAlignment="1"/>
    <xf numFmtId="3" fontId="64" fillId="0" borderId="51" xfId="155" applyNumberFormat="1" applyFont="1" applyBorder="1" applyAlignment="1"/>
    <xf numFmtId="3" fontId="64" fillId="0" borderId="35" xfId="155" applyNumberFormat="1" applyFont="1" applyBorder="1" applyAlignment="1">
      <alignment horizontal="right"/>
    </xf>
    <xf numFmtId="0" fontId="64" fillId="0" borderId="35" xfId="155" applyFont="1" applyBorder="1" applyAlignment="1">
      <alignment horizontal="center"/>
    </xf>
    <xf numFmtId="10" fontId="64" fillId="0" borderId="51" xfId="156" applyNumberFormat="1" applyFont="1" applyBorder="1" applyAlignment="1">
      <alignment horizontal="center"/>
    </xf>
    <xf numFmtId="192" fontId="59" fillId="0" borderId="0" xfId="155" applyNumberFormat="1" applyFont="1">
      <alignment vertical="center"/>
    </xf>
    <xf numFmtId="190" fontId="64" fillId="0" borderId="0" xfId="155" applyNumberFormat="1" applyFont="1" applyAlignment="1">
      <alignment horizontal="center"/>
    </xf>
    <xf numFmtId="0" fontId="64" fillId="0" borderId="0" xfId="155" applyFont="1" applyAlignment="1"/>
    <xf numFmtId="0" fontId="65" fillId="0" borderId="0" xfId="155" applyFont="1">
      <alignment vertical="center"/>
    </xf>
    <xf numFmtId="38" fontId="64" fillId="0" borderId="0" xfId="1" applyFont="1">
      <alignment vertical="center"/>
    </xf>
    <xf numFmtId="9" fontId="64" fillId="0" borderId="0" xfId="155" applyNumberFormat="1" applyFont="1" applyAlignment="1">
      <alignment horizontal="right"/>
    </xf>
    <xf numFmtId="190" fontId="64" fillId="0" borderId="15" xfId="155" applyNumberFormat="1" applyFont="1" applyBorder="1" applyAlignment="1">
      <alignment horizontal="right"/>
    </xf>
    <xf numFmtId="0" fontId="64" fillId="0" borderId="16" xfId="155" applyFont="1" applyBorder="1" applyAlignment="1">
      <alignment horizontal="center"/>
    </xf>
    <xf numFmtId="0" fontId="66" fillId="0" borderId="35" xfId="155" applyFont="1" applyBorder="1" applyAlignment="1">
      <alignment horizontal="left"/>
    </xf>
    <xf numFmtId="0" fontId="16" fillId="0" borderId="35" xfId="155" applyFont="1" applyBorder="1">
      <alignment vertical="center"/>
    </xf>
    <xf numFmtId="3" fontId="66" fillId="0" borderId="11" xfId="155" applyNumberFormat="1" applyFont="1" applyBorder="1" applyAlignment="1"/>
    <xf numFmtId="0" fontId="64" fillId="0" borderId="35" xfId="155" applyFont="1" applyBorder="1" applyAlignment="1"/>
    <xf numFmtId="0" fontId="64" fillId="0" borderId="51" xfId="155" applyFont="1" applyBorder="1" applyAlignment="1">
      <alignment horizontal="center"/>
    </xf>
    <xf numFmtId="0" fontId="64" fillId="0" borderId="9" xfId="155" applyFont="1" applyBorder="1" applyAlignment="1">
      <alignment horizontal="right"/>
    </xf>
    <xf numFmtId="0" fontId="64" fillId="0" borderId="9" xfId="155" applyFont="1" applyBorder="1" applyAlignment="1">
      <alignment horizontal="center"/>
    </xf>
    <xf numFmtId="190" fontId="64" fillId="0" borderId="11" xfId="156" applyNumberFormat="1" applyFont="1" applyBorder="1" applyAlignment="1">
      <alignment horizontal="right"/>
    </xf>
    <xf numFmtId="0" fontId="64" fillId="0" borderId="11" xfId="155" applyFont="1" applyBorder="1" applyAlignment="1">
      <alignment horizontal="center"/>
    </xf>
    <xf numFmtId="0" fontId="64" fillId="0" borderId="15" xfId="155" applyFont="1" applyBorder="1" applyAlignment="1"/>
    <xf numFmtId="0" fontId="64" fillId="0" borderId="15" xfId="155" applyFont="1" applyBorder="1">
      <alignment vertical="center"/>
    </xf>
    <xf numFmtId="0" fontId="64" fillId="0" borderId="16" xfId="155" applyFont="1" applyBorder="1">
      <alignment vertical="center"/>
    </xf>
    <xf numFmtId="190" fontId="64" fillId="0" borderId="9" xfId="155" applyNumberFormat="1" applyFont="1" applyBorder="1" applyAlignment="1">
      <alignment horizontal="right"/>
    </xf>
    <xf numFmtId="190" fontId="64" fillId="0" borderId="11" xfId="155" applyNumberFormat="1" applyFont="1" applyBorder="1" applyAlignment="1">
      <alignment horizontal="right"/>
    </xf>
    <xf numFmtId="0" fontId="65" fillId="0" borderId="16" xfId="155" applyFont="1" applyBorder="1">
      <alignment vertical="center"/>
    </xf>
    <xf numFmtId="0" fontId="64" fillId="0" borderId="9" xfId="155" applyFont="1" applyBorder="1" applyAlignment="1"/>
    <xf numFmtId="0" fontId="64" fillId="0" borderId="35" xfId="155" applyFont="1" applyBorder="1" applyAlignment="1">
      <alignment horizontal="center" vertical="center"/>
    </xf>
    <xf numFmtId="0" fontId="64" fillId="0" borderId="11" xfId="155" applyFont="1" applyBorder="1" applyAlignment="1"/>
    <xf numFmtId="3" fontId="64" fillId="0" borderId="11" xfId="155" applyNumberFormat="1" applyFont="1" applyBorder="1" applyAlignment="1">
      <alignment horizontal="right"/>
    </xf>
    <xf numFmtId="3" fontId="64" fillId="0" borderId="9" xfId="155" applyNumberFormat="1" applyFont="1" applyBorder="1" applyAlignment="1">
      <alignment horizontal="right"/>
    </xf>
    <xf numFmtId="9" fontId="64" fillId="0" borderId="11" xfId="155" applyNumberFormat="1" applyFont="1" applyBorder="1" applyAlignment="1">
      <alignment horizontal="right"/>
    </xf>
    <xf numFmtId="0" fontId="64" fillId="0" borderId="0" xfId="155" applyFont="1" applyProtection="1">
      <alignment vertical="center"/>
      <protection locked="0"/>
    </xf>
    <xf numFmtId="190" fontId="64" fillId="0" borderId="9" xfId="155" applyNumberFormat="1" applyFont="1" applyBorder="1" applyAlignment="1">
      <alignment horizontal="center"/>
    </xf>
    <xf numFmtId="9" fontId="64" fillId="0" borderId="11" xfId="155" applyNumberFormat="1" applyFont="1" applyBorder="1" applyAlignment="1">
      <alignment horizontal="center"/>
    </xf>
    <xf numFmtId="38" fontId="64" fillId="0" borderId="51" xfId="157" applyNumberFormat="1" applyFont="1" applyBorder="1" applyAlignment="1">
      <alignment horizontal="right" vertical="center" shrinkToFit="1"/>
    </xf>
    <xf numFmtId="3" fontId="64" fillId="0" borderId="11" xfId="155" applyNumberFormat="1" applyFont="1" applyBorder="1" applyAlignment="1">
      <alignment horizontal="center"/>
    </xf>
    <xf numFmtId="38" fontId="59" fillId="0" borderId="0" xfId="1" applyFont="1">
      <alignment vertical="center"/>
    </xf>
    <xf numFmtId="0" fontId="67" fillId="32" borderId="9" xfId="155" applyFont="1" applyFill="1" applyBorder="1" applyAlignment="1">
      <alignment horizontal="center"/>
    </xf>
    <xf numFmtId="0" fontId="67" fillId="32" borderId="15" xfId="155" applyFont="1" applyFill="1" applyBorder="1" applyAlignment="1">
      <alignment horizontal="center"/>
    </xf>
    <xf numFmtId="0" fontId="64" fillId="32" borderId="16" xfId="155" applyFont="1" applyFill="1" applyBorder="1" applyAlignment="1">
      <alignment horizontal="center"/>
    </xf>
    <xf numFmtId="0" fontId="59" fillId="0" borderId="0" xfId="155" applyFont="1" applyAlignment="1">
      <alignment horizontal="center" vertical="center"/>
    </xf>
    <xf numFmtId="0" fontId="59" fillId="0" borderId="11" xfId="155" applyFont="1" applyBorder="1">
      <alignment vertical="center"/>
    </xf>
    <xf numFmtId="190" fontId="64" fillId="0" borderId="11" xfId="155" applyNumberFormat="1" applyFont="1" applyBorder="1" applyAlignment="1">
      <alignment horizontal="center"/>
    </xf>
    <xf numFmtId="9" fontId="67" fillId="32" borderId="11" xfId="156" applyFont="1" applyFill="1" applyBorder="1" applyAlignment="1">
      <alignment horizontal="center"/>
    </xf>
    <xf numFmtId="0" fontId="67" fillId="32" borderId="35" xfId="155" applyFont="1" applyFill="1" applyBorder="1" applyAlignment="1">
      <alignment horizontal="center"/>
    </xf>
    <xf numFmtId="38" fontId="64" fillId="32" borderId="51" xfId="1" applyFont="1" applyFill="1" applyBorder="1" applyAlignment="1">
      <alignment horizontal="center"/>
    </xf>
    <xf numFmtId="0" fontId="59" fillId="0" borderId="16" xfId="155" applyFont="1" applyBorder="1" applyAlignment="1">
      <alignment horizontal="center"/>
    </xf>
    <xf numFmtId="0" fontId="59" fillId="0" borderId="9" xfId="155" applyFont="1" applyBorder="1" applyAlignment="1">
      <alignment horizontal="center"/>
    </xf>
    <xf numFmtId="3" fontId="59" fillId="0" borderId="16" xfId="155" applyNumberFormat="1" applyFont="1" applyBorder="1" applyAlignment="1"/>
    <xf numFmtId="0" fontId="59" fillId="0" borderId="9" xfId="155" applyFont="1" applyBorder="1" applyAlignment="1">
      <alignment horizontal="left"/>
    </xf>
    <xf numFmtId="0" fontId="59" fillId="0" borderId="15" xfId="155" applyFont="1" applyBorder="1" applyAlignment="1">
      <alignment horizontal="center"/>
    </xf>
    <xf numFmtId="179" fontId="67" fillId="0" borderId="0" xfId="155" applyNumberFormat="1" applyFont="1">
      <alignment vertical="center"/>
    </xf>
    <xf numFmtId="0" fontId="66" fillId="0" borderId="35" xfId="155" applyFont="1" applyBorder="1">
      <alignment vertical="center"/>
    </xf>
    <xf numFmtId="0" fontId="59" fillId="0" borderId="13" xfId="155" applyFont="1" applyBorder="1">
      <alignment vertical="center"/>
    </xf>
    <xf numFmtId="0" fontId="59" fillId="0" borderId="1" xfId="155" applyFont="1" applyBorder="1">
      <alignment vertical="center"/>
    </xf>
    <xf numFmtId="0" fontId="64" fillId="0" borderId="1" xfId="155" applyFont="1" applyBorder="1">
      <alignment vertical="center"/>
    </xf>
    <xf numFmtId="0" fontId="64" fillId="0" borderId="59" xfId="155" applyFont="1" applyBorder="1">
      <alignment vertical="center"/>
    </xf>
    <xf numFmtId="193" fontId="66" fillId="0" borderId="11" xfId="155" applyNumberFormat="1" applyFont="1" applyBorder="1" applyAlignment="1"/>
    <xf numFmtId="0" fontId="66" fillId="0" borderId="51" xfId="155" applyFont="1" applyBorder="1" applyAlignment="1">
      <alignment horizontal="left"/>
    </xf>
    <xf numFmtId="0" fontId="64" fillId="0" borderId="11" xfId="155" applyFont="1" applyBorder="1" applyAlignment="1">
      <alignment horizontal="left"/>
    </xf>
    <xf numFmtId="0" fontId="73" fillId="0" borderId="0" xfId="0" applyFont="1" applyFill="1">
      <alignment vertical="center"/>
    </xf>
    <xf numFmtId="0" fontId="73" fillId="0" borderId="0" xfId="0" applyFont="1" applyFill="1" applyAlignment="1">
      <alignment horizontal="center" vertical="center"/>
    </xf>
    <xf numFmtId="38" fontId="73" fillId="0" borderId="0" xfId="1" applyFont="1" applyFill="1">
      <alignment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>
      <alignment vertical="center"/>
    </xf>
    <xf numFmtId="38" fontId="75" fillId="0" borderId="0" xfId="1" applyFont="1" applyFill="1">
      <alignment vertical="center"/>
    </xf>
    <xf numFmtId="0" fontId="68" fillId="0" borderId="0" xfId="0" applyFont="1" applyFill="1" applyAlignment="1">
      <alignment horizontal="right" vertical="center"/>
    </xf>
    <xf numFmtId="0" fontId="68" fillId="0" borderId="0" xfId="0" applyFont="1" applyFill="1">
      <alignment vertical="center"/>
    </xf>
    <xf numFmtId="0" fontId="76" fillId="0" borderId="9" xfId="0" applyFont="1" applyFill="1" applyBorder="1" applyAlignment="1">
      <alignment horizontal="center" vertical="center"/>
    </xf>
    <xf numFmtId="0" fontId="76" fillId="0" borderId="60" xfId="0" applyFont="1" applyFill="1" applyBorder="1">
      <alignment vertical="center"/>
    </xf>
    <xf numFmtId="0" fontId="76" fillId="0" borderId="15" xfId="0" applyFont="1" applyFill="1" applyBorder="1">
      <alignment vertical="center"/>
    </xf>
    <xf numFmtId="0" fontId="76" fillId="0" borderId="61" xfId="0" applyFont="1" applyFill="1" applyBorder="1">
      <alignment vertical="center"/>
    </xf>
    <xf numFmtId="38" fontId="76" fillId="0" borderId="60" xfId="1" applyFont="1" applyFill="1" applyBorder="1">
      <alignment vertical="center"/>
    </xf>
    <xf numFmtId="38" fontId="76" fillId="0" borderId="62" xfId="1" applyFont="1" applyFill="1" applyBorder="1">
      <alignment vertical="center"/>
    </xf>
    <xf numFmtId="0" fontId="76" fillId="0" borderId="15" xfId="0" applyFont="1" applyFill="1" applyBorder="1" applyAlignment="1">
      <alignment horizontal="right" vertical="center"/>
    </xf>
    <xf numFmtId="0" fontId="76" fillId="0" borderId="16" xfId="0" applyFont="1" applyFill="1" applyBorder="1">
      <alignment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0" fontId="76" fillId="0" borderId="64" xfId="0" applyFont="1" applyFill="1" applyBorder="1" applyAlignment="1">
      <alignment horizontal="center" vertical="center"/>
    </xf>
    <xf numFmtId="38" fontId="76" fillId="0" borderId="65" xfId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66" xfId="0" applyFont="1" applyFill="1" applyBorder="1">
      <alignment vertical="center"/>
    </xf>
    <xf numFmtId="0" fontId="76" fillId="0" borderId="35" xfId="0" applyFont="1" applyFill="1" applyBorder="1">
      <alignment vertical="center"/>
    </xf>
    <xf numFmtId="0" fontId="76" fillId="0" borderId="67" xfId="0" applyFont="1" applyFill="1" applyBorder="1">
      <alignment vertical="center"/>
    </xf>
    <xf numFmtId="38" fontId="76" fillId="0" borderId="66" xfId="1" applyFont="1" applyFill="1" applyBorder="1">
      <alignment vertical="center"/>
    </xf>
    <xf numFmtId="38" fontId="76" fillId="0" borderId="68" xfId="1" applyFont="1" applyFill="1" applyBorder="1">
      <alignment vertical="center"/>
    </xf>
    <xf numFmtId="0" fontId="76" fillId="0" borderId="51" xfId="0" applyFont="1" applyFill="1" applyBorder="1">
      <alignment vertical="center"/>
    </xf>
    <xf numFmtId="0" fontId="77" fillId="0" borderId="0" xfId="0" applyFont="1" applyFill="1">
      <alignment vertical="center"/>
    </xf>
    <xf numFmtId="38" fontId="68" fillId="0" borderId="69" xfId="1" applyFont="1" applyFill="1" applyBorder="1" applyAlignment="1">
      <alignment horizontal="center" vertical="center"/>
    </xf>
    <xf numFmtId="38" fontId="68" fillId="0" borderId="70" xfId="1" applyFont="1" applyFill="1" applyBorder="1">
      <alignment vertical="center"/>
    </xf>
    <xf numFmtId="38" fontId="68" fillId="0" borderId="71" xfId="1" applyFont="1" applyFill="1" applyBorder="1">
      <alignment vertical="center"/>
    </xf>
    <xf numFmtId="38" fontId="68" fillId="0" borderId="72" xfId="1" applyFont="1" applyFill="1" applyBorder="1">
      <alignment vertical="center"/>
    </xf>
    <xf numFmtId="38" fontId="68" fillId="0" borderId="73" xfId="1" applyFont="1" applyFill="1" applyBorder="1">
      <alignment vertical="center"/>
    </xf>
    <xf numFmtId="38" fontId="68" fillId="0" borderId="74" xfId="1" applyFont="1" applyFill="1" applyBorder="1">
      <alignment vertical="center"/>
    </xf>
    <xf numFmtId="38" fontId="68" fillId="0" borderId="75" xfId="1" applyFont="1" applyFill="1" applyBorder="1" applyAlignment="1">
      <alignment horizontal="center" vertical="center"/>
    </xf>
    <xf numFmtId="38" fontId="68" fillId="0" borderId="63" xfId="1" applyFont="1" applyFill="1" applyBorder="1">
      <alignment vertical="center"/>
    </xf>
    <xf numFmtId="38" fontId="68" fillId="0" borderId="76" xfId="1" applyFont="1" applyFill="1" applyBorder="1">
      <alignment vertical="center"/>
    </xf>
    <xf numFmtId="38" fontId="68" fillId="0" borderId="33" xfId="1" applyFont="1" applyFill="1" applyBorder="1">
      <alignment vertical="center"/>
    </xf>
    <xf numFmtId="38" fontId="68" fillId="0" borderId="77" xfId="1" applyFont="1" applyFill="1" applyBorder="1" applyAlignment="1">
      <alignment horizontal="center" vertical="center"/>
    </xf>
    <xf numFmtId="38" fontId="68" fillId="0" borderId="77" xfId="1" applyFont="1" applyFill="1" applyBorder="1">
      <alignment vertical="center"/>
    </xf>
    <xf numFmtId="38" fontId="68" fillId="0" borderId="78" xfId="1" applyFont="1" applyFill="1" applyBorder="1" applyAlignment="1"/>
    <xf numFmtId="38" fontId="68" fillId="0" borderId="33" xfId="1" applyFont="1" applyFill="1" applyBorder="1" applyAlignment="1">
      <alignment horizontal="left" shrinkToFit="1"/>
    </xf>
    <xf numFmtId="38" fontId="68" fillId="0" borderId="79" xfId="1" applyFont="1" applyFill="1" applyBorder="1">
      <alignment vertical="center"/>
    </xf>
    <xf numFmtId="38" fontId="68" fillId="0" borderId="0" xfId="1" applyFont="1" applyFill="1" applyAlignment="1">
      <alignment shrinkToFit="1"/>
    </xf>
    <xf numFmtId="38" fontId="69" fillId="0" borderId="77" xfId="130" applyFont="1" applyFill="1" applyBorder="1" applyAlignment="1">
      <alignment vertical="center"/>
    </xf>
    <xf numFmtId="38" fontId="68" fillId="0" borderId="10" xfId="1" applyFont="1" applyFill="1" applyBorder="1" applyAlignment="1">
      <alignment horizontal="center" vertical="center"/>
    </xf>
    <xf numFmtId="38" fontId="68" fillId="0" borderId="18" xfId="1" applyFont="1" applyFill="1" applyBorder="1">
      <alignment vertical="center"/>
    </xf>
    <xf numFmtId="38" fontId="68" fillId="0" borderId="70" xfId="1" applyFont="1" applyFill="1" applyBorder="1" applyAlignment="1"/>
    <xf numFmtId="38" fontId="68" fillId="0" borderId="77" xfId="1" applyFont="1" applyFill="1" applyBorder="1" applyAlignment="1"/>
    <xf numFmtId="38" fontId="68" fillId="0" borderId="0" xfId="1" applyFont="1" applyFill="1">
      <alignment vertical="center"/>
    </xf>
    <xf numFmtId="38" fontId="68" fillId="0" borderId="63" xfId="1" applyFont="1" applyFill="1" applyBorder="1" applyAlignment="1"/>
    <xf numFmtId="38" fontId="68" fillId="0" borderId="71" xfId="1" applyFont="1" applyFill="1" applyBorder="1" applyAlignment="1"/>
    <xf numFmtId="38" fontId="68" fillId="0" borderId="72" xfId="1" applyFont="1" applyFill="1" applyBorder="1" applyAlignment="1"/>
    <xf numFmtId="38" fontId="68" fillId="0" borderId="70" xfId="1" applyFont="1" applyFill="1" applyBorder="1" applyAlignment="1">
      <alignment horizontal="center"/>
    </xf>
    <xf numFmtId="38" fontId="68" fillId="0" borderId="77" xfId="1" applyFont="1" applyFill="1" applyBorder="1" applyAlignment="1">
      <alignment horizontal="center"/>
    </xf>
    <xf numFmtId="38" fontId="68" fillId="0" borderId="76" xfId="1" applyFont="1" applyFill="1" applyBorder="1" applyAlignment="1"/>
    <xf numFmtId="38" fontId="68" fillId="0" borderId="76" xfId="1" applyFont="1" applyFill="1" applyBorder="1" applyAlignment="1">
      <alignment horizontal="center"/>
    </xf>
    <xf numFmtId="38" fontId="68" fillId="0" borderId="11" xfId="1" applyFont="1" applyFill="1" applyBorder="1" applyAlignment="1">
      <alignment horizontal="center" vertical="center"/>
    </xf>
    <xf numFmtId="38" fontId="68" fillId="0" borderId="66" xfId="1" applyFont="1" applyFill="1" applyBorder="1">
      <alignment vertical="center"/>
    </xf>
    <xf numFmtId="38" fontId="68" fillId="0" borderId="35" xfId="1" applyFont="1" applyFill="1" applyBorder="1">
      <alignment vertical="center"/>
    </xf>
    <xf numFmtId="38" fontId="68" fillId="0" borderId="67" xfId="1" applyFont="1" applyFill="1" applyBorder="1">
      <alignment vertical="center"/>
    </xf>
    <xf numFmtId="38" fontId="68" fillId="0" borderId="66" xfId="1" applyFont="1" applyFill="1" applyBorder="1" applyAlignment="1">
      <alignment horizontal="center" vertical="center"/>
    </xf>
    <xf numFmtId="38" fontId="68" fillId="0" borderId="68" xfId="1" applyFont="1" applyFill="1" applyBorder="1" applyAlignment="1"/>
    <xf numFmtId="38" fontId="68" fillId="0" borderId="67" xfId="1" applyFont="1" applyFill="1" applyBorder="1" applyAlignment="1">
      <alignment horizontal="left" shrinkToFit="1"/>
    </xf>
    <xf numFmtId="38" fontId="68" fillId="0" borderId="51" xfId="1" applyFont="1" applyFill="1" applyBorder="1">
      <alignment vertical="center"/>
    </xf>
    <xf numFmtId="194" fontId="68" fillId="0" borderId="33" xfId="130" applyNumberFormat="1" applyFont="1" applyFill="1" applyBorder="1" applyAlignment="1">
      <alignment horizontal="left"/>
    </xf>
    <xf numFmtId="38" fontId="68" fillId="0" borderId="77" xfId="130" applyFont="1" applyFill="1" applyBorder="1" applyAlignment="1">
      <alignment vertical="center"/>
    </xf>
    <xf numFmtId="38" fontId="71" fillId="0" borderId="75" xfId="1" applyFont="1" applyFill="1" applyBorder="1" applyAlignment="1"/>
    <xf numFmtId="38" fontId="68" fillId="0" borderId="77" xfId="1" applyFont="1" applyFill="1" applyBorder="1" applyAlignment="1">
      <alignment horizontal="left"/>
    </xf>
    <xf numFmtId="38" fontId="72" fillId="0" borderId="33" xfId="1" applyFont="1" applyFill="1" applyBorder="1" applyAlignment="1">
      <alignment horizontal="right"/>
    </xf>
    <xf numFmtId="38" fontId="68" fillId="0" borderId="79" xfId="1" applyFont="1" applyFill="1" applyBorder="1" applyAlignment="1">
      <alignment horizontal="left"/>
    </xf>
    <xf numFmtId="38" fontId="71" fillId="0" borderId="10" xfId="1" applyFont="1" applyFill="1" applyBorder="1" applyAlignment="1"/>
    <xf numFmtId="38" fontId="68" fillId="0" borderId="0" xfId="1" applyFont="1" applyFill="1" applyAlignment="1">
      <alignment horizontal="left" indent="15"/>
    </xf>
    <xf numFmtId="38" fontId="68" fillId="0" borderId="74" xfId="1" applyFont="1" applyFill="1" applyBorder="1" applyAlignment="1">
      <alignment horizontal="center"/>
    </xf>
    <xf numFmtId="38" fontId="68" fillId="0" borderId="72" xfId="1" applyFont="1" applyFill="1" applyBorder="1" applyAlignment="1">
      <alignment horizontal="left" shrinkToFit="1"/>
    </xf>
    <xf numFmtId="0" fontId="78" fillId="0" borderId="0" xfId="0" applyFont="1" applyFill="1">
      <alignment vertical="center"/>
    </xf>
    <xf numFmtId="38" fontId="68" fillId="0" borderId="0" xfId="1" applyFont="1" applyFill="1" applyAlignment="1">
      <alignment horizontal="center" vertical="center"/>
    </xf>
    <xf numFmtId="38" fontId="68" fillId="0" borderId="0" xfId="1" applyFont="1" applyFill="1" applyAlignment="1"/>
    <xf numFmtId="38" fontId="68" fillId="0" borderId="0" xfId="1" applyFont="1" applyFill="1" applyAlignment="1">
      <alignment horizontal="left" shrinkToFit="1"/>
    </xf>
    <xf numFmtId="38" fontId="71" fillId="0" borderId="0" xfId="1" applyFont="1" applyFill="1" applyAlignment="1"/>
    <xf numFmtId="38" fontId="68" fillId="0" borderId="0" xfId="1" applyFont="1" applyFill="1" applyAlignment="1">
      <alignment horizontal="center"/>
    </xf>
    <xf numFmtId="38" fontId="68" fillId="0" borderId="0" xfId="1" applyFont="1" applyFill="1" applyAlignment="1">
      <alignment horizontal="left"/>
    </xf>
    <xf numFmtId="38" fontId="72" fillId="0" borderId="0" xfId="1" applyFont="1" applyFill="1" applyAlignment="1">
      <alignment horizontal="right"/>
    </xf>
    <xf numFmtId="0" fontId="68" fillId="0" borderId="0" xfId="0" applyFont="1" applyFill="1" applyAlignment="1">
      <alignment horizontal="center" vertical="center"/>
    </xf>
    <xf numFmtId="0" fontId="79" fillId="0" borderId="0" xfId="158" applyFont="1" applyAlignment="1">
      <alignment vertical="center"/>
    </xf>
    <xf numFmtId="38" fontId="79" fillId="0" borderId="1" xfId="3" applyFont="1" applyBorder="1" applyAlignment="1">
      <alignment horizontal="right" vertical="center" wrapText="1"/>
    </xf>
    <xf numFmtId="0" fontId="81" fillId="0" borderId="1" xfId="158" applyFont="1" applyBorder="1" applyAlignment="1">
      <alignment horizontal="right" vertical="center"/>
    </xf>
    <xf numFmtId="0" fontId="79" fillId="0" borderId="0" xfId="158" applyFont="1" applyAlignment="1">
      <alignment horizontal="center" vertical="center"/>
    </xf>
    <xf numFmtId="38" fontId="79" fillId="0" borderId="0" xfId="3" applyFont="1">
      <alignment vertical="center"/>
    </xf>
    <xf numFmtId="0" fontId="82" fillId="0" borderId="0" xfId="158" applyFont="1" applyBorder="1" applyAlignment="1">
      <alignment horizontal="center" vertical="center" shrinkToFit="1"/>
    </xf>
    <xf numFmtId="0" fontId="82" fillId="0" borderId="0" xfId="158" applyFont="1" applyBorder="1" applyAlignment="1">
      <alignment horizontal="right" vertical="center" shrinkToFit="1"/>
    </xf>
    <xf numFmtId="0" fontId="82" fillId="0" borderId="0" xfId="158" applyFont="1" applyBorder="1" applyAlignment="1">
      <alignment vertical="center" shrinkToFit="1"/>
    </xf>
    <xf numFmtId="38" fontId="82" fillId="0" borderId="0" xfId="3" applyFont="1" applyBorder="1" applyAlignment="1">
      <alignment horizontal="right" vertical="center" shrinkToFit="1"/>
    </xf>
    <xf numFmtId="38" fontId="82" fillId="0" borderId="0" xfId="3" applyFont="1" applyBorder="1" applyAlignment="1"/>
    <xf numFmtId="0" fontId="84" fillId="0" borderId="0" xfId="158" applyFont="1" applyAlignment="1">
      <alignment vertical="center"/>
    </xf>
    <xf numFmtId="0" fontId="84" fillId="0" borderId="52" xfId="158" applyFont="1" applyBorder="1" applyAlignment="1">
      <alignment vertical="center"/>
    </xf>
    <xf numFmtId="0" fontId="84" fillId="0" borderId="80" xfId="158" applyFont="1" applyBorder="1" applyAlignment="1">
      <alignment vertical="center"/>
    </xf>
    <xf numFmtId="0" fontId="84" fillId="0" borderId="80" xfId="158" applyFont="1" applyBorder="1" applyAlignment="1">
      <alignment horizontal="center" vertical="center"/>
    </xf>
    <xf numFmtId="38" fontId="84" fillId="0" borderId="80" xfId="3" applyFont="1" applyBorder="1">
      <alignment vertical="center"/>
    </xf>
    <xf numFmtId="0" fontId="84" fillId="0" borderId="81" xfId="158" applyFont="1" applyBorder="1" applyAlignment="1">
      <alignment vertical="center"/>
    </xf>
    <xf numFmtId="0" fontId="84" fillId="0" borderId="19" xfId="158" applyFont="1" applyBorder="1" applyAlignment="1">
      <alignment horizontal="center" vertical="center"/>
    </xf>
    <xf numFmtId="0" fontId="84" fillId="0" borderId="22" xfId="158" applyFont="1" applyBorder="1" applyAlignment="1">
      <alignment horizontal="center" vertical="center"/>
    </xf>
    <xf numFmtId="38" fontId="84" fillId="0" borderId="22" xfId="3" applyFont="1" applyBorder="1" applyAlignment="1">
      <alignment horizontal="center" vertical="center"/>
    </xf>
    <xf numFmtId="0" fontId="84" fillId="0" borderId="82" xfId="158" applyFont="1" applyBorder="1" applyAlignment="1">
      <alignment horizontal="center" vertical="center"/>
    </xf>
    <xf numFmtId="0" fontId="69" fillId="0" borderId="24" xfId="159" applyFont="1" applyBorder="1" applyAlignment="1">
      <alignment horizontal="center"/>
    </xf>
    <xf numFmtId="0" fontId="69" fillId="0" borderId="20" xfId="159" applyFont="1" applyBorder="1"/>
    <xf numFmtId="0" fontId="69" fillId="0" borderId="20" xfId="159" applyFont="1" applyBorder="1" applyAlignment="1">
      <alignment horizontal="center"/>
    </xf>
    <xf numFmtId="38" fontId="69" fillId="0" borderId="20" xfId="130" applyFont="1" applyBorder="1"/>
    <xf numFmtId="0" fontId="69" fillId="0" borderId="83" xfId="159" applyFont="1" applyBorder="1"/>
    <xf numFmtId="0" fontId="69" fillId="0" borderId="19" xfId="159" applyFont="1" applyBorder="1" applyAlignment="1">
      <alignment horizontal="center"/>
    </xf>
    <xf numFmtId="0" fontId="69" fillId="0" borderId="22" xfId="159" applyFont="1" applyBorder="1"/>
    <xf numFmtId="0" fontId="69" fillId="0" borderId="22" xfId="159" applyFont="1" applyBorder="1" applyAlignment="1">
      <alignment horizontal="center"/>
    </xf>
    <xf numFmtId="38" fontId="69" fillId="0" borderId="22" xfId="130" applyFont="1" applyBorder="1"/>
    <xf numFmtId="0" fontId="69" fillId="0" borderId="82" xfId="159" applyFont="1" applyBorder="1"/>
    <xf numFmtId="38" fontId="69" fillId="0" borderId="84" xfId="130" applyFont="1" applyBorder="1"/>
    <xf numFmtId="38" fontId="84" fillId="0" borderId="22" xfId="3" applyFont="1" applyBorder="1" applyAlignment="1">
      <alignment vertical="center" shrinkToFit="1"/>
    </xf>
    <xf numFmtId="38" fontId="69" fillId="0" borderId="21" xfId="130" applyFont="1" applyBorder="1"/>
    <xf numFmtId="0" fontId="84" fillId="0" borderId="82" xfId="159" applyFont="1" applyBorder="1" applyAlignment="1">
      <alignment horizontal="left"/>
    </xf>
    <xf numFmtId="0" fontId="69" fillId="0" borderId="24" xfId="158" applyFont="1" applyBorder="1" applyAlignment="1">
      <alignment horizontal="center" vertical="center" shrinkToFit="1"/>
    </xf>
    <xf numFmtId="0" fontId="69" fillId="0" borderId="83" xfId="158" applyFont="1" applyBorder="1" applyAlignment="1">
      <alignment vertical="center" shrinkToFit="1"/>
    </xf>
    <xf numFmtId="0" fontId="69" fillId="0" borderId="19" xfId="158" applyFont="1" applyBorder="1" applyAlignment="1">
      <alignment horizontal="center" vertical="center" shrinkToFit="1"/>
    </xf>
    <xf numFmtId="0" fontId="84" fillId="0" borderId="24" xfId="158" applyFont="1" applyBorder="1" applyAlignment="1">
      <alignment horizontal="center" vertical="center" shrinkToFit="1"/>
    </xf>
    <xf numFmtId="0" fontId="84" fillId="0" borderId="19" xfId="158" applyFont="1" applyBorder="1" applyAlignment="1">
      <alignment horizontal="center" vertical="center" shrinkToFit="1"/>
    </xf>
    <xf numFmtId="0" fontId="84" fillId="0" borderId="20" xfId="158" applyFont="1" applyBorder="1" applyAlignment="1">
      <alignment vertical="center" shrinkToFit="1"/>
    </xf>
    <xf numFmtId="0" fontId="84" fillId="0" borderId="20" xfId="158" applyFont="1" applyBorder="1" applyAlignment="1">
      <alignment horizontal="center" vertical="center" shrinkToFit="1"/>
    </xf>
    <xf numFmtId="38" fontId="84" fillId="0" borderId="20" xfId="3" applyFont="1" applyBorder="1" applyAlignment="1">
      <alignment vertical="center" shrinkToFit="1"/>
    </xf>
    <xf numFmtId="0" fontId="84" fillId="0" borderId="83" xfId="158" applyFont="1" applyBorder="1" applyAlignment="1">
      <alignment vertical="center" shrinkToFit="1"/>
    </xf>
    <xf numFmtId="0" fontId="84" fillId="0" borderId="22" xfId="158" applyFont="1" applyBorder="1" applyAlignment="1">
      <alignment vertical="center" shrinkToFit="1"/>
    </xf>
    <xf numFmtId="0" fontId="84" fillId="0" borderId="22" xfId="158" applyFont="1" applyBorder="1" applyAlignment="1">
      <alignment horizontal="center" vertical="center" shrinkToFit="1"/>
    </xf>
    <xf numFmtId="195" fontId="84" fillId="0" borderId="82" xfId="160" applyNumberFormat="1" applyFont="1" applyBorder="1" applyAlignment="1">
      <alignment horizontal="left"/>
    </xf>
    <xf numFmtId="0" fontId="69" fillId="0" borderId="20" xfId="158" applyFont="1" applyBorder="1" applyAlignment="1">
      <alignment vertical="center" shrinkToFit="1"/>
    </xf>
    <xf numFmtId="0" fontId="69" fillId="0" borderId="20" xfId="158" applyFont="1" applyBorder="1" applyAlignment="1">
      <alignment horizontal="center" vertical="center" shrinkToFit="1"/>
    </xf>
    <xf numFmtId="38" fontId="69" fillId="0" borderId="20" xfId="3" applyFont="1" applyBorder="1" applyAlignment="1">
      <alignment vertical="center" shrinkToFit="1"/>
    </xf>
    <xf numFmtId="0" fontId="69" fillId="0" borderId="22" xfId="158" applyFont="1" applyBorder="1" applyAlignment="1">
      <alignment vertical="center" shrinkToFit="1"/>
    </xf>
    <xf numFmtId="0" fontId="69" fillId="0" borderId="22" xfId="158" applyFont="1" applyBorder="1" applyAlignment="1">
      <alignment horizontal="center" vertical="center" shrinkToFit="1"/>
    </xf>
    <xf numFmtId="38" fontId="69" fillId="0" borderId="22" xfId="3" applyFont="1" applyBorder="1" applyAlignment="1">
      <alignment vertical="center" shrinkToFit="1"/>
    </xf>
    <xf numFmtId="195" fontId="69" fillId="0" borderId="82" xfId="160" applyNumberFormat="1" applyFont="1" applyBorder="1" applyAlignment="1">
      <alignment horizontal="left"/>
    </xf>
    <xf numFmtId="0" fontId="69" fillId="0" borderId="22" xfId="161" applyFont="1" applyBorder="1" applyAlignment="1">
      <alignment horizontal="center"/>
    </xf>
    <xf numFmtId="0" fontId="69" fillId="0" borderId="82" xfId="158" applyFont="1" applyBorder="1" applyAlignment="1">
      <alignment vertical="center" shrinkToFit="1"/>
    </xf>
    <xf numFmtId="0" fontId="69" fillId="0" borderId="25" xfId="158" applyFont="1" applyBorder="1" applyAlignment="1">
      <alignment horizontal="center" vertical="center" shrinkToFit="1"/>
    </xf>
    <xf numFmtId="0" fontId="69" fillId="0" borderId="21" xfId="158" applyFont="1" applyBorder="1" applyAlignment="1">
      <alignment vertical="center" shrinkToFit="1"/>
    </xf>
    <xf numFmtId="0" fontId="69" fillId="0" borderId="21" xfId="158" applyFont="1" applyBorder="1" applyAlignment="1">
      <alignment horizontal="center" vertical="center" shrinkToFit="1"/>
    </xf>
    <xf numFmtId="38" fontId="69" fillId="0" borderId="21" xfId="3" applyFont="1" applyBorder="1" applyAlignment="1">
      <alignment horizontal="right" vertical="center" shrinkToFit="1"/>
    </xf>
    <xf numFmtId="0" fontId="69" fillId="0" borderId="85" xfId="158" applyFont="1" applyBorder="1" applyAlignment="1">
      <alignment vertical="center" shrinkToFit="1"/>
    </xf>
    <xf numFmtId="0" fontId="69" fillId="0" borderId="26" xfId="158" applyFont="1" applyBorder="1" applyAlignment="1">
      <alignment horizontal="center" vertical="center" shrinkToFit="1"/>
    </xf>
    <xf numFmtId="0" fontId="69" fillId="0" borderId="86" xfId="158" applyFont="1" applyBorder="1" applyAlignment="1">
      <alignment horizontal="right" vertical="center" shrinkToFit="1"/>
    </xf>
    <xf numFmtId="0" fontId="69" fillId="0" borderId="86" xfId="158" applyFont="1" applyBorder="1" applyAlignment="1">
      <alignment vertical="center" shrinkToFit="1"/>
    </xf>
    <xf numFmtId="0" fontId="69" fillId="0" borderId="86" xfId="158" applyFont="1" applyBorder="1" applyAlignment="1">
      <alignment horizontal="center" vertical="center" shrinkToFit="1"/>
    </xf>
    <xf numFmtId="38" fontId="69" fillId="0" borderId="86" xfId="3" applyFont="1" applyBorder="1" applyAlignment="1">
      <alignment horizontal="right" vertical="center" shrinkToFit="1"/>
    </xf>
    <xf numFmtId="38" fontId="69" fillId="0" borderId="86" xfId="3" applyFont="1" applyBorder="1" applyAlignment="1"/>
    <xf numFmtId="0" fontId="69" fillId="0" borderId="87" xfId="158" applyFont="1" applyBorder="1" applyAlignment="1">
      <alignment vertical="center" shrinkToFit="1"/>
    </xf>
    <xf numFmtId="38" fontId="69" fillId="0" borderId="22" xfId="130" applyFont="1" applyBorder="1" applyAlignment="1">
      <alignment horizontal="center"/>
    </xf>
    <xf numFmtId="0" fontId="84" fillId="0" borderId="82" xfId="158" applyFont="1" applyBorder="1" applyAlignment="1">
      <alignment vertical="center" shrinkToFit="1"/>
    </xf>
    <xf numFmtId="0" fontId="84" fillId="0" borderId="22" xfId="161" applyFont="1" applyBorder="1" applyAlignment="1">
      <alignment horizontal="center"/>
    </xf>
    <xf numFmtId="0" fontId="84" fillId="0" borderId="25" xfId="158" applyFont="1" applyBorder="1" applyAlignment="1">
      <alignment horizontal="center" vertical="center" shrinkToFit="1"/>
    </xf>
    <xf numFmtId="0" fontId="84" fillId="0" borderId="21" xfId="158" applyFont="1" applyBorder="1" applyAlignment="1">
      <alignment vertical="center" shrinkToFit="1"/>
    </xf>
    <xf numFmtId="0" fontId="84" fillId="0" borderId="21" xfId="158" applyFont="1" applyBorder="1" applyAlignment="1">
      <alignment horizontal="center" vertical="center" shrinkToFit="1"/>
    </xf>
    <xf numFmtId="38" fontId="84" fillId="0" borderId="21" xfId="3" applyFont="1" applyBorder="1" applyAlignment="1">
      <alignment horizontal="right" vertical="center" shrinkToFit="1"/>
    </xf>
    <xf numFmtId="0" fontId="84" fillId="0" borderId="85" xfId="158" applyFont="1" applyBorder="1" applyAlignment="1">
      <alignment vertical="center" shrinkToFit="1"/>
    </xf>
    <xf numFmtId="0" fontId="84" fillId="0" borderId="26" xfId="158" applyFont="1" applyBorder="1" applyAlignment="1">
      <alignment horizontal="center" vertical="center" shrinkToFit="1"/>
    </xf>
    <xf numFmtId="0" fontId="84" fillId="0" borderId="86" xfId="158" applyFont="1" applyBorder="1" applyAlignment="1">
      <alignment horizontal="right" vertical="center" shrinkToFit="1"/>
    </xf>
    <xf numFmtId="0" fontId="84" fillId="0" borderId="86" xfId="158" applyFont="1" applyBorder="1" applyAlignment="1">
      <alignment vertical="center" shrinkToFit="1"/>
    </xf>
    <xf numFmtId="0" fontId="84" fillId="0" borderId="86" xfId="158" applyFont="1" applyBorder="1" applyAlignment="1">
      <alignment horizontal="center" vertical="center" shrinkToFit="1"/>
    </xf>
    <xf numFmtId="38" fontId="84" fillId="0" borderId="86" xfId="3" applyFont="1" applyBorder="1" applyAlignment="1">
      <alignment horizontal="right" vertical="center" shrinkToFit="1"/>
    </xf>
    <xf numFmtId="38" fontId="84" fillId="0" borderId="86" xfId="3" applyFont="1" applyBorder="1" applyAlignment="1"/>
    <xf numFmtId="0" fontId="84" fillId="0" borderId="87" xfId="158" applyFont="1" applyBorder="1" applyAlignment="1">
      <alignment vertical="center" shrinkToFit="1"/>
    </xf>
    <xf numFmtId="196" fontId="8" fillId="0" borderId="82" xfId="162" applyNumberFormat="1" applyFont="1" applyBorder="1" applyAlignment="1">
      <alignment horizontal="left"/>
    </xf>
    <xf numFmtId="37" fontId="8" fillId="0" borderId="85" xfId="162" applyFont="1" applyBorder="1"/>
    <xf numFmtId="0" fontId="69" fillId="0" borderId="22" xfId="161" applyFont="1" applyBorder="1" applyAlignment="1"/>
    <xf numFmtId="0" fontId="69" fillId="0" borderId="22" xfId="158" applyFont="1" applyBorder="1" applyAlignment="1">
      <alignment shrinkToFit="1"/>
    </xf>
    <xf numFmtId="0" fontId="69" fillId="0" borderId="21" xfId="158" applyFont="1" applyBorder="1" applyAlignment="1">
      <alignment shrinkToFit="1"/>
    </xf>
    <xf numFmtId="0" fontId="69" fillId="0" borderId="86" xfId="158" applyFont="1" applyBorder="1" applyAlignment="1">
      <alignment shrinkToFit="1"/>
    </xf>
    <xf numFmtId="38" fontId="84" fillId="0" borderId="86" xfId="3" applyFont="1" applyBorder="1" applyAlignment="1">
      <alignment vertical="center" shrinkToFit="1"/>
    </xf>
    <xf numFmtId="196" fontId="8" fillId="0" borderId="87" xfId="162" applyNumberFormat="1" applyFont="1" applyBorder="1" applyAlignment="1">
      <alignment horizontal="left"/>
    </xf>
    <xf numFmtId="195" fontId="84" fillId="0" borderId="83" xfId="160" applyNumberFormat="1" applyFont="1" applyBorder="1" applyAlignment="1">
      <alignment horizontal="left"/>
    </xf>
    <xf numFmtId="0" fontId="69" fillId="0" borderId="87" xfId="159" applyFont="1" applyBorder="1"/>
    <xf numFmtId="195" fontId="84" fillId="0" borderId="83" xfId="158" applyNumberFormat="1" applyFont="1" applyBorder="1" applyAlignment="1">
      <alignment horizontal="left" vertical="center" shrinkToFit="1"/>
    </xf>
    <xf numFmtId="38" fontId="84" fillId="0" borderId="21" xfId="3" applyFont="1" applyBorder="1" applyAlignment="1">
      <alignment vertical="center" shrinkToFit="1"/>
    </xf>
    <xf numFmtId="195" fontId="84" fillId="0" borderId="85" xfId="158" applyNumberFormat="1" applyFont="1" applyBorder="1" applyAlignment="1">
      <alignment horizontal="left" vertical="center" shrinkToFit="1"/>
    </xf>
    <xf numFmtId="38" fontId="84" fillId="0" borderId="84" xfId="130" applyFont="1" applyBorder="1"/>
    <xf numFmtId="38" fontId="84" fillId="0" borderId="22" xfId="130" applyFont="1" applyBorder="1"/>
    <xf numFmtId="195" fontId="84" fillId="0" borderId="82" xfId="158" applyNumberFormat="1" applyFont="1" applyBorder="1" applyAlignment="1">
      <alignment horizontal="left" vertical="center" shrinkToFit="1"/>
    </xf>
    <xf numFmtId="37" fontId="8" fillId="0" borderId="10" xfId="162" applyFont="1" applyBorder="1"/>
    <xf numFmtId="37" fontId="8" fillId="0" borderId="11" xfId="162" applyFont="1" applyBorder="1"/>
    <xf numFmtId="195" fontId="84" fillId="0" borderId="87" xfId="158" applyNumberFormat="1" applyFont="1" applyBorder="1" applyAlignment="1">
      <alignment horizontal="left" vertical="center" shrinkToFit="1"/>
    </xf>
    <xf numFmtId="38" fontId="84" fillId="0" borderId="22" xfId="3" applyFont="1" applyBorder="1" applyAlignment="1">
      <alignment horizontal="center" vertical="center" shrinkToFit="1"/>
    </xf>
    <xf numFmtId="197" fontId="84" fillId="0" borderId="82" xfId="158" applyNumberFormat="1" applyFont="1" applyBorder="1" applyAlignment="1">
      <alignment horizontal="left" vertical="center" shrinkToFit="1"/>
    </xf>
    <xf numFmtId="198" fontId="84" fillId="0" borderId="82" xfId="158" applyNumberFormat="1" applyFont="1" applyBorder="1" applyAlignment="1">
      <alignment horizontal="left" vertical="center" shrinkToFit="1"/>
    </xf>
    <xf numFmtId="198" fontId="84" fillId="0" borderId="87" xfId="158" applyNumberFormat="1" applyFont="1" applyBorder="1" applyAlignment="1">
      <alignment horizontal="left" vertical="center" shrinkToFit="1"/>
    </xf>
    <xf numFmtId="199" fontId="84" fillId="0" borderId="82" xfId="158" applyNumberFormat="1" applyFont="1" applyBorder="1" applyAlignment="1">
      <alignment horizontal="left" vertical="center" shrinkToFit="1"/>
    </xf>
    <xf numFmtId="38" fontId="84" fillId="0" borderId="22" xfId="3" applyFont="1" applyBorder="1" applyAlignment="1">
      <alignment horizontal="right" vertical="center" shrinkToFit="1"/>
    </xf>
    <xf numFmtId="200" fontId="84" fillId="0" borderId="82" xfId="158" applyNumberFormat="1" applyFont="1" applyBorder="1" applyAlignment="1">
      <alignment horizontal="left" vertical="center" shrinkToFit="1"/>
    </xf>
    <xf numFmtId="0" fontId="84" fillId="0" borderId="20" xfId="158" applyFont="1" applyBorder="1" applyAlignment="1">
      <alignment vertical="center"/>
    </xf>
    <xf numFmtId="0" fontId="84" fillId="0" borderId="21" xfId="158" applyFont="1" applyBorder="1" applyAlignment="1">
      <alignment vertical="center"/>
    </xf>
    <xf numFmtId="0" fontId="84" fillId="0" borderId="21" xfId="160" applyFont="1" applyBorder="1"/>
    <xf numFmtId="0" fontId="79" fillId="0" borderId="0" xfId="158" applyFont="1" applyBorder="1" applyAlignment="1">
      <alignment vertical="center"/>
    </xf>
    <xf numFmtId="190" fontId="64" fillId="0" borderId="22" xfId="156" applyNumberFormat="1" applyFont="1" applyBorder="1" applyAlignment="1">
      <alignment horizontal="center"/>
    </xf>
    <xf numFmtId="57" fontId="8" fillId="0" borderId="3" xfId="155" applyNumberFormat="1" applyFont="1" applyBorder="1" applyAlignment="1">
      <alignment horizontal="right" vertical="center"/>
    </xf>
    <xf numFmtId="0" fontId="57" fillId="0" borderId="5" xfId="155" applyFont="1" applyBorder="1" applyAlignment="1">
      <alignment horizontal="center"/>
    </xf>
    <xf numFmtId="0" fontId="57" fillId="0" borderId="0" xfId="155" applyFont="1" applyAlignment="1">
      <alignment horizontal="center"/>
    </xf>
    <xf numFmtId="0" fontId="57" fillId="0" borderId="6" xfId="155" applyFont="1" applyBorder="1" applyAlignment="1">
      <alignment horizontal="center"/>
    </xf>
    <xf numFmtId="0" fontId="59" fillId="0" borderId="35" xfId="155" applyFont="1" applyBorder="1" applyAlignment="1">
      <alignment horizontal="center"/>
    </xf>
    <xf numFmtId="0" fontId="59" fillId="0" borderId="36" xfId="155" applyFont="1" applyBorder="1" applyAlignment="1">
      <alignment horizontal="center"/>
    </xf>
    <xf numFmtId="0" fontId="59" fillId="0" borderId="36" xfId="155" quotePrefix="1" applyFont="1" applyBorder="1" applyAlignment="1">
      <alignment horizontal="center"/>
    </xf>
    <xf numFmtId="5" fontId="10" fillId="0" borderId="36" xfId="155" applyNumberFormat="1" applyBorder="1" applyAlignment="1">
      <alignment horizontal="left" shrinkToFit="1"/>
    </xf>
    <xf numFmtId="0" fontId="59" fillId="0" borderId="15" xfId="155" applyFont="1" applyBorder="1" applyAlignment="1">
      <alignment horizontal="center"/>
    </xf>
    <xf numFmtId="0" fontId="59" fillId="0" borderId="16" xfId="155" applyFont="1" applyBorder="1" applyAlignment="1">
      <alignment horizontal="center"/>
    </xf>
    <xf numFmtId="0" fontId="59" fillId="0" borderId="51" xfId="155" applyFont="1" applyBorder="1" applyAlignment="1">
      <alignment horizontal="center"/>
    </xf>
    <xf numFmtId="0" fontId="59" fillId="0" borderId="9" xfId="155" applyFont="1" applyBorder="1" applyAlignment="1">
      <alignment horizontal="center"/>
    </xf>
    <xf numFmtId="0" fontId="59" fillId="0" borderId="11" xfId="155" applyFont="1" applyBorder="1" applyAlignment="1">
      <alignment horizontal="center"/>
    </xf>
    <xf numFmtId="9" fontId="64" fillId="0" borderId="0" xfId="156" applyFont="1" applyAlignment="1">
      <alignment horizontal="center"/>
    </xf>
    <xf numFmtId="0" fontId="59" fillId="0" borderId="0" xfId="155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9" fillId="0" borderId="11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38" fontId="8" fillId="0" borderId="7" xfId="1" applyFont="1" applyFill="1" applyBorder="1" applyAlignment="1" applyProtection="1">
      <alignment horizontal="left" vertical="center"/>
    </xf>
    <xf numFmtId="38" fontId="8" fillId="0" borderId="7" xfId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38" fontId="8" fillId="0" borderId="12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74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83" fillId="0" borderId="1" xfId="158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left" vertical="center"/>
    </xf>
    <xf numFmtId="37" fontId="0" fillId="0" borderId="0" xfId="0" applyNumberFormat="1" applyProtection="1">
      <alignment vertical="center"/>
    </xf>
    <xf numFmtId="0" fontId="57" fillId="0" borderId="0" xfId="155" applyFont="1" applyBorder="1" applyAlignment="1">
      <alignment horizontal="center"/>
    </xf>
    <xf numFmtId="0" fontId="9" fillId="0" borderId="0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60" fillId="0" borderId="0" xfId="0" applyFont="1" applyBorder="1" applyAlignment="1" applyProtection="1">
      <alignment horizontal="center" vertical="center"/>
    </xf>
    <xf numFmtId="0" fontId="0" fillId="0" borderId="15" xfId="0" applyBorder="1">
      <alignment vertical="center"/>
    </xf>
    <xf numFmtId="2" fontId="0" fillId="0" borderId="0" xfId="0" applyNumberFormat="1" applyProtection="1">
      <alignment vertical="center"/>
    </xf>
    <xf numFmtId="0" fontId="60" fillId="0" borderId="0" xfId="0" applyFont="1" applyBorder="1" applyAlignment="1" applyProtection="1">
      <alignment horizontal="center"/>
    </xf>
    <xf numFmtId="0" fontId="11" fillId="0" borderId="3" xfId="0" applyFont="1" applyBorder="1">
      <alignment vertical="center"/>
    </xf>
    <xf numFmtId="0" fontId="59" fillId="0" borderId="54" xfId="0" applyFont="1" applyBorder="1" applyAlignment="1" applyProtection="1">
      <alignment vertical="center"/>
    </xf>
    <xf numFmtId="0" fontId="59" fillId="0" borderId="3" xfId="0" applyFont="1" applyBorder="1" applyAlignment="1" applyProtection="1">
      <alignment vertical="center"/>
    </xf>
    <xf numFmtId="0" fontId="11" fillId="0" borderId="4" xfId="0" applyFont="1" applyBorder="1">
      <alignment vertical="center"/>
    </xf>
    <xf numFmtId="177" fontId="0" fillId="0" borderId="0" xfId="0" applyNumberFormat="1" applyProtection="1">
      <alignment vertical="center"/>
    </xf>
    <xf numFmtId="0" fontId="59" fillId="0" borderId="11" xfId="0" applyFont="1" applyBorder="1" applyAlignment="1" applyProtection="1">
      <alignment horizontal="center" vertical="center"/>
    </xf>
    <xf numFmtId="0" fontId="59" fillId="0" borderId="7" xfId="0" applyFont="1" applyBorder="1" applyAlignment="1" applyProtection="1">
      <alignment horizontal="center" vertical="center"/>
    </xf>
    <xf numFmtId="0" fontId="59" fillId="0" borderId="51" xfId="0" applyFont="1" applyBorder="1" applyAlignment="1" applyProtection="1">
      <alignment horizontal="center" vertical="center"/>
    </xf>
    <xf numFmtId="0" fontId="59" fillId="0" borderId="12" xfId="0" applyFont="1" applyBorder="1" applyAlignment="1" applyProtection="1">
      <alignment horizontal="center" vertical="center"/>
    </xf>
    <xf numFmtId="0" fontId="59" fillId="0" borderId="0" xfId="0" applyFont="1" applyBorder="1">
      <alignment vertical="center"/>
    </xf>
    <xf numFmtId="201" fontId="59" fillId="0" borderId="10" xfId="0" applyNumberFormat="1" applyFont="1" applyBorder="1" applyAlignment="1" applyProtection="1">
      <alignment vertical="center"/>
    </xf>
    <xf numFmtId="201" fontId="59" fillId="0" borderId="15" xfId="0" applyNumberFormat="1" applyFont="1" applyBorder="1" applyAlignment="1">
      <alignment vertical="center"/>
    </xf>
    <xf numFmtId="0" fontId="59" fillId="0" borderId="16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59" fillId="0" borderId="8" xfId="0" applyFont="1" applyBorder="1" applyAlignment="1" applyProtection="1">
      <alignment horizontal="center" vertical="center"/>
    </xf>
    <xf numFmtId="0" fontId="59" fillId="0" borderId="11" xfId="0" applyFont="1" applyBorder="1" applyProtection="1">
      <alignment vertical="center"/>
    </xf>
    <xf numFmtId="0" fontId="59" fillId="0" borderId="7" xfId="0" applyFont="1" applyBorder="1" applyAlignment="1" applyProtection="1">
      <alignment vertical="center"/>
    </xf>
    <xf numFmtId="0" fontId="59" fillId="0" borderId="7" xfId="0" applyFont="1" applyBorder="1" applyProtection="1">
      <alignment vertical="center"/>
    </xf>
    <xf numFmtId="201" fontId="59" fillId="0" borderId="11" xfId="0" applyNumberFormat="1" applyFont="1" applyBorder="1" applyAlignment="1" applyProtection="1">
      <alignment vertical="center"/>
    </xf>
    <xf numFmtId="201" fontId="59" fillId="0" borderId="7" xfId="0" applyNumberFormat="1" applyFont="1" applyBorder="1" applyAlignment="1" applyProtection="1">
      <alignment vertical="center"/>
    </xf>
    <xf numFmtId="38" fontId="59" fillId="0" borderId="11" xfId="1" applyFont="1" applyBorder="1" applyAlignment="1" applyProtection="1">
      <alignment vertical="center"/>
    </xf>
    <xf numFmtId="0" fontId="59" fillId="0" borderId="51" xfId="0" applyFont="1" applyBorder="1">
      <alignment vertical="center"/>
    </xf>
    <xf numFmtId="38" fontId="11" fillId="0" borderId="12" xfId="1" applyFont="1" applyBorder="1" applyAlignment="1">
      <alignment vertical="center"/>
    </xf>
    <xf numFmtId="37" fontId="59" fillId="0" borderId="0" xfId="0" applyNumberFormat="1" applyFont="1" applyBorder="1" applyProtection="1">
      <alignment vertical="center"/>
    </xf>
    <xf numFmtId="0" fontId="59" fillId="0" borderId="0" xfId="0" applyFont="1" applyBorder="1" applyAlignment="1">
      <alignment vertical="center"/>
    </xf>
    <xf numFmtId="0" fontId="59" fillId="0" borderId="18" xfId="0" applyFont="1" applyBorder="1">
      <alignment vertical="center"/>
    </xf>
    <xf numFmtId="0" fontId="59" fillId="0" borderId="7" xfId="0" applyFont="1" applyBorder="1" applyAlignment="1" applyProtection="1">
      <alignment horizontal="left" vertical="center"/>
    </xf>
    <xf numFmtId="201" fontId="59" fillId="0" borderId="9" xfId="0" applyNumberFormat="1" applyFont="1" applyBorder="1" applyAlignment="1" applyProtection="1">
      <alignment vertical="center"/>
    </xf>
    <xf numFmtId="201" fontId="59" fillId="0" borderId="15" xfId="0" applyNumberFormat="1" applyFont="1" applyBorder="1" applyAlignment="1" applyProtection="1">
      <alignment vertical="center"/>
    </xf>
    <xf numFmtId="201" fontId="59" fillId="0" borderId="0" xfId="0" applyNumberFormat="1" applyFont="1" applyBorder="1" applyAlignment="1">
      <alignment vertical="center"/>
    </xf>
    <xf numFmtId="201" fontId="59" fillId="0" borderId="10" xfId="0" applyNumberFormat="1" applyFont="1" applyBorder="1" applyAlignment="1">
      <alignment vertical="center"/>
    </xf>
    <xf numFmtId="37" fontId="11" fillId="0" borderId="7" xfId="0" applyNumberFormat="1" applyFont="1" applyBorder="1">
      <alignment vertical="center"/>
    </xf>
    <xf numFmtId="201" fontId="59" fillId="0" borderId="11" xfId="0" applyNumberFormat="1" applyFont="1" applyBorder="1" applyAlignment="1">
      <alignment vertical="center"/>
    </xf>
    <xf numFmtId="201" fontId="59" fillId="0" borderId="7" xfId="0" applyNumberFormat="1" applyFont="1" applyBorder="1" applyAlignment="1">
      <alignment vertical="center"/>
    </xf>
    <xf numFmtId="0" fontId="59" fillId="0" borderId="51" xfId="0" applyFont="1" applyBorder="1" applyAlignment="1" applyProtection="1">
      <alignment vertical="center" shrinkToFit="1"/>
    </xf>
    <xf numFmtId="0" fontId="59" fillId="0" borderId="7" xfId="0" applyFont="1" applyBorder="1" applyAlignment="1">
      <alignment vertical="center"/>
    </xf>
    <xf numFmtId="0" fontId="59" fillId="0" borderId="14" xfId="0" applyFont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 vertical="center"/>
    </xf>
    <xf numFmtId="0" fontId="59" fillId="0" borderId="58" xfId="0" applyFont="1" applyBorder="1" applyAlignment="1" applyProtection="1">
      <alignment horizontal="center" vertical="center"/>
    </xf>
    <xf numFmtId="39" fontId="59" fillId="0" borderId="14" xfId="0" applyNumberFormat="1" applyFont="1" applyBorder="1" applyAlignment="1" applyProtection="1">
      <alignment vertical="center"/>
    </xf>
    <xf numFmtId="39" fontId="59" fillId="0" borderId="1" xfId="0" applyNumberFormat="1" applyFont="1" applyBorder="1" applyAlignment="1" applyProtection="1">
      <alignment vertical="center"/>
    </xf>
    <xf numFmtId="37" fontId="59" fillId="0" borderId="14" xfId="0" applyNumberFormat="1" applyFont="1" applyBorder="1">
      <alignment vertical="center"/>
    </xf>
    <xf numFmtId="0" fontId="59" fillId="0" borderId="58" xfId="0" applyFont="1" applyBorder="1">
      <alignment vertical="center"/>
    </xf>
    <xf numFmtId="5" fontId="0" fillId="0" borderId="0" xfId="0" applyNumberFormat="1" applyBorder="1">
      <alignment vertical="center"/>
    </xf>
    <xf numFmtId="37" fontId="0" fillId="0" borderId="0" xfId="0" applyNumberFormat="1" applyBorder="1" applyProtection="1">
      <alignment vertical="center"/>
    </xf>
    <xf numFmtId="0" fontId="59" fillId="0" borderId="0" xfId="0" applyFont="1" applyBorder="1" applyAlignment="1" applyProtection="1">
      <alignment horizontal="right" vertical="center"/>
    </xf>
  </cellXfs>
  <cellStyles count="163">
    <cellStyle name="％" xfId="8"/>
    <cellStyle name="??" xfId="9"/>
    <cellStyle name="?? [0.00]_PERSONAL" xfId="10"/>
    <cellStyle name="???? [0.00]_PERSONAL" xfId="11"/>
    <cellStyle name="????_PERSONAL" xfId="12"/>
    <cellStyle name="??_PERSONAL" xfId="13"/>
    <cellStyle name="12.3" xfId="14"/>
    <cellStyle name="17.6" xfId="15"/>
    <cellStyle name="20% - アクセント 1 2" xfId="17"/>
    <cellStyle name="20% - アクセント 1 3" xfId="16"/>
    <cellStyle name="20% - アクセント 2 2" xfId="19"/>
    <cellStyle name="20% - アクセント 2 3" xfId="18"/>
    <cellStyle name="20% - アクセント 3 2" xfId="21"/>
    <cellStyle name="20% - アクセント 3 3" xfId="20"/>
    <cellStyle name="20% - アクセント 4 2" xfId="23"/>
    <cellStyle name="20% - アクセント 4 3" xfId="22"/>
    <cellStyle name="20% - アクセント 5 2" xfId="25"/>
    <cellStyle name="20% - アクセント 5 3" xfId="24"/>
    <cellStyle name="20% - アクセント 6 2" xfId="27"/>
    <cellStyle name="20% - アクセント 6 3" xfId="26"/>
    <cellStyle name="40% - アクセント 1 2" xfId="29"/>
    <cellStyle name="40% - アクセント 1 3" xfId="28"/>
    <cellStyle name="40% - アクセント 2 2" xfId="31"/>
    <cellStyle name="40% - アクセント 2 3" xfId="30"/>
    <cellStyle name="40% - アクセント 3 2" xfId="33"/>
    <cellStyle name="40% - アクセント 3 3" xfId="32"/>
    <cellStyle name="40% - アクセント 4 2" xfId="35"/>
    <cellStyle name="40% - アクセント 4 3" xfId="34"/>
    <cellStyle name="40% - アクセント 5 2" xfId="37"/>
    <cellStyle name="40% - アクセント 5 3" xfId="36"/>
    <cellStyle name="40% - アクセント 6 2" xfId="39"/>
    <cellStyle name="40% - アクセント 6 3" xfId="38"/>
    <cellStyle name="60% - アクセント 1 2" xfId="40"/>
    <cellStyle name="60% - アクセント 2 2" xfId="41"/>
    <cellStyle name="60% - アクセント 3 2" xfId="42"/>
    <cellStyle name="60% - アクセント 4 2" xfId="43"/>
    <cellStyle name="60% - アクセント 5 2" xfId="44"/>
    <cellStyle name="60% - アクセント 6 2" xfId="45"/>
    <cellStyle name="Body" xfId="46"/>
    <cellStyle name="Calc Currency (0)" xfId="47"/>
    <cellStyle name="Calc Currency (2)" xfId="48"/>
    <cellStyle name="Calc Percent (0)" xfId="49"/>
    <cellStyle name="Calc Percent (1)" xfId="50"/>
    <cellStyle name="Calc Percent (2)" xfId="51"/>
    <cellStyle name="Calc Units (0)" xfId="52"/>
    <cellStyle name="Calc Units (1)" xfId="53"/>
    <cellStyle name="Calc Units (2)" xfId="54"/>
    <cellStyle name="Comma [0]_#6 Temps &amp; Contractors" xfId="55"/>
    <cellStyle name="Comma [00]" xfId="56"/>
    <cellStyle name="Comma_#6 Temps &amp; Contractors" xfId="57"/>
    <cellStyle name="Currency [0]_#6 Temps &amp; Contractors" xfId="58"/>
    <cellStyle name="Currency [00]" xfId="59"/>
    <cellStyle name="Currency_#6 Temps &amp; Contractors" xfId="60"/>
    <cellStyle name="Date Short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ntry" xfId="67"/>
    <cellStyle name="G" xfId="68"/>
    <cellStyle name="Grey" xfId="69"/>
    <cellStyle name="Head 1" xfId="70"/>
    <cellStyle name="Header1" xfId="71"/>
    <cellStyle name="Header2" xfId="72"/>
    <cellStyle name="INP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ｍ単位" xfId="80"/>
    <cellStyle name="ｍ単位[－]赤表示" xfId="81"/>
    <cellStyle name="NOINP" xfId="82"/>
    <cellStyle name="Normal - Style1" xfId="83"/>
    <cellStyle name="Normal_# 41-Market &amp;Trends" xfId="84"/>
    <cellStyle name="Percent [0]" xfId="85"/>
    <cellStyle name="Percent [00]" xfId="86"/>
    <cellStyle name="Percent [2]" xfId="87"/>
    <cellStyle name="Percent_#6 Temps &amp; Contractors" xfId="88"/>
    <cellStyle name="PrePop Currency (0)" xfId="89"/>
    <cellStyle name="PrePop Currency (2)" xfId="90"/>
    <cellStyle name="PrePop Units (0)" xfId="91"/>
    <cellStyle name="PrePop Units (1)" xfId="92"/>
    <cellStyle name="PrePop Units (2)" xfId="93"/>
    <cellStyle name="price" xfId="94"/>
    <cellStyle name="PSChar" xfId="95"/>
    <cellStyle name="PSHeading" xfId="96"/>
    <cellStyle name="Q" xfId="97"/>
    <cellStyle name="revised" xfId="98"/>
    <cellStyle name="section" xfId="99"/>
    <cellStyle name="subhead" xfId="100"/>
    <cellStyle name="SUBT" xfId="101"/>
    <cellStyle name="Text Indent A" xfId="102"/>
    <cellStyle name="Text Indent B" xfId="103"/>
    <cellStyle name="Text Indent C" xfId="104"/>
    <cellStyle name="title" xfId="105"/>
    <cellStyle name="アクセント 1 2" xfId="106"/>
    <cellStyle name="アクセント 2 2" xfId="107"/>
    <cellStyle name="アクセント 3 2" xfId="108"/>
    <cellStyle name="アクセント 4 2" xfId="109"/>
    <cellStyle name="アクセント 5 2" xfId="110"/>
    <cellStyle name="アクセント 6 2" xfId="111"/>
    <cellStyle name="タイトル 2" xfId="112"/>
    <cellStyle name="チェック セル 2" xfId="113"/>
    <cellStyle name="どちらでもない 2" xfId="114"/>
    <cellStyle name="パーセント" xfId="156" builtinId="5"/>
    <cellStyle name="パーセント 2" xfId="116"/>
    <cellStyle name="パーセント 3" xfId="115"/>
    <cellStyle name="ﾌｫﾝﾄ10" xfId="117"/>
    <cellStyle name="ﾌｫﾝﾄ10.5" xfId="118"/>
    <cellStyle name="ﾌｫﾝﾄ10_地帯力，浮力の検討" xfId="119"/>
    <cellStyle name="ﾌｫﾝﾄ9" xfId="120"/>
    <cellStyle name="メモ 2" xfId="121"/>
    <cellStyle name="リンク セル 2" xfId="122"/>
    <cellStyle name="悪い 2" xfId="123"/>
    <cellStyle name="角度入力" xfId="124"/>
    <cellStyle name="角度表示" xfId="125"/>
    <cellStyle name="計算 2" xfId="126"/>
    <cellStyle name="警告文 2" xfId="127"/>
    <cellStyle name="桁区切り" xfId="1" builtinId="6"/>
    <cellStyle name="桁区切り [0.00" xfId="129"/>
    <cellStyle name="桁区切り 10" xfId="128"/>
    <cellStyle name="桁区切り 11" xfId="153"/>
    <cellStyle name="桁区切り 2" xfId="3"/>
    <cellStyle name="桁区切り 2 2" xfId="130"/>
    <cellStyle name="桁区切り 3" xfId="131"/>
    <cellStyle name="桁区切り 4" xfId="132"/>
    <cellStyle name="桁区切り 5" xfId="6"/>
    <cellStyle name="桁区切り 5 2" xfId="133"/>
    <cellStyle name="桁区切り 6" xfId="134"/>
    <cellStyle name="桁区切り 7" xfId="135"/>
    <cellStyle name="桁区切り 8" xfId="136"/>
    <cellStyle name="桁区切り 9" xfId="137"/>
    <cellStyle name="見出し 1 2" xfId="138"/>
    <cellStyle name="見出し 2 2" xfId="139"/>
    <cellStyle name="見出し 3 2" xfId="140"/>
    <cellStyle name="見出し 4 2" xfId="141"/>
    <cellStyle name="集計 2" xfId="142"/>
    <cellStyle name="出力 2" xfId="143"/>
    <cellStyle name="説明文 2" xfId="144"/>
    <cellStyle name="入力 2" xfId="145"/>
    <cellStyle name="入力セル" xfId="146"/>
    <cellStyle name="入力セル　" xfId="147"/>
    <cellStyle name="入力セル 2" xfId="154"/>
    <cellStyle name="入力セル_座標逆算" xfId="148"/>
    <cellStyle name="標準" xfId="0" builtinId="0"/>
    <cellStyle name="標準 2" xfId="7"/>
    <cellStyle name="標準 2 2" xfId="161"/>
    <cellStyle name="標準 3 2" xfId="5"/>
    <cellStyle name="標準_04_2工区機械室" xfId="159"/>
    <cellStyle name="標準_ｐ宜野湾内訳最終" xfId="160"/>
    <cellStyle name="標準_むぎの子-M-仕訳・内訳" xfId="158"/>
    <cellStyle name="標準_宇栄原市営住宅・E棟・建築１工区（仕訳・内訳）最新" xfId="155"/>
    <cellStyle name="標準_上田団地-000-総合内訳" xfId="2"/>
    <cellStyle name="標準_上田団地-000-総合内訳 2" xfId="4"/>
    <cellStyle name="標準_石３期１工区積算書（A棟）" xfId="157"/>
    <cellStyle name="標準_内訳書Ｍ" xfId="162"/>
    <cellStyle name="標準10" xfId="149"/>
    <cellStyle name="未定義" xfId="150"/>
    <cellStyle name="明朝10" xfId="151"/>
    <cellStyle name="良い 2" xfId="152"/>
  </cellStyles>
  <dxfs count="0"/>
  <tableStyles count="0" defaultTableStyle="TableStyleMedium2" defaultPivotStyle="PivotStyleLight16"/>
  <colors>
    <mruColors>
      <color rgb="FFED7D3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32207;&#21209;&#21942;&#26989;\&#26494;&#21407;&#21033;&#26119;\&#21508;&#31278;&#35336;&#31639;&#26360;\&#29031;&#24230;&#35336;&#31639;&#26360;&#65288;&#24179;&#25104;11&#24180;&#20316;&#25104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ari-server\share\&#29289;&#20214;&#35036;&#20767;\&#24314;&#31689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ARI-SERVER\share\Documents%20and%20Settings\kouchi\My%20Documents\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kobayashi\&#19979;&#22320;\&#12487;&#12540;&#12479;&#21463;&#28193;\KOBE\2002124\&#27010;&#31639;&#24037;&#20107;&#36027;\&#28783;&#28779;&#35069;&#36896;&#35373;&#3262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27&#24231;&#38291;&#21619;&#26449;&#23450;&#20303;&#22411;&#20303;&#23429;&#26032;&#31689;&#24037;&#20107;&#35373;&#35336;&#22996;&#35351;&#26989;&#21209;\&#31309;&#31639;\&#31532;&#65298;&#22238;&#25552;&#20986;\1.&#32207;&#25324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9%20&#24231;&#38291;&#21619;&#20849;&#21516;&#20303;&#23429;&#25913;&#31689;&#24037;&#20107;\1.&#31309;&#31639;(&#26368;&#32066;)\&#9734;4&#26376;(&#32076;&#36027;&#20462;&#27491;)\5.&#25968;&#37327;&#38598;&#35336;&#34920;.xl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9%20&#24231;&#38291;&#21619;&#20849;&#21516;&#20303;&#23429;&#25913;&#31689;&#24037;&#20107;\1.&#31309;&#31639;(&#26368;&#32066;)\&#9734;4&#26376;(&#32076;&#36027;&#20462;&#27491;)\&#35373;&#20633;\&#24231;&#38291;&#21619;&#20849;&#21516;&#20303;&#23429;&#25913;&#35013;(&#38463;&#22025;&#23798;)-&#38651;&#27671;&#21336;&#20385;&#20837;&#26367;\&#9679;&#24231;&#38291;&#21619;&#20849;&#21516;&#20303;&#23429;E-&#20869;(H31-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RV_HD\&#19978;&#37324;\&#65320;&#65297;&#65296;\&#20037;&#31859;&#23798;\&#28797;&#23475;&#24489;&#26087;\&#20860;&#22478;&#65293;39-1\&#20860;&#2247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sv2\share\&#65509;&#29694;&#22312;&#12398;&#26989;&#21209;&#65509;SV2\0000&#12456;&#12467;&#65381;&#12473;&#12509;&#12524;&#12463;&#12478;&#12540;&#12531;(&#36039;&#26009;)\17&#24180;&#24230;&#24037;&#20107;\&#38651;&#27671;\&#31309;&#31639;\&#26368;&#26032;\B&#19975;&#22269;&#27941;&#26753;&#39208;\BSK&#27941;&#26753;&#39208;&#12288;&#30435;&#29702;\&#22793;&#26356;&#35373;&#35336;\&#24037;&#20107;&#20181;&#35379;&#26360;&#25913;&#25913;&#12288;&#65288;&#35373;&#35336;&#22793;&#2635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3798;&#34955;&#20869;&#35379;&#25968;&#3732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kobayashi\&#19979;&#22320;\&#22269;&#20869;\&#19979;&#22320;\2002-154\&#31309;&#31639;(H14)\&#28783;&#22120;&#25968;&#37327;&#26681;&#25312;(H1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0037;&#25163;&#22533;&#20869;&#35379;&#25968;&#373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gi\data\&#38632;&#27700;&#28670;&#36942;\&#22825;&#20037;&#20844;&#22290;\&#37197;&#31649;&#12539;&#38651;&#27671;&#25968;&#37327;&#25342;&#1235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446;&#27425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_vc36h6\&#35336;&#30011;&#22259;\Documents%20and%20Settings\NEC-PCUser\&#12487;&#12473;&#12463;&#12488;&#12483;&#12503;\E-&#65395;&#65409;&#65436;&#65401;\FD\&#31309;&#31639;&#65288;&#24314;&#2085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度計算書（平成11年作成）"/>
      <sheetName val="#REF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内訳書"/>
      <sheetName val="代価表"/>
      <sheetName val="見積単価"/>
      <sheetName val="数量計算"/>
      <sheetName val="躯体集計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統計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N"/>
      <sheetName val="ABN基礎"/>
      <sheetName val="PALS"/>
      <sheetName val="SFL"/>
      <sheetName val="SALS"/>
      <sheetName val="ALB"/>
      <sheetName val="船損料"/>
      <sheetName val="PAPI"/>
      <sheetName val="CGL"/>
      <sheetName val="REDL"/>
      <sheetName val="RCLL"/>
      <sheetName val="RTZL"/>
      <sheetName val="TEDL"/>
      <sheetName val="TCLL"/>
      <sheetName val="TXGS"/>
      <sheetName val="WDIL"/>
      <sheetName val="FLO"/>
      <sheetName val="DUCT"/>
      <sheetName val="DUCT-11"/>
      <sheetName val="DUCT-12"/>
      <sheetName val="DUCT-13"/>
      <sheetName val="DUCT-211"/>
      <sheetName val="DUCT-21"/>
      <sheetName val="DUCT-22"/>
      <sheetName val="DUCT-23"/>
      <sheetName val="代価価格"/>
      <sheetName val="配管緑地"/>
      <sheetName val="配管緑地2"/>
      <sheetName val="配管21"/>
      <sheetName val="配管緑地22"/>
      <sheetName val="配管緑地23"/>
      <sheetName val="配管-11"/>
      <sheetName val="配管-12"/>
      <sheetName val="配管-13"/>
      <sheetName val="電源"/>
      <sheetName val="監視"/>
      <sheetName val="予備発"/>
      <sheetName val="総括合"/>
      <sheetName val="総括"/>
      <sheetName val="単価表"/>
      <sheetName val="灯器"/>
      <sheetName val="概算容量"/>
      <sheetName val="軽量数"/>
      <sheetName val="灯器ALS"/>
      <sheetName val="灯器REDL"/>
      <sheetName val="複配線"/>
      <sheetName val="灯器RCLL"/>
      <sheetName val="灯器RTZL"/>
      <sheetName val="灯器TCLLCON"/>
      <sheetName val="灯器TCLLAS"/>
      <sheetName val="基台CON"/>
      <sheetName val="基台AS"/>
      <sheetName val="BORING"/>
      <sheetName val="１次管"/>
      <sheetName val="２次管"/>
      <sheetName val="複灯器"/>
      <sheetName val="複基台"/>
      <sheetName val="複配管"/>
      <sheetName val="締固人"/>
      <sheetName val="掘削機"/>
      <sheetName val="掘削人"/>
      <sheetName val="ﾊﾞｯｸﾎｰ"/>
      <sheetName val="ﾀﾝﾊﾟ"/>
      <sheetName val="埋戻機"/>
      <sheetName val="軽量型"/>
      <sheetName val="ｺﾝ16-12-25"/>
      <sheetName val="クッカー"/>
      <sheetName val="ｺﾝ18-12-40"/>
      <sheetName val="CUTAS1刃10cm"/>
      <sheetName val="CUTAS2刃10cm"/>
      <sheetName val="ﾄﾗｯｸ2"/>
      <sheetName val="ｺﾝ24-12-40"/>
      <sheetName val="清掃"/>
      <sheetName val="残土場"/>
      <sheetName val="残土捨"/>
      <sheetName val="ﾀﾞﾝﾌﾟ"/>
      <sheetName val="C40"/>
      <sheetName val="型枠50"/>
      <sheetName val="鉄筋13"/>
      <sheetName val="鉄筋19"/>
      <sheetName val="埋戻人"/>
      <sheetName val="埋戻砂"/>
      <sheetName val="芝採"/>
      <sheetName val="芝張"/>
      <sheetName val="φ70-75AS"/>
      <sheetName val="φ235-75AS"/>
      <sheetName val="φ320-75AS"/>
      <sheetName val="φ420-75AS"/>
      <sheetName val="φ70-100AS"/>
      <sheetName val="φ235-100AS"/>
      <sheetName val="φ320-100AS"/>
      <sheetName val="φ420-100AS"/>
      <sheetName val="φ70-110AS"/>
      <sheetName val="φ320-110AS"/>
      <sheetName val="φ420-110AS"/>
      <sheetName val="φ70-110CO"/>
      <sheetName val="φ320-110CO"/>
      <sheetName val="φ420-110CO"/>
      <sheetName val="φ70-130AS"/>
      <sheetName val="φ320-130AS"/>
      <sheetName val="φ420-130AS"/>
      <sheetName val="φ70-180CO"/>
      <sheetName val="φ235-180CO"/>
      <sheetName val="φ320-180CO"/>
      <sheetName val="φ420-180CO"/>
      <sheetName val="φ420-170AS"/>
      <sheetName val="φ320-170AS"/>
      <sheetName val="φ235-170AS"/>
      <sheetName val="φ70-270AS"/>
      <sheetName val="φ235-270AS"/>
      <sheetName val="φ320-270AS"/>
      <sheetName val="φ420-270AS"/>
      <sheetName val="Sheet"/>
      <sheetName val="BASE"/>
      <sheetName val="内訳書"/>
      <sheetName val="複合単価表"/>
      <sheetName val="代価表"/>
      <sheetName val="経済比較"/>
      <sheetName val="ALB比"/>
      <sheetName val="CGL比"/>
      <sheetName val="WDIL比"/>
      <sheetName val="ABN比"/>
      <sheetName val="FLO電比"/>
      <sheetName val="FLO監比"/>
      <sheetName val="複配線2"/>
      <sheetName val="複配管2"/>
      <sheetName val="TXGS比"/>
      <sheetName val="REDL比較"/>
      <sheetName val="灯基RE"/>
      <sheetName val="RCLL比較"/>
      <sheetName val="灯基RC"/>
      <sheetName val="RTZL比較"/>
      <sheetName val="灯基RZ"/>
      <sheetName val="TCLL比較"/>
      <sheetName val="灯基TC"/>
      <sheetName val="単価"/>
      <sheetName val="複灯"/>
      <sheetName val="複基"/>
      <sheetName val="ASφ70"/>
      <sheetName val="ASφ235"/>
      <sheetName val="ASφ320"/>
      <sheetName val="ASφ4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 (2)"/>
      <sheetName val="総括表"/>
      <sheetName val="仕訳(直工)建"/>
      <sheetName val="仕訳 (共通費)"/>
      <sheetName val="仕訳(直工)電"/>
      <sheetName val="仕訳 (共通費)電"/>
      <sheetName val="仕訳(直工)機"/>
      <sheetName val="仕訳 (共通費)機"/>
      <sheetName val="経費率"/>
      <sheetName val="内訳(共通費)"/>
      <sheetName val="内訳(雑)"/>
      <sheetName val="工事費(建築)"/>
      <sheetName val="内訳(共通費)電"/>
      <sheetName val="内訳(雑)電"/>
      <sheetName val="工事費(電気)"/>
      <sheetName val="内訳(共通費)機"/>
      <sheetName val="内訳(雑)機"/>
      <sheetName val="工事費(機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集計表"/>
    </sheetNames>
    <sheetDataSet>
      <sheetData sheetId="0"/>
      <sheetData sheetId="1">
        <row r="28">
          <cell r="V28">
            <v>25.2</v>
          </cell>
        </row>
        <row r="30">
          <cell r="V30">
            <v>417</v>
          </cell>
        </row>
        <row r="32">
          <cell r="V32">
            <v>286</v>
          </cell>
        </row>
        <row r="34">
          <cell r="V34">
            <v>286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(縦)"/>
      <sheetName val="Sheet2"/>
      <sheetName val="内訳(縦)"/>
      <sheetName val="複合単価"/>
      <sheetName val="低減率"/>
      <sheetName val="盤歩掛表"/>
      <sheetName val="1.幹線拾"/>
      <sheetName val="2.共用拾"/>
      <sheetName val="３.灯・コン拾"/>
      <sheetName val="4.非・誘拾"/>
      <sheetName val="5.TEL拾"/>
      <sheetName val="6.ＴＶ拾"/>
      <sheetName val="7.自火報拾"/>
      <sheetName val="8.撤去拾"/>
      <sheetName val="人工"/>
      <sheetName val="渡航費"/>
      <sheetName val="資材海上輸送費 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74">
          <cell r="B74" t="str">
            <v xml:space="preserve"> イ)配管工事</v>
          </cell>
        </row>
      </sheetData>
      <sheetData sheetId="7">
        <row r="74">
          <cell r="B74" t="str">
            <v xml:space="preserve"> イ)配管工事</v>
          </cell>
        </row>
      </sheetData>
      <sheetData sheetId="8">
        <row r="854">
          <cell r="B854" t="str">
            <v xml:space="preserve"> イ)配管工事</v>
          </cell>
        </row>
      </sheetData>
      <sheetData sheetId="9">
        <row r="74">
          <cell r="B74" t="str">
            <v xml:space="preserve"> イ)配管工事</v>
          </cell>
        </row>
      </sheetData>
      <sheetData sheetId="10">
        <row r="74">
          <cell r="B74" t="str">
            <v xml:space="preserve"> イ)配管工事</v>
          </cell>
        </row>
        <row r="116">
          <cell r="M116" t="str">
            <v>面</v>
          </cell>
        </row>
        <row r="118">
          <cell r="M118" t="str">
            <v>ｹ所</v>
          </cell>
        </row>
        <row r="120">
          <cell r="M120" t="str">
            <v>枚</v>
          </cell>
        </row>
        <row r="122">
          <cell r="M122" t="str">
            <v>面</v>
          </cell>
        </row>
        <row r="124">
          <cell r="M124" t="str">
            <v>面</v>
          </cell>
        </row>
        <row r="126">
          <cell r="M126" t="str">
            <v>個</v>
          </cell>
        </row>
        <row r="128">
          <cell r="M128" t="str">
            <v>台</v>
          </cell>
        </row>
        <row r="130">
          <cell r="M130" t="str">
            <v>台</v>
          </cell>
        </row>
      </sheetData>
      <sheetData sheetId="11">
        <row r="74">
          <cell r="B74" t="str">
            <v xml:space="preserve"> イ)配管工事</v>
          </cell>
        </row>
      </sheetData>
      <sheetData sheetId="12">
        <row r="74">
          <cell r="B74" t="str">
            <v xml:space="preserve"> イ)配管工事</v>
          </cell>
        </row>
      </sheetData>
      <sheetData sheetId="13">
        <row r="9">
          <cell r="B9" t="str">
            <v xml:space="preserve"> イ）電気設備撤去工事</v>
          </cell>
        </row>
        <row r="11">
          <cell r="B11" t="str">
            <v xml:space="preserve"> 照明器具</v>
          </cell>
          <cell r="E11" t="str">
            <v xml:space="preserve"> b203:FL20W*3</v>
          </cell>
          <cell r="H11" t="str">
            <v xml:space="preserve"> 露出型</v>
          </cell>
          <cell r="M11" t="str">
            <v>台</v>
          </cell>
        </row>
        <row r="13">
          <cell r="B13" t="str">
            <v xml:space="preserve"> 照明器具</v>
          </cell>
          <cell r="E13" t="str">
            <v xml:space="preserve"> ｃ301:FL30W*1</v>
          </cell>
          <cell r="H13" t="str">
            <v xml:space="preserve"> 露出型</v>
          </cell>
          <cell r="M13" t="str">
            <v>台</v>
          </cell>
        </row>
        <row r="15">
          <cell r="B15" t="str">
            <v xml:space="preserve"> 照明器具</v>
          </cell>
          <cell r="E15" t="str">
            <v xml:space="preserve"> ｄ060:IL60W*1</v>
          </cell>
          <cell r="H15" t="str">
            <v xml:space="preserve"> 露出型</v>
          </cell>
          <cell r="M15" t="str">
            <v>台</v>
          </cell>
        </row>
        <row r="17">
          <cell r="B17" t="str">
            <v xml:space="preserve"> 照明器具</v>
          </cell>
          <cell r="E17" t="str">
            <v xml:space="preserve"> ｅ060:IL60W*1</v>
          </cell>
          <cell r="H17" t="str">
            <v xml:space="preserve"> 埋込型</v>
          </cell>
          <cell r="M17" t="str">
            <v>台</v>
          </cell>
        </row>
        <row r="19">
          <cell r="B19" t="str">
            <v xml:space="preserve"> 照明器具</v>
          </cell>
          <cell r="E19" t="str">
            <v xml:space="preserve"> ｇ200:HID200W*1</v>
          </cell>
          <cell r="H19" t="str">
            <v xml:space="preserve"> 投光器</v>
          </cell>
          <cell r="M19" t="str">
            <v>台</v>
          </cell>
        </row>
        <row r="21">
          <cell r="B21" t="str">
            <v xml:space="preserve"> 非常照明器具</v>
          </cell>
          <cell r="H21" t="str">
            <v xml:space="preserve"> 埋込型</v>
          </cell>
          <cell r="M21" t="str">
            <v>台</v>
          </cell>
        </row>
        <row r="23">
          <cell r="B23" t="str">
            <v xml:space="preserve"> 誘導灯</v>
          </cell>
          <cell r="H23" t="str">
            <v xml:space="preserve"> 露出型</v>
          </cell>
          <cell r="M23" t="str">
            <v>台</v>
          </cell>
        </row>
        <row r="25">
          <cell r="B25" t="str">
            <v xml:space="preserve"> 総合盤</v>
          </cell>
          <cell r="E25" t="str">
            <v xml:space="preserve"> P型2級</v>
          </cell>
          <cell r="H25" t="str">
            <v xml:space="preserve"> 埋込型</v>
          </cell>
          <cell r="M25" t="str">
            <v>面</v>
          </cell>
        </row>
        <row r="27">
          <cell r="B27" t="str">
            <v xml:space="preserve"> スポット型感知器</v>
          </cell>
          <cell r="E27" t="str">
            <v xml:space="preserve"> 差動式 2種</v>
          </cell>
          <cell r="H27" t="str">
            <v xml:space="preserve"> 露出型</v>
          </cell>
          <cell r="M27" t="str">
            <v>個</v>
          </cell>
        </row>
        <row r="29">
          <cell r="B29" t="str">
            <v xml:space="preserve"> スポット型感知器</v>
          </cell>
          <cell r="E29" t="str">
            <v xml:space="preserve"> 差動式 2種防水</v>
          </cell>
          <cell r="H29" t="str">
            <v xml:space="preserve"> 露出型</v>
          </cell>
          <cell r="M29" t="str">
            <v>個</v>
          </cell>
        </row>
        <row r="31">
          <cell r="B31" t="str">
            <v xml:space="preserve"> スポット型感知器</v>
          </cell>
          <cell r="E31" t="str">
            <v xml:space="preserve"> 定温式 1種防水</v>
          </cell>
          <cell r="H31" t="str">
            <v xml:space="preserve"> 露出型</v>
          </cell>
          <cell r="M31" t="str">
            <v>個</v>
          </cell>
        </row>
        <row r="33">
          <cell r="B33" t="str">
            <v xml:space="preserve"> 煙感知器</v>
          </cell>
          <cell r="E33" t="str">
            <v xml:space="preserve"> 光電式 2種</v>
          </cell>
          <cell r="H33" t="str">
            <v xml:space="preserve"> 露出型</v>
          </cell>
          <cell r="M33" t="str">
            <v>個</v>
          </cell>
        </row>
        <row r="35">
          <cell r="B35" t="str">
            <v xml:space="preserve"> 電話機</v>
          </cell>
          <cell r="H35" t="str">
            <v xml:space="preserve"> 露出型</v>
          </cell>
          <cell r="M35" t="str">
            <v>台</v>
          </cell>
        </row>
        <row r="37">
          <cell r="B37" t="str">
            <v xml:space="preserve"> ポンプ制御盤</v>
          </cell>
          <cell r="H37" t="str">
            <v xml:space="preserve"> 露出型</v>
          </cell>
          <cell r="M37" t="str">
            <v>面</v>
          </cell>
        </row>
        <row r="74">
          <cell r="B74" t="str">
            <v xml:space="preserve"> ロ）電気設備再資源化費</v>
          </cell>
        </row>
        <row r="76">
          <cell r="B76" t="str">
            <v xml:space="preserve"> 金属くず</v>
          </cell>
          <cell r="M76" t="str">
            <v>kg</v>
          </cell>
        </row>
        <row r="78">
          <cell r="B78" t="str">
            <v xml:space="preserve"> 蛍光ランプ</v>
          </cell>
          <cell r="M78" t="str">
            <v>kg</v>
          </cell>
        </row>
        <row r="80">
          <cell r="B80" t="str">
            <v xml:space="preserve"> 白熱灯</v>
          </cell>
          <cell r="M80" t="str">
            <v>kg</v>
          </cell>
        </row>
        <row r="82">
          <cell r="B82" t="str">
            <v xml:space="preserve"> 水銀灯</v>
          </cell>
          <cell r="M82" t="str">
            <v>kg</v>
          </cell>
        </row>
        <row r="84">
          <cell r="B84" t="str">
            <v xml:space="preserve"> 廃プラスチック</v>
          </cell>
          <cell r="M84" t="str">
            <v>kg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総括（Aﾗｲﾝ）"/>
      <sheetName val="総括（Bﾗｲﾝ）"/>
      <sheetName val="数量（Aﾗｲﾝ）"/>
      <sheetName val="数量（Bﾗｲﾝ）"/>
      <sheetName val="内訳＆集計"/>
      <sheetName val="内訳目次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仕訳書"/>
      <sheetName val="内訳書 (1)"/>
      <sheetName val="内訳書(2)"/>
      <sheetName val="代価表１"/>
      <sheetName val="代価表(変更)"/>
      <sheetName val="複合(電灯1)"/>
      <sheetName val="複合(変更)"/>
      <sheetName val="7.外集"/>
      <sheetName val="7.外拾"/>
      <sheetName val="7.外集 (変更)"/>
      <sheetName val="7.外拾 (変更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基代"/>
      <sheetName val="基台代"/>
      <sheetName val="灯器代"/>
      <sheetName val="側辺代"/>
      <sheetName val="Tc溝代"/>
      <sheetName val="Re溝代"/>
      <sheetName val="RZ溝代"/>
      <sheetName val="管溝代"/>
      <sheetName val="ｼｮ溝代"/>
      <sheetName val="THｼｮ溝代"/>
      <sheetName val="配管代"/>
      <sheetName val="保管代"/>
      <sheetName val="HH代"/>
      <sheetName val="HH (2)"/>
      <sheetName val="HB撤代"/>
      <sheetName val="ＨC撤代"/>
      <sheetName val="基穴補代"/>
      <sheetName val="仮設基台"/>
      <sheetName val="単位数量→"/>
      <sheetName val="数量"/>
      <sheetName val="NC基"/>
      <sheetName val="基台"/>
      <sheetName val="灯器"/>
      <sheetName val="側基"/>
      <sheetName val="TC線溝"/>
      <sheetName val="RE線溝"/>
      <sheetName val="RZ線溝"/>
      <sheetName val="管溝"/>
      <sheetName val="ｼｮ溝"/>
      <sheetName val="THｼｮ溝"/>
      <sheetName val="管1"/>
      <sheetName val="保管"/>
      <sheetName val="HH"/>
      <sheetName val="HB 撤去"/>
      <sheetName val="HC撤去"/>
      <sheetName val="基穴補"/>
      <sheetName val="人孔控除"/>
      <sheetName val="AS舗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配管数拾表"/>
      <sheetName val="電気数拾表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  <sheetName val="#REF!"/>
    </sheetNames>
    <sheetDataSet>
      <sheetData sheetId="0">
        <row r="14">
          <cell r="AH14" t="str">
            <v>{LET AE14,@CELLPOINTER("ROW"):VALUE}~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showGridLines="0" showZeros="0" view="pageBreakPreview" zoomScaleNormal="100" zoomScaleSheetLayoutView="100" workbookViewId="0">
      <selection activeCell="I6" sqref="I6"/>
    </sheetView>
  </sheetViews>
  <sheetFormatPr defaultColWidth="9.375" defaultRowHeight="17.25"/>
  <cols>
    <col min="1" max="1" width="3.625" style="440" customWidth="1"/>
    <col min="2" max="3" width="2.125" style="440" customWidth="1"/>
    <col min="4" max="4" width="0.875" style="440" customWidth="1"/>
    <col min="5" max="5" width="4.125" style="440" customWidth="1"/>
    <col min="6" max="6" width="9.125" style="440" customWidth="1"/>
    <col min="7" max="7" width="7.625" style="440" customWidth="1"/>
    <col min="8" max="8" width="2.875" style="440" customWidth="1"/>
    <col min="9" max="10" width="6.625" style="440" customWidth="1"/>
    <col min="11" max="11" width="13.75" style="440" customWidth="1"/>
    <col min="12" max="12" width="0.875" style="440" customWidth="1"/>
    <col min="13" max="14" width="13.625" style="440" customWidth="1"/>
    <col min="15" max="15" width="4.625" style="440" customWidth="1"/>
    <col min="16" max="16" width="2.125" style="440" customWidth="1"/>
    <col min="17" max="17" width="1.625" style="440" customWidth="1"/>
    <col min="18" max="18" width="5.625" style="440" customWidth="1"/>
    <col min="19" max="19" width="11.625" style="440" customWidth="1"/>
    <col min="20" max="20" width="5.625" style="440" customWidth="1"/>
    <col min="21" max="23" width="6.625" style="440" customWidth="1"/>
    <col min="24" max="258" width="9.375" style="440"/>
    <col min="259" max="259" width="2.25" style="440" customWidth="1"/>
    <col min="260" max="260" width="5" style="440" customWidth="1"/>
    <col min="261" max="261" width="9.125" style="440" customWidth="1"/>
    <col min="262" max="262" width="4.625" style="440" customWidth="1"/>
    <col min="263" max="263" width="6.875" style="440" customWidth="1"/>
    <col min="264" max="264" width="5.625" style="440" customWidth="1"/>
    <col min="265" max="265" width="12.625" style="440" customWidth="1"/>
    <col min="266" max="266" width="2.625" style="440" customWidth="1"/>
    <col min="267" max="267" width="13.625" style="440" customWidth="1"/>
    <col min="268" max="268" width="6.625" style="440" customWidth="1"/>
    <col min="269" max="269" width="9.625" style="440" customWidth="1"/>
    <col min="270" max="270" width="3.625" style="440" customWidth="1"/>
    <col min="271" max="271" width="9.625" style="440" customWidth="1"/>
    <col min="272" max="272" width="2.25" style="440" customWidth="1"/>
    <col min="273" max="274" width="11.625" style="440" customWidth="1"/>
    <col min="275" max="275" width="10.5" style="440" bestFit="1" customWidth="1"/>
    <col min="276" max="514" width="9.375" style="440"/>
    <col min="515" max="515" width="2.25" style="440" customWidth="1"/>
    <col min="516" max="516" width="5" style="440" customWidth="1"/>
    <col min="517" max="517" width="9.125" style="440" customWidth="1"/>
    <col min="518" max="518" width="4.625" style="440" customWidth="1"/>
    <col min="519" max="519" width="6.875" style="440" customWidth="1"/>
    <col min="520" max="520" width="5.625" style="440" customWidth="1"/>
    <col min="521" max="521" width="12.625" style="440" customWidth="1"/>
    <col min="522" max="522" width="2.625" style="440" customWidth="1"/>
    <col min="523" max="523" width="13.625" style="440" customWidth="1"/>
    <col min="524" max="524" width="6.625" style="440" customWidth="1"/>
    <col min="525" max="525" width="9.625" style="440" customWidth="1"/>
    <col min="526" max="526" width="3.625" style="440" customWidth="1"/>
    <col min="527" max="527" width="9.625" style="440" customWidth="1"/>
    <col min="528" max="528" width="2.25" style="440" customWidth="1"/>
    <col min="529" max="530" width="11.625" style="440" customWidth="1"/>
    <col min="531" max="531" width="10.5" style="440" bestFit="1" customWidth="1"/>
    <col min="532" max="770" width="9.375" style="440"/>
    <col min="771" max="771" width="2.25" style="440" customWidth="1"/>
    <col min="772" max="772" width="5" style="440" customWidth="1"/>
    <col min="773" max="773" width="9.125" style="440" customWidth="1"/>
    <col min="774" max="774" width="4.625" style="440" customWidth="1"/>
    <col min="775" max="775" width="6.875" style="440" customWidth="1"/>
    <col min="776" max="776" width="5.625" style="440" customWidth="1"/>
    <col min="777" max="777" width="12.625" style="440" customWidth="1"/>
    <col min="778" max="778" width="2.625" style="440" customWidth="1"/>
    <col min="779" max="779" width="13.625" style="440" customWidth="1"/>
    <col min="780" max="780" width="6.625" style="440" customWidth="1"/>
    <col min="781" max="781" width="9.625" style="440" customWidth="1"/>
    <col min="782" max="782" width="3.625" style="440" customWidth="1"/>
    <col min="783" max="783" width="9.625" style="440" customWidth="1"/>
    <col min="784" max="784" width="2.25" style="440" customWidth="1"/>
    <col min="785" max="786" width="11.625" style="440" customWidth="1"/>
    <col min="787" max="787" width="10.5" style="440" bestFit="1" customWidth="1"/>
    <col min="788" max="1026" width="9.375" style="440"/>
    <col min="1027" max="1027" width="2.25" style="440" customWidth="1"/>
    <col min="1028" max="1028" width="5" style="440" customWidth="1"/>
    <col min="1029" max="1029" width="9.125" style="440" customWidth="1"/>
    <col min="1030" max="1030" width="4.625" style="440" customWidth="1"/>
    <col min="1031" max="1031" width="6.875" style="440" customWidth="1"/>
    <col min="1032" max="1032" width="5.625" style="440" customWidth="1"/>
    <col min="1033" max="1033" width="12.625" style="440" customWidth="1"/>
    <col min="1034" max="1034" width="2.625" style="440" customWidth="1"/>
    <col min="1035" max="1035" width="13.625" style="440" customWidth="1"/>
    <col min="1036" max="1036" width="6.625" style="440" customWidth="1"/>
    <col min="1037" max="1037" width="9.625" style="440" customWidth="1"/>
    <col min="1038" max="1038" width="3.625" style="440" customWidth="1"/>
    <col min="1039" max="1039" width="9.625" style="440" customWidth="1"/>
    <col min="1040" max="1040" width="2.25" style="440" customWidth="1"/>
    <col min="1041" max="1042" width="11.625" style="440" customWidth="1"/>
    <col min="1043" max="1043" width="10.5" style="440" bestFit="1" customWidth="1"/>
    <col min="1044" max="1282" width="9.375" style="440"/>
    <col min="1283" max="1283" width="2.25" style="440" customWidth="1"/>
    <col min="1284" max="1284" width="5" style="440" customWidth="1"/>
    <col min="1285" max="1285" width="9.125" style="440" customWidth="1"/>
    <col min="1286" max="1286" width="4.625" style="440" customWidth="1"/>
    <col min="1287" max="1287" width="6.875" style="440" customWidth="1"/>
    <col min="1288" max="1288" width="5.625" style="440" customWidth="1"/>
    <col min="1289" max="1289" width="12.625" style="440" customWidth="1"/>
    <col min="1290" max="1290" width="2.625" style="440" customWidth="1"/>
    <col min="1291" max="1291" width="13.625" style="440" customWidth="1"/>
    <col min="1292" max="1292" width="6.625" style="440" customWidth="1"/>
    <col min="1293" max="1293" width="9.625" style="440" customWidth="1"/>
    <col min="1294" max="1294" width="3.625" style="440" customWidth="1"/>
    <col min="1295" max="1295" width="9.625" style="440" customWidth="1"/>
    <col min="1296" max="1296" width="2.25" style="440" customWidth="1"/>
    <col min="1297" max="1298" width="11.625" style="440" customWidth="1"/>
    <col min="1299" max="1299" width="10.5" style="440" bestFit="1" customWidth="1"/>
    <col min="1300" max="1538" width="9.375" style="440"/>
    <col min="1539" max="1539" width="2.25" style="440" customWidth="1"/>
    <col min="1540" max="1540" width="5" style="440" customWidth="1"/>
    <col min="1541" max="1541" width="9.125" style="440" customWidth="1"/>
    <col min="1542" max="1542" width="4.625" style="440" customWidth="1"/>
    <col min="1543" max="1543" width="6.875" style="440" customWidth="1"/>
    <col min="1544" max="1544" width="5.625" style="440" customWidth="1"/>
    <col min="1545" max="1545" width="12.625" style="440" customWidth="1"/>
    <col min="1546" max="1546" width="2.625" style="440" customWidth="1"/>
    <col min="1547" max="1547" width="13.625" style="440" customWidth="1"/>
    <col min="1548" max="1548" width="6.625" style="440" customWidth="1"/>
    <col min="1549" max="1549" width="9.625" style="440" customWidth="1"/>
    <col min="1550" max="1550" width="3.625" style="440" customWidth="1"/>
    <col min="1551" max="1551" width="9.625" style="440" customWidth="1"/>
    <col min="1552" max="1552" width="2.25" style="440" customWidth="1"/>
    <col min="1553" max="1554" width="11.625" style="440" customWidth="1"/>
    <col min="1555" max="1555" width="10.5" style="440" bestFit="1" customWidth="1"/>
    <col min="1556" max="1794" width="9.375" style="440"/>
    <col min="1795" max="1795" width="2.25" style="440" customWidth="1"/>
    <col min="1796" max="1796" width="5" style="440" customWidth="1"/>
    <col min="1797" max="1797" width="9.125" style="440" customWidth="1"/>
    <col min="1798" max="1798" width="4.625" style="440" customWidth="1"/>
    <col min="1799" max="1799" width="6.875" style="440" customWidth="1"/>
    <col min="1800" max="1800" width="5.625" style="440" customWidth="1"/>
    <col min="1801" max="1801" width="12.625" style="440" customWidth="1"/>
    <col min="1802" max="1802" width="2.625" style="440" customWidth="1"/>
    <col min="1803" max="1803" width="13.625" style="440" customWidth="1"/>
    <col min="1804" max="1804" width="6.625" style="440" customWidth="1"/>
    <col min="1805" max="1805" width="9.625" style="440" customWidth="1"/>
    <col min="1806" max="1806" width="3.625" style="440" customWidth="1"/>
    <col min="1807" max="1807" width="9.625" style="440" customWidth="1"/>
    <col min="1808" max="1808" width="2.25" style="440" customWidth="1"/>
    <col min="1809" max="1810" width="11.625" style="440" customWidth="1"/>
    <col min="1811" max="1811" width="10.5" style="440" bestFit="1" customWidth="1"/>
    <col min="1812" max="2050" width="9.375" style="440"/>
    <col min="2051" max="2051" width="2.25" style="440" customWidth="1"/>
    <col min="2052" max="2052" width="5" style="440" customWidth="1"/>
    <col min="2053" max="2053" width="9.125" style="440" customWidth="1"/>
    <col min="2054" max="2054" width="4.625" style="440" customWidth="1"/>
    <col min="2055" max="2055" width="6.875" style="440" customWidth="1"/>
    <col min="2056" max="2056" width="5.625" style="440" customWidth="1"/>
    <col min="2057" max="2057" width="12.625" style="440" customWidth="1"/>
    <col min="2058" max="2058" width="2.625" style="440" customWidth="1"/>
    <col min="2059" max="2059" width="13.625" style="440" customWidth="1"/>
    <col min="2060" max="2060" width="6.625" style="440" customWidth="1"/>
    <col min="2061" max="2061" width="9.625" style="440" customWidth="1"/>
    <col min="2062" max="2062" width="3.625" style="440" customWidth="1"/>
    <col min="2063" max="2063" width="9.625" style="440" customWidth="1"/>
    <col min="2064" max="2064" width="2.25" style="440" customWidth="1"/>
    <col min="2065" max="2066" width="11.625" style="440" customWidth="1"/>
    <col min="2067" max="2067" width="10.5" style="440" bestFit="1" customWidth="1"/>
    <col min="2068" max="2306" width="9.375" style="440"/>
    <col min="2307" max="2307" width="2.25" style="440" customWidth="1"/>
    <col min="2308" max="2308" width="5" style="440" customWidth="1"/>
    <col min="2309" max="2309" width="9.125" style="440" customWidth="1"/>
    <col min="2310" max="2310" width="4.625" style="440" customWidth="1"/>
    <col min="2311" max="2311" width="6.875" style="440" customWidth="1"/>
    <col min="2312" max="2312" width="5.625" style="440" customWidth="1"/>
    <col min="2313" max="2313" width="12.625" style="440" customWidth="1"/>
    <col min="2314" max="2314" width="2.625" style="440" customWidth="1"/>
    <col min="2315" max="2315" width="13.625" style="440" customWidth="1"/>
    <col min="2316" max="2316" width="6.625" style="440" customWidth="1"/>
    <col min="2317" max="2317" width="9.625" style="440" customWidth="1"/>
    <col min="2318" max="2318" width="3.625" style="440" customWidth="1"/>
    <col min="2319" max="2319" width="9.625" style="440" customWidth="1"/>
    <col min="2320" max="2320" width="2.25" style="440" customWidth="1"/>
    <col min="2321" max="2322" width="11.625" style="440" customWidth="1"/>
    <col min="2323" max="2323" width="10.5" style="440" bestFit="1" customWidth="1"/>
    <col min="2324" max="2562" width="9.375" style="440"/>
    <col min="2563" max="2563" width="2.25" style="440" customWidth="1"/>
    <col min="2564" max="2564" width="5" style="440" customWidth="1"/>
    <col min="2565" max="2565" width="9.125" style="440" customWidth="1"/>
    <col min="2566" max="2566" width="4.625" style="440" customWidth="1"/>
    <col min="2567" max="2567" width="6.875" style="440" customWidth="1"/>
    <col min="2568" max="2568" width="5.625" style="440" customWidth="1"/>
    <col min="2569" max="2569" width="12.625" style="440" customWidth="1"/>
    <col min="2570" max="2570" width="2.625" style="440" customWidth="1"/>
    <col min="2571" max="2571" width="13.625" style="440" customWidth="1"/>
    <col min="2572" max="2572" width="6.625" style="440" customWidth="1"/>
    <col min="2573" max="2573" width="9.625" style="440" customWidth="1"/>
    <col min="2574" max="2574" width="3.625" style="440" customWidth="1"/>
    <col min="2575" max="2575" width="9.625" style="440" customWidth="1"/>
    <col min="2576" max="2576" width="2.25" style="440" customWidth="1"/>
    <col min="2577" max="2578" width="11.625" style="440" customWidth="1"/>
    <col min="2579" max="2579" width="10.5" style="440" bestFit="1" customWidth="1"/>
    <col min="2580" max="2818" width="9.375" style="440"/>
    <col min="2819" max="2819" width="2.25" style="440" customWidth="1"/>
    <col min="2820" max="2820" width="5" style="440" customWidth="1"/>
    <col min="2821" max="2821" width="9.125" style="440" customWidth="1"/>
    <col min="2822" max="2822" width="4.625" style="440" customWidth="1"/>
    <col min="2823" max="2823" width="6.875" style="440" customWidth="1"/>
    <col min="2824" max="2824" width="5.625" style="440" customWidth="1"/>
    <col min="2825" max="2825" width="12.625" style="440" customWidth="1"/>
    <col min="2826" max="2826" width="2.625" style="440" customWidth="1"/>
    <col min="2827" max="2827" width="13.625" style="440" customWidth="1"/>
    <col min="2828" max="2828" width="6.625" style="440" customWidth="1"/>
    <col min="2829" max="2829" width="9.625" style="440" customWidth="1"/>
    <col min="2830" max="2830" width="3.625" style="440" customWidth="1"/>
    <col min="2831" max="2831" width="9.625" style="440" customWidth="1"/>
    <col min="2832" max="2832" width="2.25" style="440" customWidth="1"/>
    <col min="2833" max="2834" width="11.625" style="440" customWidth="1"/>
    <col min="2835" max="2835" width="10.5" style="440" bestFit="1" customWidth="1"/>
    <col min="2836" max="3074" width="9.375" style="440"/>
    <col min="3075" max="3075" width="2.25" style="440" customWidth="1"/>
    <col min="3076" max="3076" width="5" style="440" customWidth="1"/>
    <col min="3077" max="3077" width="9.125" style="440" customWidth="1"/>
    <col min="3078" max="3078" width="4.625" style="440" customWidth="1"/>
    <col min="3079" max="3079" width="6.875" style="440" customWidth="1"/>
    <col min="3080" max="3080" width="5.625" style="440" customWidth="1"/>
    <col min="3081" max="3081" width="12.625" style="440" customWidth="1"/>
    <col min="3082" max="3082" width="2.625" style="440" customWidth="1"/>
    <col min="3083" max="3083" width="13.625" style="440" customWidth="1"/>
    <col min="3084" max="3084" width="6.625" style="440" customWidth="1"/>
    <col min="3085" max="3085" width="9.625" style="440" customWidth="1"/>
    <col min="3086" max="3086" width="3.625" style="440" customWidth="1"/>
    <col min="3087" max="3087" width="9.625" style="440" customWidth="1"/>
    <col min="3088" max="3088" width="2.25" style="440" customWidth="1"/>
    <col min="3089" max="3090" width="11.625" style="440" customWidth="1"/>
    <col min="3091" max="3091" width="10.5" style="440" bestFit="1" customWidth="1"/>
    <col min="3092" max="3330" width="9.375" style="440"/>
    <col min="3331" max="3331" width="2.25" style="440" customWidth="1"/>
    <col min="3332" max="3332" width="5" style="440" customWidth="1"/>
    <col min="3333" max="3333" width="9.125" style="440" customWidth="1"/>
    <col min="3334" max="3334" width="4.625" style="440" customWidth="1"/>
    <col min="3335" max="3335" width="6.875" style="440" customWidth="1"/>
    <col min="3336" max="3336" width="5.625" style="440" customWidth="1"/>
    <col min="3337" max="3337" width="12.625" style="440" customWidth="1"/>
    <col min="3338" max="3338" width="2.625" style="440" customWidth="1"/>
    <col min="3339" max="3339" width="13.625" style="440" customWidth="1"/>
    <col min="3340" max="3340" width="6.625" style="440" customWidth="1"/>
    <col min="3341" max="3341" width="9.625" style="440" customWidth="1"/>
    <col min="3342" max="3342" width="3.625" style="440" customWidth="1"/>
    <col min="3343" max="3343" width="9.625" style="440" customWidth="1"/>
    <col min="3344" max="3344" width="2.25" style="440" customWidth="1"/>
    <col min="3345" max="3346" width="11.625" style="440" customWidth="1"/>
    <col min="3347" max="3347" width="10.5" style="440" bestFit="1" customWidth="1"/>
    <col min="3348" max="3586" width="9.375" style="440"/>
    <col min="3587" max="3587" width="2.25" style="440" customWidth="1"/>
    <col min="3588" max="3588" width="5" style="440" customWidth="1"/>
    <col min="3589" max="3589" width="9.125" style="440" customWidth="1"/>
    <col min="3590" max="3590" width="4.625" style="440" customWidth="1"/>
    <col min="3591" max="3591" width="6.875" style="440" customWidth="1"/>
    <col min="3592" max="3592" width="5.625" style="440" customWidth="1"/>
    <col min="3593" max="3593" width="12.625" style="440" customWidth="1"/>
    <col min="3594" max="3594" width="2.625" style="440" customWidth="1"/>
    <col min="3595" max="3595" width="13.625" style="440" customWidth="1"/>
    <col min="3596" max="3596" width="6.625" style="440" customWidth="1"/>
    <col min="3597" max="3597" width="9.625" style="440" customWidth="1"/>
    <col min="3598" max="3598" width="3.625" style="440" customWidth="1"/>
    <col min="3599" max="3599" width="9.625" style="440" customWidth="1"/>
    <col min="3600" max="3600" width="2.25" style="440" customWidth="1"/>
    <col min="3601" max="3602" width="11.625" style="440" customWidth="1"/>
    <col min="3603" max="3603" width="10.5" style="440" bestFit="1" customWidth="1"/>
    <col min="3604" max="3842" width="9.375" style="440"/>
    <col min="3843" max="3843" width="2.25" style="440" customWidth="1"/>
    <col min="3844" max="3844" width="5" style="440" customWidth="1"/>
    <col min="3845" max="3845" width="9.125" style="440" customWidth="1"/>
    <col min="3846" max="3846" width="4.625" style="440" customWidth="1"/>
    <col min="3847" max="3847" width="6.875" style="440" customWidth="1"/>
    <col min="3848" max="3848" width="5.625" style="440" customWidth="1"/>
    <col min="3849" max="3849" width="12.625" style="440" customWidth="1"/>
    <col min="3850" max="3850" width="2.625" style="440" customWidth="1"/>
    <col min="3851" max="3851" width="13.625" style="440" customWidth="1"/>
    <col min="3852" max="3852" width="6.625" style="440" customWidth="1"/>
    <col min="3853" max="3853" width="9.625" style="440" customWidth="1"/>
    <col min="3854" max="3854" width="3.625" style="440" customWidth="1"/>
    <col min="3855" max="3855" width="9.625" style="440" customWidth="1"/>
    <col min="3856" max="3856" width="2.25" style="440" customWidth="1"/>
    <col min="3857" max="3858" width="11.625" style="440" customWidth="1"/>
    <col min="3859" max="3859" width="10.5" style="440" bestFit="1" customWidth="1"/>
    <col min="3860" max="4098" width="9.375" style="440"/>
    <col min="4099" max="4099" width="2.25" style="440" customWidth="1"/>
    <col min="4100" max="4100" width="5" style="440" customWidth="1"/>
    <col min="4101" max="4101" width="9.125" style="440" customWidth="1"/>
    <col min="4102" max="4102" width="4.625" style="440" customWidth="1"/>
    <col min="4103" max="4103" width="6.875" style="440" customWidth="1"/>
    <col min="4104" max="4104" width="5.625" style="440" customWidth="1"/>
    <col min="4105" max="4105" width="12.625" style="440" customWidth="1"/>
    <col min="4106" max="4106" width="2.625" style="440" customWidth="1"/>
    <col min="4107" max="4107" width="13.625" style="440" customWidth="1"/>
    <col min="4108" max="4108" width="6.625" style="440" customWidth="1"/>
    <col min="4109" max="4109" width="9.625" style="440" customWidth="1"/>
    <col min="4110" max="4110" width="3.625" style="440" customWidth="1"/>
    <col min="4111" max="4111" width="9.625" style="440" customWidth="1"/>
    <col min="4112" max="4112" width="2.25" style="440" customWidth="1"/>
    <col min="4113" max="4114" width="11.625" style="440" customWidth="1"/>
    <col min="4115" max="4115" width="10.5" style="440" bestFit="1" customWidth="1"/>
    <col min="4116" max="4354" width="9.375" style="440"/>
    <col min="4355" max="4355" width="2.25" style="440" customWidth="1"/>
    <col min="4356" max="4356" width="5" style="440" customWidth="1"/>
    <col min="4357" max="4357" width="9.125" style="440" customWidth="1"/>
    <col min="4358" max="4358" width="4.625" style="440" customWidth="1"/>
    <col min="4359" max="4359" width="6.875" style="440" customWidth="1"/>
    <col min="4360" max="4360" width="5.625" style="440" customWidth="1"/>
    <col min="4361" max="4361" width="12.625" style="440" customWidth="1"/>
    <col min="4362" max="4362" width="2.625" style="440" customWidth="1"/>
    <col min="4363" max="4363" width="13.625" style="440" customWidth="1"/>
    <col min="4364" max="4364" width="6.625" style="440" customWidth="1"/>
    <col min="4365" max="4365" width="9.625" style="440" customWidth="1"/>
    <col min="4366" max="4366" width="3.625" style="440" customWidth="1"/>
    <col min="4367" max="4367" width="9.625" style="440" customWidth="1"/>
    <col min="4368" max="4368" width="2.25" style="440" customWidth="1"/>
    <col min="4369" max="4370" width="11.625" style="440" customWidth="1"/>
    <col min="4371" max="4371" width="10.5" style="440" bestFit="1" customWidth="1"/>
    <col min="4372" max="4610" width="9.375" style="440"/>
    <col min="4611" max="4611" width="2.25" style="440" customWidth="1"/>
    <col min="4612" max="4612" width="5" style="440" customWidth="1"/>
    <col min="4613" max="4613" width="9.125" style="440" customWidth="1"/>
    <col min="4614" max="4614" width="4.625" style="440" customWidth="1"/>
    <col min="4615" max="4615" width="6.875" style="440" customWidth="1"/>
    <col min="4616" max="4616" width="5.625" style="440" customWidth="1"/>
    <col min="4617" max="4617" width="12.625" style="440" customWidth="1"/>
    <col min="4618" max="4618" width="2.625" style="440" customWidth="1"/>
    <col min="4619" max="4619" width="13.625" style="440" customWidth="1"/>
    <col min="4620" max="4620" width="6.625" style="440" customWidth="1"/>
    <col min="4621" max="4621" width="9.625" style="440" customWidth="1"/>
    <col min="4622" max="4622" width="3.625" style="440" customWidth="1"/>
    <col min="4623" max="4623" width="9.625" style="440" customWidth="1"/>
    <col min="4624" max="4624" width="2.25" style="440" customWidth="1"/>
    <col min="4625" max="4626" width="11.625" style="440" customWidth="1"/>
    <col min="4627" max="4627" width="10.5" style="440" bestFit="1" customWidth="1"/>
    <col min="4628" max="4866" width="9.375" style="440"/>
    <col min="4867" max="4867" width="2.25" style="440" customWidth="1"/>
    <col min="4868" max="4868" width="5" style="440" customWidth="1"/>
    <col min="4869" max="4869" width="9.125" style="440" customWidth="1"/>
    <col min="4870" max="4870" width="4.625" style="440" customWidth="1"/>
    <col min="4871" max="4871" width="6.875" style="440" customWidth="1"/>
    <col min="4872" max="4872" width="5.625" style="440" customWidth="1"/>
    <col min="4873" max="4873" width="12.625" style="440" customWidth="1"/>
    <col min="4874" max="4874" width="2.625" style="440" customWidth="1"/>
    <col min="4875" max="4875" width="13.625" style="440" customWidth="1"/>
    <col min="4876" max="4876" width="6.625" style="440" customWidth="1"/>
    <col min="4877" max="4877" width="9.625" style="440" customWidth="1"/>
    <col min="4878" max="4878" width="3.625" style="440" customWidth="1"/>
    <col min="4879" max="4879" width="9.625" style="440" customWidth="1"/>
    <col min="4880" max="4880" width="2.25" style="440" customWidth="1"/>
    <col min="4881" max="4882" width="11.625" style="440" customWidth="1"/>
    <col min="4883" max="4883" width="10.5" style="440" bestFit="1" customWidth="1"/>
    <col min="4884" max="5122" width="9.375" style="440"/>
    <col min="5123" max="5123" width="2.25" style="440" customWidth="1"/>
    <col min="5124" max="5124" width="5" style="440" customWidth="1"/>
    <col min="5125" max="5125" width="9.125" style="440" customWidth="1"/>
    <col min="5126" max="5126" width="4.625" style="440" customWidth="1"/>
    <col min="5127" max="5127" width="6.875" style="440" customWidth="1"/>
    <col min="5128" max="5128" width="5.625" style="440" customWidth="1"/>
    <col min="5129" max="5129" width="12.625" style="440" customWidth="1"/>
    <col min="5130" max="5130" width="2.625" style="440" customWidth="1"/>
    <col min="5131" max="5131" width="13.625" style="440" customWidth="1"/>
    <col min="5132" max="5132" width="6.625" style="440" customWidth="1"/>
    <col min="5133" max="5133" width="9.625" style="440" customWidth="1"/>
    <col min="5134" max="5134" width="3.625" style="440" customWidth="1"/>
    <col min="5135" max="5135" width="9.625" style="440" customWidth="1"/>
    <col min="5136" max="5136" width="2.25" style="440" customWidth="1"/>
    <col min="5137" max="5138" width="11.625" style="440" customWidth="1"/>
    <col min="5139" max="5139" width="10.5" style="440" bestFit="1" customWidth="1"/>
    <col min="5140" max="5378" width="9.375" style="440"/>
    <col min="5379" max="5379" width="2.25" style="440" customWidth="1"/>
    <col min="5380" max="5380" width="5" style="440" customWidth="1"/>
    <col min="5381" max="5381" width="9.125" style="440" customWidth="1"/>
    <col min="5382" max="5382" width="4.625" style="440" customWidth="1"/>
    <col min="5383" max="5383" width="6.875" style="440" customWidth="1"/>
    <col min="5384" max="5384" width="5.625" style="440" customWidth="1"/>
    <col min="5385" max="5385" width="12.625" style="440" customWidth="1"/>
    <col min="5386" max="5386" width="2.625" style="440" customWidth="1"/>
    <col min="5387" max="5387" width="13.625" style="440" customWidth="1"/>
    <col min="5388" max="5388" width="6.625" style="440" customWidth="1"/>
    <col min="5389" max="5389" width="9.625" style="440" customWidth="1"/>
    <col min="5390" max="5390" width="3.625" style="440" customWidth="1"/>
    <col min="5391" max="5391" width="9.625" style="440" customWidth="1"/>
    <col min="5392" max="5392" width="2.25" style="440" customWidth="1"/>
    <col min="5393" max="5394" width="11.625" style="440" customWidth="1"/>
    <col min="5395" max="5395" width="10.5" style="440" bestFit="1" customWidth="1"/>
    <col min="5396" max="5634" width="9.375" style="440"/>
    <col min="5635" max="5635" width="2.25" style="440" customWidth="1"/>
    <col min="5636" max="5636" width="5" style="440" customWidth="1"/>
    <col min="5637" max="5637" width="9.125" style="440" customWidth="1"/>
    <col min="5638" max="5638" width="4.625" style="440" customWidth="1"/>
    <col min="5639" max="5639" width="6.875" style="440" customWidth="1"/>
    <col min="5640" max="5640" width="5.625" style="440" customWidth="1"/>
    <col min="5641" max="5641" width="12.625" style="440" customWidth="1"/>
    <col min="5642" max="5642" width="2.625" style="440" customWidth="1"/>
    <col min="5643" max="5643" width="13.625" style="440" customWidth="1"/>
    <col min="5644" max="5644" width="6.625" style="440" customWidth="1"/>
    <col min="5645" max="5645" width="9.625" style="440" customWidth="1"/>
    <col min="5646" max="5646" width="3.625" style="440" customWidth="1"/>
    <col min="5647" max="5647" width="9.625" style="440" customWidth="1"/>
    <col min="5648" max="5648" width="2.25" style="440" customWidth="1"/>
    <col min="5649" max="5650" width="11.625" style="440" customWidth="1"/>
    <col min="5651" max="5651" width="10.5" style="440" bestFit="1" customWidth="1"/>
    <col min="5652" max="5890" width="9.375" style="440"/>
    <col min="5891" max="5891" width="2.25" style="440" customWidth="1"/>
    <col min="5892" max="5892" width="5" style="440" customWidth="1"/>
    <col min="5893" max="5893" width="9.125" style="440" customWidth="1"/>
    <col min="5894" max="5894" width="4.625" style="440" customWidth="1"/>
    <col min="5895" max="5895" width="6.875" style="440" customWidth="1"/>
    <col min="5896" max="5896" width="5.625" style="440" customWidth="1"/>
    <col min="5897" max="5897" width="12.625" style="440" customWidth="1"/>
    <col min="5898" max="5898" width="2.625" style="440" customWidth="1"/>
    <col min="5899" max="5899" width="13.625" style="440" customWidth="1"/>
    <col min="5900" max="5900" width="6.625" style="440" customWidth="1"/>
    <col min="5901" max="5901" width="9.625" style="440" customWidth="1"/>
    <col min="5902" max="5902" width="3.625" style="440" customWidth="1"/>
    <col min="5903" max="5903" width="9.625" style="440" customWidth="1"/>
    <col min="5904" max="5904" width="2.25" style="440" customWidth="1"/>
    <col min="5905" max="5906" width="11.625" style="440" customWidth="1"/>
    <col min="5907" max="5907" width="10.5" style="440" bestFit="1" customWidth="1"/>
    <col min="5908" max="6146" width="9.375" style="440"/>
    <col min="6147" max="6147" width="2.25" style="440" customWidth="1"/>
    <col min="6148" max="6148" width="5" style="440" customWidth="1"/>
    <col min="6149" max="6149" width="9.125" style="440" customWidth="1"/>
    <col min="6150" max="6150" width="4.625" style="440" customWidth="1"/>
    <col min="6151" max="6151" width="6.875" style="440" customWidth="1"/>
    <col min="6152" max="6152" width="5.625" style="440" customWidth="1"/>
    <col min="6153" max="6153" width="12.625" style="440" customWidth="1"/>
    <col min="6154" max="6154" width="2.625" style="440" customWidth="1"/>
    <col min="6155" max="6155" width="13.625" style="440" customWidth="1"/>
    <col min="6156" max="6156" width="6.625" style="440" customWidth="1"/>
    <col min="6157" max="6157" width="9.625" style="440" customWidth="1"/>
    <col min="6158" max="6158" width="3.625" style="440" customWidth="1"/>
    <col min="6159" max="6159" width="9.625" style="440" customWidth="1"/>
    <col min="6160" max="6160" width="2.25" style="440" customWidth="1"/>
    <col min="6161" max="6162" width="11.625" style="440" customWidth="1"/>
    <col min="6163" max="6163" width="10.5" style="440" bestFit="1" customWidth="1"/>
    <col min="6164" max="6402" width="9.375" style="440"/>
    <col min="6403" max="6403" width="2.25" style="440" customWidth="1"/>
    <col min="6404" max="6404" width="5" style="440" customWidth="1"/>
    <col min="6405" max="6405" width="9.125" style="440" customWidth="1"/>
    <col min="6406" max="6406" width="4.625" style="440" customWidth="1"/>
    <col min="6407" max="6407" width="6.875" style="440" customWidth="1"/>
    <col min="6408" max="6408" width="5.625" style="440" customWidth="1"/>
    <col min="6409" max="6409" width="12.625" style="440" customWidth="1"/>
    <col min="6410" max="6410" width="2.625" style="440" customWidth="1"/>
    <col min="6411" max="6411" width="13.625" style="440" customWidth="1"/>
    <col min="6412" max="6412" width="6.625" style="440" customWidth="1"/>
    <col min="6413" max="6413" width="9.625" style="440" customWidth="1"/>
    <col min="6414" max="6414" width="3.625" style="440" customWidth="1"/>
    <col min="6415" max="6415" width="9.625" style="440" customWidth="1"/>
    <col min="6416" max="6416" width="2.25" style="440" customWidth="1"/>
    <col min="6417" max="6418" width="11.625" style="440" customWidth="1"/>
    <col min="6419" max="6419" width="10.5" style="440" bestFit="1" customWidth="1"/>
    <col min="6420" max="6658" width="9.375" style="440"/>
    <col min="6659" max="6659" width="2.25" style="440" customWidth="1"/>
    <col min="6660" max="6660" width="5" style="440" customWidth="1"/>
    <col min="6661" max="6661" width="9.125" style="440" customWidth="1"/>
    <col min="6662" max="6662" width="4.625" style="440" customWidth="1"/>
    <col min="6663" max="6663" width="6.875" style="440" customWidth="1"/>
    <col min="6664" max="6664" width="5.625" style="440" customWidth="1"/>
    <col min="6665" max="6665" width="12.625" style="440" customWidth="1"/>
    <col min="6666" max="6666" width="2.625" style="440" customWidth="1"/>
    <col min="6667" max="6667" width="13.625" style="440" customWidth="1"/>
    <col min="6668" max="6668" width="6.625" style="440" customWidth="1"/>
    <col min="6669" max="6669" width="9.625" style="440" customWidth="1"/>
    <col min="6670" max="6670" width="3.625" style="440" customWidth="1"/>
    <col min="6671" max="6671" width="9.625" style="440" customWidth="1"/>
    <col min="6672" max="6672" width="2.25" style="440" customWidth="1"/>
    <col min="6673" max="6674" width="11.625" style="440" customWidth="1"/>
    <col min="6675" max="6675" width="10.5" style="440" bestFit="1" customWidth="1"/>
    <col min="6676" max="6914" width="9.375" style="440"/>
    <col min="6915" max="6915" width="2.25" style="440" customWidth="1"/>
    <col min="6916" max="6916" width="5" style="440" customWidth="1"/>
    <col min="6917" max="6917" width="9.125" style="440" customWidth="1"/>
    <col min="6918" max="6918" width="4.625" style="440" customWidth="1"/>
    <col min="6919" max="6919" width="6.875" style="440" customWidth="1"/>
    <col min="6920" max="6920" width="5.625" style="440" customWidth="1"/>
    <col min="6921" max="6921" width="12.625" style="440" customWidth="1"/>
    <col min="6922" max="6922" width="2.625" style="440" customWidth="1"/>
    <col min="6923" max="6923" width="13.625" style="440" customWidth="1"/>
    <col min="6924" max="6924" width="6.625" style="440" customWidth="1"/>
    <col min="6925" max="6925" width="9.625" style="440" customWidth="1"/>
    <col min="6926" max="6926" width="3.625" style="440" customWidth="1"/>
    <col min="6927" max="6927" width="9.625" style="440" customWidth="1"/>
    <col min="6928" max="6928" width="2.25" style="440" customWidth="1"/>
    <col min="6929" max="6930" width="11.625" style="440" customWidth="1"/>
    <col min="6931" max="6931" width="10.5" style="440" bestFit="1" customWidth="1"/>
    <col min="6932" max="7170" width="9.375" style="440"/>
    <col min="7171" max="7171" width="2.25" style="440" customWidth="1"/>
    <col min="7172" max="7172" width="5" style="440" customWidth="1"/>
    <col min="7173" max="7173" width="9.125" style="440" customWidth="1"/>
    <col min="7174" max="7174" width="4.625" style="440" customWidth="1"/>
    <col min="7175" max="7175" width="6.875" style="440" customWidth="1"/>
    <col min="7176" max="7176" width="5.625" style="440" customWidth="1"/>
    <col min="7177" max="7177" width="12.625" style="440" customWidth="1"/>
    <col min="7178" max="7178" width="2.625" style="440" customWidth="1"/>
    <col min="7179" max="7179" width="13.625" style="440" customWidth="1"/>
    <col min="7180" max="7180" width="6.625" style="440" customWidth="1"/>
    <col min="7181" max="7181" width="9.625" style="440" customWidth="1"/>
    <col min="7182" max="7182" width="3.625" style="440" customWidth="1"/>
    <col min="7183" max="7183" width="9.625" style="440" customWidth="1"/>
    <col min="7184" max="7184" width="2.25" style="440" customWidth="1"/>
    <col min="7185" max="7186" width="11.625" style="440" customWidth="1"/>
    <col min="7187" max="7187" width="10.5" style="440" bestFit="1" customWidth="1"/>
    <col min="7188" max="7426" width="9.375" style="440"/>
    <col min="7427" max="7427" width="2.25" style="440" customWidth="1"/>
    <col min="7428" max="7428" width="5" style="440" customWidth="1"/>
    <col min="7429" max="7429" width="9.125" style="440" customWidth="1"/>
    <col min="7430" max="7430" width="4.625" style="440" customWidth="1"/>
    <col min="7431" max="7431" width="6.875" style="440" customWidth="1"/>
    <col min="7432" max="7432" width="5.625" style="440" customWidth="1"/>
    <col min="7433" max="7433" width="12.625" style="440" customWidth="1"/>
    <col min="7434" max="7434" width="2.625" style="440" customWidth="1"/>
    <col min="7435" max="7435" width="13.625" style="440" customWidth="1"/>
    <col min="7436" max="7436" width="6.625" style="440" customWidth="1"/>
    <col min="7437" max="7437" width="9.625" style="440" customWidth="1"/>
    <col min="7438" max="7438" width="3.625" style="440" customWidth="1"/>
    <col min="7439" max="7439" width="9.625" style="440" customWidth="1"/>
    <col min="7440" max="7440" width="2.25" style="440" customWidth="1"/>
    <col min="7441" max="7442" width="11.625" style="440" customWidth="1"/>
    <col min="7443" max="7443" width="10.5" style="440" bestFit="1" customWidth="1"/>
    <col min="7444" max="7682" width="9.375" style="440"/>
    <col min="7683" max="7683" width="2.25" style="440" customWidth="1"/>
    <col min="7684" max="7684" width="5" style="440" customWidth="1"/>
    <col min="7685" max="7685" width="9.125" style="440" customWidth="1"/>
    <col min="7686" max="7686" width="4.625" style="440" customWidth="1"/>
    <col min="7687" max="7687" width="6.875" style="440" customWidth="1"/>
    <col min="7688" max="7688" width="5.625" style="440" customWidth="1"/>
    <col min="7689" max="7689" width="12.625" style="440" customWidth="1"/>
    <col min="7690" max="7690" width="2.625" style="440" customWidth="1"/>
    <col min="7691" max="7691" width="13.625" style="440" customWidth="1"/>
    <col min="7692" max="7692" width="6.625" style="440" customWidth="1"/>
    <col min="7693" max="7693" width="9.625" style="440" customWidth="1"/>
    <col min="7694" max="7694" width="3.625" style="440" customWidth="1"/>
    <col min="7695" max="7695" width="9.625" style="440" customWidth="1"/>
    <col min="7696" max="7696" width="2.25" style="440" customWidth="1"/>
    <col min="7697" max="7698" width="11.625" style="440" customWidth="1"/>
    <col min="7699" max="7699" width="10.5" style="440" bestFit="1" customWidth="1"/>
    <col min="7700" max="7938" width="9.375" style="440"/>
    <col min="7939" max="7939" width="2.25" style="440" customWidth="1"/>
    <col min="7940" max="7940" width="5" style="440" customWidth="1"/>
    <col min="7941" max="7941" width="9.125" style="440" customWidth="1"/>
    <col min="7942" max="7942" width="4.625" style="440" customWidth="1"/>
    <col min="7943" max="7943" width="6.875" style="440" customWidth="1"/>
    <col min="7944" max="7944" width="5.625" style="440" customWidth="1"/>
    <col min="7945" max="7945" width="12.625" style="440" customWidth="1"/>
    <col min="7946" max="7946" width="2.625" style="440" customWidth="1"/>
    <col min="7947" max="7947" width="13.625" style="440" customWidth="1"/>
    <col min="7948" max="7948" width="6.625" style="440" customWidth="1"/>
    <col min="7949" max="7949" width="9.625" style="440" customWidth="1"/>
    <col min="7950" max="7950" width="3.625" style="440" customWidth="1"/>
    <col min="7951" max="7951" width="9.625" style="440" customWidth="1"/>
    <col min="7952" max="7952" width="2.25" style="440" customWidth="1"/>
    <col min="7953" max="7954" width="11.625" style="440" customWidth="1"/>
    <col min="7955" max="7955" width="10.5" style="440" bestFit="1" customWidth="1"/>
    <col min="7956" max="8194" width="9.375" style="440"/>
    <col min="8195" max="8195" width="2.25" style="440" customWidth="1"/>
    <col min="8196" max="8196" width="5" style="440" customWidth="1"/>
    <col min="8197" max="8197" width="9.125" style="440" customWidth="1"/>
    <col min="8198" max="8198" width="4.625" style="440" customWidth="1"/>
    <col min="8199" max="8199" width="6.875" style="440" customWidth="1"/>
    <col min="8200" max="8200" width="5.625" style="440" customWidth="1"/>
    <col min="8201" max="8201" width="12.625" style="440" customWidth="1"/>
    <col min="8202" max="8202" width="2.625" style="440" customWidth="1"/>
    <col min="8203" max="8203" width="13.625" style="440" customWidth="1"/>
    <col min="8204" max="8204" width="6.625" style="440" customWidth="1"/>
    <col min="8205" max="8205" width="9.625" style="440" customWidth="1"/>
    <col min="8206" max="8206" width="3.625" style="440" customWidth="1"/>
    <col min="8207" max="8207" width="9.625" style="440" customWidth="1"/>
    <col min="8208" max="8208" width="2.25" style="440" customWidth="1"/>
    <col min="8209" max="8210" width="11.625" style="440" customWidth="1"/>
    <col min="8211" max="8211" width="10.5" style="440" bestFit="1" customWidth="1"/>
    <col min="8212" max="8450" width="9.375" style="440"/>
    <col min="8451" max="8451" width="2.25" style="440" customWidth="1"/>
    <col min="8452" max="8452" width="5" style="440" customWidth="1"/>
    <col min="8453" max="8453" width="9.125" style="440" customWidth="1"/>
    <col min="8454" max="8454" width="4.625" style="440" customWidth="1"/>
    <col min="8455" max="8455" width="6.875" style="440" customWidth="1"/>
    <col min="8456" max="8456" width="5.625" style="440" customWidth="1"/>
    <col min="8457" max="8457" width="12.625" style="440" customWidth="1"/>
    <col min="8458" max="8458" width="2.625" style="440" customWidth="1"/>
    <col min="8459" max="8459" width="13.625" style="440" customWidth="1"/>
    <col min="8460" max="8460" width="6.625" style="440" customWidth="1"/>
    <col min="8461" max="8461" width="9.625" style="440" customWidth="1"/>
    <col min="8462" max="8462" width="3.625" style="440" customWidth="1"/>
    <col min="8463" max="8463" width="9.625" style="440" customWidth="1"/>
    <col min="8464" max="8464" width="2.25" style="440" customWidth="1"/>
    <col min="8465" max="8466" width="11.625" style="440" customWidth="1"/>
    <col min="8467" max="8467" width="10.5" style="440" bestFit="1" customWidth="1"/>
    <col min="8468" max="8706" width="9.375" style="440"/>
    <col min="8707" max="8707" width="2.25" style="440" customWidth="1"/>
    <col min="8708" max="8708" width="5" style="440" customWidth="1"/>
    <col min="8709" max="8709" width="9.125" style="440" customWidth="1"/>
    <col min="8710" max="8710" width="4.625" style="440" customWidth="1"/>
    <col min="8711" max="8711" width="6.875" style="440" customWidth="1"/>
    <col min="8712" max="8712" width="5.625" style="440" customWidth="1"/>
    <col min="8713" max="8713" width="12.625" style="440" customWidth="1"/>
    <col min="8714" max="8714" width="2.625" style="440" customWidth="1"/>
    <col min="8715" max="8715" width="13.625" style="440" customWidth="1"/>
    <col min="8716" max="8716" width="6.625" style="440" customWidth="1"/>
    <col min="8717" max="8717" width="9.625" style="440" customWidth="1"/>
    <col min="8718" max="8718" width="3.625" style="440" customWidth="1"/>
    <col min="8719" max="8719" width="9.625" style="440" customWidth="1"/>
    <col min="8720" max="8720" width="2.25" style="440" customWidth="1"/>
    <col min="8721" max="8722" width="11.625" style="440" customWidth="1"/>
    <col min="8723" max="8723" width="10.5" style="440" bestFit="1" customWidth="1"/>
    <col min="8724" max="8962" width="9.375" style="440"/>
    <col min="8963" max="8963" width="2.25" style="440" customWidth="1"/>
    <col min="8964" max="8964" width="5" style="440" customWidth="1"/>
    <col min="8965" max="8965" width="9.125" style="440" customWidth="1"/>
    <col min="8966" max="8966" width="4.625" style="440" customWidth="1"/>
    <col min="8967" max="8967" width="6.875" style="440" customWidth="1"/>
    <col min="8968" max="8968" width="5.625" style="440" customWidth="1"/>
    <col min="8969" max="8969" width="12.625" style="440" customWidth="1"/>
    <col min="8970" max="8970" width="2.625" style="440" customWidth="1"/>
    <col min="8971" max="8971" width="13.625" style="440" customWidth="1"/>
    <col min="8972" max="8972" width="6.625" style="440" customWidth="1"/>
    <col min="8973" max="8973" width="9.625" style="440" customWidth="1"/>
    <col min="8974" max="8974" width="3.625" style="440" customWidth="1"/>
    <col min="8975" max="8975" width="9.625" style="440" customWidth="1"/>
    <col min="8976" max="8976" width="2.25" style="440" customWidth="1"/>
    <col min="8977" max="8978" width="11.625" style="440" customWidth="1"/>
    <col min="8979" max="8979" width="10.5" style="440" bestFit="1" customWidth="1"/>
    <col min="8980" max="9218" width="9.375" style="440"/>
    <col min="9219" max="9219" width="2.25" style="440" customWidth="1"/>
    <col min="9220" max="9220" width="5" style="440" customWidth="1"/>
    <col min="9221" max="9221" width="9.125" style="440" customWidth="1"/>
    <col min="9222" max="9222" width="4.625" style="440" customWidth="1"/>
    <col min="9223" max="9223" width="6.875" style="440" customWidth="1"/>
    <col min="9224" max="9224" width="5.625" style="440" customWidth="1"/>
    <col min="9225" max="9225" width="12.625" style="440" customWidth="1"/>
    <col min="9226" max="9226" width="2.625" style="440" customWidth="1"/>
    <col min="9227" max="9227" width="13.625" style="440" customWidth="1"/>
    <col min="9228" max="9228" width="6.625" style="440" customWidth="1"/>
    <col min="9229" max="9229" width="9.625" style="440" customWidth="1"/>
    <col min="9230" max="9230" width="3.625" style="440" customWidth="1"/>
    <col min="9231" max="9231" width="9.625" style="440" customWidth="1"/>
    <col min="9232" max="9232" width="2.25" style="440" customWidth="1"/>
    <col min="9233" max="9234" width="11.625" style="440" customWidth="1"/>
    <col min="9235" max="9235" width="10.5" style="440" bestFit="1" customWidth="1"/>
    <col min="9236" max="9474" width="9.375" style="440"/>
    <col min="9475" max="9475" width="2.25" style="440" customWidth="1"/>
    <col min="9476" max="9476" width="5" style="440" customWidth="1"/>
    <col min="9477" max="9477" width="9.125" style="440" customWidth="1"/>
    <col min="9478" max="9478" width="4.625" style="440" customWidth="1"/>
    <col min="9479" max="9479" width="6.875" style="440" customWidth="1"/>
    <col min="9480" max="9480" width="5.625" style="440" customWidth="1"/>
    <col min="9481" max="9481" width="12.625" style="440" customWidth="1"/>
    <col min="9482" max="9482" width="2.625" style="440" customWidth="1"/>
    <col min="9483" max="9483" width="13.625" style="440" customWidth="1"/>
    <col min="9484" max="9484" width="6.625" style="440" customWidth="1"/>
    <col min="9485" max="9485" width="9.625" style="440" customWidth="1"/>
    <col min="9486" max="9486" width="3.625" style="440" customWidth="1"/>
    <col min="9487" max="9487" width="9.625" style="440" customWidth="1"/>
    <col min="9488" max="9488" width="2.25" style="440" customWidth="1"/>
    <col min="9489" max="9490" width="11.625" style="440" customWidth="1"/>
    <col min="9491" max="9491" width="10.5" style="440" bestFit="1" customWidth="1"/>
    <col min="9492" max="9730" width="9.375" style="440"/>
    <col min="9731" max="9731" width="2.25" style="440" customWidth="1"/>
    <col min="9732" max="9732" width="5" style="440" customWidth="1"/>
    <col min="9733" max="9733" width="9.125" style="440" customWidth="1"/>
    <col min="9734" max="9734" width="4.625" style="440" customWidth="1"/>
    <col min="9735" max="9735" width="6.875" style="440" customWidth="1"/>
    <col min="9736" max="9736" width="5.625" style="440" customWidth="1"/>
    <col min="9737" max="9737" width="12.625" style="440" customWidth="1"/>
    <col min="9738" max="9738" width="2.625" style="440" customWidth="1"/>
    <col min="9739" max="9739" width="13.625" style="440" customWidth="1"/>
    <col min="9740" max="9740" width="6.625" style="440" customWidth="1"/>
    <col min="9741" max="9741" width="9.625" style="440" customWidth="1"/>
    <col min="9742" max="9742" width="3.625" style="440" customWidth="1"/>
    <col min="9743" max="9743" width="9.625" style="440" customWidth="1"/>
    <col min="9744" max="9744" width="2.25" style="440" customWidth="1"/>
    <col min="9745" max="9746" width="11.625" style="440" customWidth="1"/>
    <col min="9747" max="9747" width="10.5" style="440" bestFit="1" customWidth="1"/>
    <col min="9748" max="9986" width="9.375" style="440"/>
    <col min="9987" max="9987" width="2.25" style="440" customWidth="1"/>
    <col min="9988" max="9988" width="5" style="440" customWidth="1"/>
    <col min="9989" max="9989" width="9.125" style="440" customWidth="1"/>
    <col min="9990" max="9990" width="4.625" style="440" customWidth="1"/>
    <col min="9991" max="9991" width="6.875" style="440" customWidth="1"/>
    <col min="9992" max="9992" width="5.625" style="440" customWidth="1"/>
    <col min="9993" max="9993" width="12.625" style="440" customWidth="1"/>
    <col min="9994" max="9994" width="2.625" style="440" customWidth="1"/>
    <col min="9995" max="9995" width="13.625" style="440" customWidth="1"/>
    <col min="9996" max="9996" width="6.625" style="440" customWidth="1"/>
    <col min="9997" max="9997" width="9.625" style="440" customWidth="1"/>
    <col min="9998" max="9998" width="3.625" style="440" customWidth="1"/>
    <col min="9999" max="9999" width="9.625" style="440" customWidth="1"/>
    <col min="10000" max="10000" width="2.25" style="440" customWidth="1"/>
    <col min="10001" max="10002" width="11.625" style="440" customWidth="1"/>
    <col min="10003" max="10003" width="10.5" style="440" bestFit="1" customWidth="1"/>
    <col min="10004" max="10242" width="9.375" style="440"/>
    <col min="10243" max="10243" width="2.25" style="440" customWidth="1"/>
    <col min="10244" max="10244" width="5" style="440" customWidth="1"/>
    <col min="10245" max="10245" width="9.125" style="440" customWidth="1"/>
    <col min="10246" max="10246" width="4.625" style="440" customWidth="1"/>
    <col min="10247" max="10247" width="6.875" style="440" customWidth="1"/>
    <col min="10248" max="10248" width="5.625" style="440" customWidth="1"/>
    <col min="10249" max="10249" width="12.625" style="440" customWidth="1"/>
    <col min="10250" max="10250" width="2.625" style="440" customWidth="1"/>
    <col min="10251" max="10251" width="13.625" style="440" customWidth="1"/>
    <col min="10252" max="10252" width="6.625" style="440" customWidth="1"/>
    <col min="10253" max="10253" width="9.625" style="440" customWidth="1"/>
    <col min="10254" max="10254" width="3.625" style="440" customWidth="1"/>
    <col min="10255" max="10255" width="9.625" style="440" customWidth="1"/>
    <col min="10256" max="10256" width="2.25" style="440" customWidth="1"/>
    <col min="10257" max="10258" width="11.625" style="440" customWidth="1"/>
    <col min="10259" max="10259" width="10.5" style="440" bestFit="1" customWidth="1"/>
    <col min="10260" max="10498" width="9.375" style="440"/>
    <col min="10499" max="10499" width="2.25" style="440" customWidth="1"/>
    <col min="10500" max="10500" width="5" style="440" customWidth="1"/>
    <col min="10501" max="10501" width="9.125" style="440" customWidth="1"/>
    <col min="10502" max="10502" width="4.625" style="440" customWidth="1"/>
    <col min="10503" max="10503" width="6.875" style="440" customWidth="1"/>
    <col min="10504" max="10504" width="5.625" style="440" customWidth="1"/>
    <col min="10505" max="10505" width="12.625" style="440" customWidth="1"/>
    <col min="10506" max="10506" width="2.625" style="440" customWidth="1"/>
    <col min="10507" max="10507" width="13.625" style="440" customWidth="1"/>
    <col min="10508" max="10508" width="6.625" style="440" customWidth="1"/>
    <col min="10509" max="10509" width="9.625" style="440" customWidth="1"/>
    <col min="10510" max="10510" width="3.625" style="440" customWidth="1"/>
    <col min="10511" max="10511" width="9.625" style="440" customWidth="1"/>
    <col min="10512" max="10512" width="2.25" style="440" customWidth="1"/>
    <col min="10513" max="10514" width="11.625" style="440" customWidth="1"/>
    <col min="10515" max="10515" width="10.5" style="440" bestFit="1" customWidth="1"/>
    <col min="10516" max="10754" width="9.375" style="440"/>
    <col min="10755" max="10755" width="2.25" style="440" customWidth="1"/>
    <col min="10756" max="10756" width="5" style="440" customWidth="1"/>
    <col min="10757" max="10757" width="9.125" style="440" customWidth="1"/>
    <col min="10758" max="10758" width="4.625" style="440" customWidth="1"/>
    <col min="10759" max="10759" width="6.875" style="440" customWidth="1"/>
    <col min="10760" max="10760" width="5.625" style="440" customWidth="1"/>
    <col min="10761" max="10761" width="12.625" style="440" customWidth="1"/>
    <col min="10762" max="10762" width="2.625" style="440" customWidth="1"/>
    <col min="10763" max="10763" width="13.625" style="440" customWidth="1"/>
    <col min="10764" max="10764" width="6.625" style="440" customWidth="1"/>
    <col min="10765" max="10765" width="9.625" style="440" customWidth="1"/>
    <col min="10766" max="10766" width="3.625" style="440" customWidth="1"/>
    <col min="10767" max="10767" width="9.625" style="440" customWidth="1"/>
    <col min="10768" max="10768" width="2.25" style="440" customWidth="1"/>
    <col min="10769" max="10770" width="11.625" style="440" customWidth="1"/>
    <col min="10771" max="10771" width="10.5" style="440" bestFit="1" customWidth="1"/>
    <col min="10772" max="11010" width="9.375" style="440"/>
    <col min="11011" max="11011" width="2.25" style="440" customWidth="1"/>
    <col min="11012" max="11012" width="5" style="440" customWidth="1"/>
    <col min="11013" max="11013" width="9.125" style="440" customWidth="1"/>
    <col min="11014" max="11014" width="4.625" style="440" customWidth="1"/>
    <col min="11015" max="11015" width="6.875" style="440" customWidth="1"/>
    <col min="11016" max="11016" width="5.625" style="440" customWidth="1"/>
    <col min="11017" max="11017" width="12.625" style="440" customWidth="1"/>
    <col min="11018" max="11018" width="2.625" style="440" customWidth="1"/>
    <col min="11019" max="11019" width="13.625" style="440" customWidth="1"/>
    <col min="11020" max="11020" width="6.625" style="440" customWidth="1"/>
    <col min="11021" max="11021" width="9.625" style="440" customWidth="1"/>
    <col min="11022" max="11022" width="3.625" style="440" customWidth="1"/>
    <col min="11023" max="11023" width="9.625" style="440" customWidth="1"/>
    <col min="11024" max="11024" width="2.25" style="440" customWidth="1"/>
    <col min="11025" max="11026" width="11.625" style="440" customWidth="1"/>
    <col min="11027" max="11027" width="10.5" style="440" bestFit="1" customWidth="1"/>
    <col min="11028" max="11266" width="9.375" style="440"/>
    <col min="11267" max="11267" width="2.25" style="440" customWidth="1"/>
    <col min="11268" max="11268" width="5" style="440" customWidth="1"/>
    <col min="11269" max="11269" width="9.125" style="440" customWidth="1"/>
    <col min="11270" max="11270" width="4.625" style="440" customWidth="1"/>
    <col min="11271" max="11271" width="6.875" style="440" customWidth="1"/>
    <col min="11272" max="11272" width="5.625" style="440" customWidth="1"/>
    <col min="11273" max="11273" width="12.625" style="440" customWidth="1"/>
    <col min="11274" max="11274" width="2.625" style="440" customWidth="1"/>
    <col min="11275" max="11275" width="13.625" style="440" customWidth="1"/>
    <col min="11276" max="11276" width="6.625" style="440" customWidth="1"/>
    <col min="11277" max="11277" width="9.625" style="440" customWidth="1"/>
    <col min="11278" max="11278" width="3.625" style="440" customWidth="1"/>
    <col min="11279" max="11279" width="9.625" style="440" customWidth="1"/>
    <col min="11280" max="11280" width="2.25" style="440" customWidth="1"/>
    <col min="11281" max="11282" width="11.625" style="440" customWidth="1"/>
    <col min="11283" max="11283" width="10.5" style="440" bestFit="1" customWidth="1"/>
    <col min="11284" max="11522" width="9.375" style="440"/>
    <col min="11523" max="11523" width="2.25" style="440" customWidth="1"/>
    <col min="11524" max="11524" width="5" style="440" customWidth="1"/>
    <col min="11525" max="11525" width="9.125" style="440" customWidth="1"/>
    <col min="11526" max="11526" width="4.625" style="440" customWidth="1"/>
    <col min="11527" max="11527" width="6.875" style="440" customWidth="1"/>
    <col min="11528" max="11528" width="5.625" style="440" customWidth="1"/>
    <col min="11529" max="11529" width="12.625" style="440" customWidth="1"/>
    <col min="11530" max="11530" width="2.625" style="440" customWidth="1"/>
    <col min="11531" max="11531" width="13.625" style="440" customWidth="1"/>
    <col min="11532" max="11532" width="6.625" style="440" customWidth="1"/>
    <col min="11533" max="11533" width="9.625" style="440" customWidth="1"/>
    <col min="11534" max="11534" width="3.625" style="440" customWidth="1"/>
    <col min="11535" max="11535" width="9.625" style="440" customWidth="1"/>
    <col min="11536" max="11536" width="2.25" style="440" customWidth="1"/>
    <col min="11537" max="11538" width="11.625" style="440" customWidth="1"/>
    <col min="11539" max="11539" width="10.5" style="440" bestFit="1" customWidth="1"/>
    <col min="11540" max="11778" width="9.375" style="440"/>
    <col min="11779" max="11779" width="2.25" style="440" customWidth="1"/>
    <col min="11780" max="11780" width="5" style="440" customWidth="1"/>
    <col min="11781" max="11781" width="9.125" style="440" customWidth="1"/>
    <col min="11782" max="11782" width="4.625" style="440" customWidth="1"/>
    <col min="11783" max="11783" width="6.875" style="440" customWidth="1"/>
    <col min="11784" max="11784" width="5.625" style="440" customWidth="1"/>
    <col min="11785" max="11785" width="12.625" style="440" customWidth="1"/>
    <col min="11786" max="11786" width="2.625" style="440" customWidth="1"/>
    <col min="11787" max="11787" width="13.625" style="440" customWidth="1"/>
    <col min="11788" max="11788" width="6.625" style="440" customWidth="1"/>
    <col min="11789" max="11789" width="9.625" style="440" customWidth="1"/>
    <col min="11790" max="11790" width="3.625" style="440" customWidth="1"/>
    <col min="11791" max="11791" width="9.625" style="440" customWidth="1"/>
    <col min="11792" max="11792" width="2.25" style="440" customWidth="1"/>
    <col min="11793" max="11794" width="11.625" style="440" customWidth="1"/>
    <col min="11795" max="11795" width="10.5" style="440" bestFit="1" customWidth="1"/>
    <col min="11796" max="12034" width="9.375" style="440"/>
    <col min="12035" max="12035" width="2.25" style="440" customWidth="1"/>
    <col min="12036" max="12036" width="5" style="440" customWidth="1"/>
    <col min="12037" max="12037" width="9.125" style="440" customWidth="1"/>
    <col min="12038" max="12038" width="4.625" style="440" customWidth="1"/>
    <col min="12039" max="12039" width="6.875" style="440" customWidth="1"/>
    <col min="12040" max="12040" width="5.625" style="440" customWidth="1"/>
    <col min="12041" max="12041" width="12.625" style="440" customWidth="1"/>
    <col min="12042" max="12042" width="2.625" style="440" customWidth="1"/>
    <col min="12043" max="12043" width="13.625" style="440" customWidth="1"/>
    <col min="12044" max="12044" width="6.625" style="440" customWidth="1"/>
    <col min="12045" max="12045" width="9.625" style="440" customWidth="1"/>
    <col min="12046" max="12046" width="3.625" style="440" customWidth="1"/>
    <col min="12047" max="12047" width="9.625" style="440" customWidth="1"/>
    <col min="12048" max="12048" width="2.25" style="440" customWidth="1"/>
    <col min="12049" max="12050" width="11.625" style="440" customWidth="1"/>
    <col min="12051" max="12051" width="10.5" style="440" bestFit="1" customWidth="1"/>
    <col min="12052" max="12290" width="9.375" style="440"/>
    <col min="12291" max="12291" width="2.25" style="440" customWidth="1"/>
    <col min="12292" max="12292" width="5" style="440" customWidth="1"/>
    <col min="12293" max="12293" width="9.125" style="440" customWidth="1"/>
    <col min="12294" max="12294" width="4.625" style="440" customWidth="1"/>
    <col min="12295" max="12295" width="6.875" style="440" customWidth="1"/>
    <col min="12296" max="12296" width="5.625" style="440" customWidth="1"/>
    <col min="12297" max="12297" width="12.625" style="440" customWidth="1"/>
    <col min="12298" max="12298" width="2.625" style="440" customWidth="1"/>
    <col min="12299" max="12299" width="13.625" style="440" customWidth="1"/>
    <col min="12300" max="12300" width="6.625" style="440" customWidth="1"/>
    <col min="12301" max="12301" width="9.625" style="440" customWidth="1"/>
    <col min="12302" max="12302" width="3.625" style="440" customWidth="1"/>
    <col min="12303" max="12303" width="9.625" style="440" customWidth="1"/>
    <col min="12304" max="12304" width="2.25" style="440" customWidth="1"/>
    <col min="12305" max="12306" width="11.625" style="440" customWidth="1"/>
    <col min="12307" max="12307" width="10.5" style="440" bestFit="1" customWidth="1"/>
    <col min="12308" max="12546" width="9.375" style="440"/>
    <col min="12547" max="12547" width="2.25" style="440" customWidth="1"/>
    <col min="12548" max="12548" width="5" style="440" customWidth="1"/>
    <col min="12549" max="12549" width="9.125" style="440" customWidth="1"/>
    <col min="12550" max="12550" width="4.625" style="440" customWidth="1"/>
    <col min="12551" max="12551" width="6.875" style="440" customWidth="1"/>
    <col min="12552" max="12552" width="5.625" style="440" customWidth="1"/>
    <col min="12553" max="12553" width="12.625" style="440" customWidth="1"/>
    <col min="12554" max="12554" width="2.625" style="440" customWidth="1"/>
    <col min="12555" max="12555" width="13.625" style="440" customWidth="1"/>
    <col min="12556" max="12556" width="6.625" style="440" customWidth="1"/>
    <col min="12557" max="12557" width="9.625" style="440" customWidth="1"/>
    <col min="12558" max="12558" width="3.625" style="440" customWidth="1"/>
    <col min="12559" max="12559" width="9.625" style="440" customWidth="1"/>
    <col min="12560" max="12560" width="2.25" style="440" customWidth="1"/>
    <col min="12561" max="12562" width="11.625" style="440" customWidth="1"/>
    <col min="12563" max="12563" width="10.5" style="440" bestFit="1" customWidth="1"/>
    <col min="12564" max="12802" width="9.375" style="440"/>
    <col min="12803" max="12803" width="2.25" style="440" customWidth="1"/>
    <col min="12804" max="12804" width="5" style="440" customWidth="1"/>
    <col min="12805" max="12805" width="9.125" style="440" customWidth="1"/>
    <col min="12806" max="12806" width="4.625" style="440" customWidth="1"/>
    <col min="12807" max="12807" width="6.875" style="440" customWidth="1"/>
    <col min="12808" max="12808" width="5.625" style="440" customWidth="1"/>
    <col min="12809" max="12809" width="12.625" style="440" customWidth="1"/>
    <col min="12810" max="12810" width="2.625" style="440" customWidth="1"/>
    <col min="12811" max="12811" width="13.625" style="440" customWidth="1"/>
    <col min="12812" max="12812" width="6.625" style="440" customWidth="1"/>
    <col min="12813" max="12813" width="9.625" style="440" customWidth="1"/>
    <col min="12814" max="12814" width="3.625" style="440" customWidth="1"/>
    <col min="12815" max="12815" width="9.625" style="440" customWidth="1"/>
    <col min="12816" max="12816" width="2.25" style="440" customWidth="1"/>
    <col min="12817" max="12818" width="11.625" style="440" customWidth="1"/>
    <col min="12819" max="12819" width="10.5" style="440" bestFit="1" customWidth="1"/>
    <col min="12820" max="13058" width="9.375" style="440"/>
    <col min="13059" max="13059" width="2.25" style="440" customWidth="1"/>
    <col min="13060" max="13060" width="5" style="440" customWidth="1"/>
    <col min="13061" max="13061" width="9.125" style="440" customWidth="1"/>
    <col min="13062" max="13062" width="4.625" style="440" customWidth="1"/>
    <col min="13063" max="13063" width="6.875" style="440" customWidth="1"/>
    <col min="13064" max="13064" width="5.625" style="440" customWidth="1"/>
    <col min="13065" max="13065" width="12.625" style="440" customWidth="1"/>
    <col min="13066" max="13066" width="2.625" style="440" customWidth="1"/>
    <col min="13067" max="13067" width="13.625" style="440" customWidth="1"/>
    <col min="13068" max="13068" width="6.625" style="440" customWidth="1"/>
    <col min="13069" max="13069" width="9.625" style="440" customWidth="1"/>
    <col min="13070" max="13070" width="3.625" style="440" customWidth="1"/>
    <col min="13071" max="13071" width="9.625" style="440" customWidth="1"/>
    <col min="13072" max="13072" width="2.25" style="440" customWidth="1"/>
    <col min="13073" max="13074" width="11.625" style="440" customWidth="1"/>
    <col min="13075" max="13075" width="10.5" style="440" bestFit="1" customWidth="1"/>
    <col min="13076" max="13314" width="9.375" style="440"/>
    <col min="13315" max="13315" width="2.25" style="440" customWidth="1"/>
    <col min="13316" max="13316" width="5" style="440" customWidth="1"/>
    <col min="13317" max="13317" width="9.125" style="440" customWidth="1"/>
    <col min="13318" max="13318" width="4.625" style="440" customWidth="1"/>
    <col min="13319" max="13319" width="6.875" style="440" customWidth="1"/>
    <col min="13320" max="13320" width="5.625" style="440" customWidth="1"/>
    <col min="13321" max="13321" width="12.625" style="440" customWidth="1"/>
    <col min="13322" max="13322" width="2.625" style="440" customWidth="1"/>
    <col min="13323" max="13323" width="13.625" style="440" customWidth="1"/>
    <col min="13324" max="13324" width="6.625" style="440" customWidth="1"/>
    <col min="13325" max="13325" width="9.625" style="440" customWidth="1"/>
    <col min="13326" max="13326" width="3.625" style="440" customWidth="1"/>
    <col min="13327" max="13327" width="9.625" style="440" customWidth="1"/>
    <col min="13328" max="13328" width="2.25" style="440" customWidth="1"/>
    <col min="13329" max="13330" width="11.625" style="440" customWidth="1"/>
    <col min="13331" max="13331" width="10.5" style="440" bestFit="1" customWidth="1"/>
    <col min="13332" max="13570" width="9.375" style="440"/>
    <col min="13571" max="13571" width="2.25" style="440" customWidth="1"/>
    <col min="13572" max="13572" width="5" style="440" customWidth="1"/>
    <col min="13573" max="13573" width="9.125" style="440" customWidth="1"/>
    <col min="13574" max="13574" width="4.625" style="440" customWidth="1"/>
    <col min="13575" max="13575" width="6.875" style="440" customWidth="1"/>
    <col min="13576" max="13576" width="5.625" style="440" customWidth="1"/>
    <col min="13577" max="13577" width="12.625" style="440" customWidth="1"/>
    <col min="13578" max="13578" width="2.625" style="440" customWidth="1"/>
    <col min="13579" max="13579" width="13.625" style="440" customWidth="1"/>
    <col min="13580" max="13580" width="6.625" style="440" customWidth="1"/>
    <col min="13581" max="13581" width="9.625" style="440" customWidth="1"/>
    <col min="13582" max="13582" width="3.625" style="440" customWidth="1"/>
    <col min="13583" max="13583" width="9.625" style="440" customWidth="1"/>
    <col min="13584" max="13584" width="2.25" style="440" customWidth="1"/>
    <col min="13585" max="13586" width="11.625" style="440" customWidth="1"/>
    <col min="13587" max="13587" width="10.5" style="440" bestFit="1" customWidth="1"/>
    <col min="13588" max="13826" width="9.375" style="440"/>
    <col min="13827" max="13827" width="2.25" style="440" customWidth="1"/>
    <col min="13828" max="13828" width="5" style="440" customWidth="1"/>
    <col min="13829" max="13829" width="9.125" style="440" customWidth="1"/>
    <col min="13830" max="13830" width="4.625" style="440" customWidth="1"/>
    <col min="13831" max="13831" width="6.875" style="440" customWidth="1"/>
    <col min="13832" max="13832" width="5.625" style="440" customWidth="1"/>
    <col min="13833" max="13833" width="12.625" style="440" customWidth="1"/>
    <col min="13834" max="13834" width="2.625" style="440" customWidth="1"/>
    <col min="13835" max="13835" width="13.625" style="440" customWidth="1"/>
    <col min="13836" max="13836" width="6.625" style="440" customWidth="1"/>
    <col min="13837" max="13837" width="9.625" style="440" customWidth="1"/>
    <col min="13838" max="13838" width="3.625" style="440" customWidth="1"/>
    <col min="13839" max="13839" width="9.625" style="440" customWidth="1"/>
    <col min="13840" max="13840" width="2.25" style="440" customWidth="1"/>
    <col min="13841" max="13842" width="11.625" style="440" customWidth="1"/>
    <col min="13843" max="13843" width="10.5" style="440" bestFit="1" customWidth="1"/>
    <col min="13844" max="14082" width="9.375" style="440"/>
    <col min="14083" max="14083" width="2.25" style="440" customWidth="1"/>
    <col min="14084" max="14084" width="5" style="440" customWidth="1"/>
    <col min="14085" max="14085" width="9.125" style="440" customWidth="1"/>
    <col min="14086" max="14086" width="4.625" style="440" customWidth="1"/>
    <col min="14087" max="14087" width="6.875" style="440" customWidth="1"/>
    <col min="14088" max="14088" width="5.625" style="440" customWidth="1"/>
    <col min="14089" max="14089" width="12.625" style="440" customWidth="1"/>
    <col min="14090" max="14090" width="2.625" style="440" customWidth="1"/>
    <col min="14091" max="14091" width="13.625" style="440" customWidth="1"/>
    <col min="14092" max="14092" width="6.625" style="440" customWidth="1"/>
    <col min="14093" max="14093" width="9.625" style="440" customWidth="1"/>
    <col min="14094" max="14094" width="3.625" style="440" customWidth="1"/>
    <col min="14095" max="14095" width="9.625" style="440" customWidth="1"/>
    <col min="14096" max="14096" width="2.25" style="440" customWidth="1"/>
    <col min="14097" max="14098" width="11.625" style="440" customWidth="1"/>
    <col min="14099" max="14099" width="10.5" style="440" bestFit="1" customWidth="1"/>
    <col min="14100" max="14338" width="9.375" style="440"/>
    <col min="14339" max="14339" width="2.25" style="440" customWidth="1"/>
    <col min="14340" max="14340" width="5" style="440" customWidth="1"/>
    <col min="14341" max="14341" width="9.125" style="440" customWidth="1"/>
    <col min="14342" max="14342" width="4.625" style="440" customWidth="1"/>
    <col min="14343" max="14343" width="6.875" style="440" customWidth="1"/>
    <col min="14344" max="14344" width="5.625" style="440" customWidth="1"/>
    <col min="14345" max="14345" width="12.625" style="440" customWidth="1"/>
    <col min="14346" max="14346" width="2.625" style="440" customWidth="1"/>
    <col min="14347" max="14347" width="13.625" style="440" customWidth="1"/>
    <col min="14348" max="14348" width="6.625" style="440" customWidth="1"/>
    <col min="14349" max="14349" width="9.625" style="440" customWidth="1"/>
    <col min="14350" max="14350" width="3.625" style="440" customWidth="1"/>
    <col min="14351" max="14351" width="9.625" style="440" customWidth="1"/>
    <col min="14352" max="14352" width="2.25" style="440" customWidth="1"/>
    <col min="14353" max="14354" width="11.625" style="440" customWidth="1"/>
    <col min="14355" max="14355" width="10.5" style="440" bestFit="1" customWidth="1"/>
    <col min="14356" max="14594" width="9.375" style="440"/>
    <col min="14595" max="14595" width="2.25" style="440" customWidth="1"/>
    <col min="14596" max="14596" width="5" style="440" customWidth="1"/>
    <col min="14597" max="14597" width="9.125" style="440" customWidth="1"/>
    <col min="14598" max="14598" width="4.625" style="440" customWidth="1"/>
    <col min="14599" max="14599" width="6.875" style="440" customWidth="1"/>
    <col min="14600" max="14600" width="5.625" style="440" customWidth="1"/>
    <col min="14601" max="14601" width="12.625" style="440" customWidth="1"/>
    <col min="14602" max="14602" width="2.625" style="440" customWidth="1"/>
    <col min="14603" max="14603" width="13.625" style="440" customWidth="1"/>
    <col min="14604" max="14604" width="6.625" style="440" customWidth="1"/>
    <col min="14605" max="14605" width="9.625" style="440" customWidth="1"/>
    <col min="14606" max="14606" width="3.625" style="440" customWidth="1"/>
    <col min="14607" max="14607" width="9.625" style="440" customWidth="1"/>
    <col min="14608" max="14608" width="2.25" style="440" customWidth="1"/>
    <col min="14609" max="14610" width="11.625" style="440" customWidth="1"/>
    <col min="14611" max="14611" width="10.5" style="440" bestFit="1" customWidth="1"/>
    <col min="14612" max="14850" width="9.375" style="440"/>
    <col min="14851" max="14851" width="2.25" style="440" customWidth="1"/>
    <col min="14852" max="14852" width="5" style="440" customWidth="1"/>
    <col min="14853" max="14853" width="9.125" style="440" customWidth="1"/>
    <col min="14854" max="14854" width="4.625" style="440" customWidth="1"/>
    <col min="14855" max="14855" width="6.875" style="440" customWidth="1"/>
    <col min="14856" max="14856" width="5.625" style="440" customWidth="1"/>
    <col min="14857" max="14857" width="12.625" style="440" customWidth="1"/>
    <col min="14858" max="14858" width="2.625" style="440" customWidth="1"/>
    <col min="14859" max="14859" width="13.625" style="440" customWidth="1"/>
    <col min="14860" max="14860" width="6.625" style="440" customWidth="1"/>
    <col min="14861" max="14861" width="9.625" style="440" customWidth="1"/>
    <col min="14862" max="14862" width="3.625" style="440" customWidth="1"/>
    <col min="14863" max="14863" width="9.625" style="440" customWidth="1"/>
    <col min="14864" max="14864" width="2.25" style="440" customWidth="1"/>
    <col min="14865" max="14866" width="11.625" style="440" customWidth="1"/>
    <col min="14867" max="14867" width="10.5" style="440" bestFit="1" customWidth="1"/>
    <col min="14868" max="15106" width="9.375" style="440"/>
    <col min="15107" max="15107" width="2.25" style="440" customWidth="1"/>
    <col min="15108" max="15108" width="5" style="440" customWidth="1"/>
    <col min="15109" max="15109" width="9.125" style="440" customWidth="1"/>
    <col min="15110" max="15110" width="4.625" style="440" customWidth="1"/>
    <col min="15111" max="15111" width="6.875" style="440" customWidth="1"/>
    <col min="15112" max="15112" width="5.625" style="440" customWidth="1"/>
    <col min="15113" max="15113" width="12.625" style="440" customWidth="1"/>
    <col min="15114" max="15114" width="2.625" style="440" customWidth="1"/>
    <col min="15115" max="15115" width="13.625" style="440" customWidth="1"/>
    <col min="15116" max="15116" width="6.625" style="440" customWidth="1"/>
    <col min="15117" max="15117" width="9.625" style="440" customWidth="1"/>
    <col min="15118" max="15118" width="3.625" style="440" customWidth="1"/>
    <col min="15119" max="15119" width="9.625" style="440" customWidth="1"/>
    <col min="15120" max="15120" width="2.25" style="440" customWidth="1"/>
    <col min="15121" max="15122" width="11.625" style="440" customWidth="1"/>
    <col min="15123" max="15123" width="10.5" style="440" bestFit="1" customWidth="1"/>
    <col min="15124" max="15362" width="9.375" style="440"/>
    <col min="15363" max="15363" width="2.25" style="440" customWidth="1"/>
    <col min="15364" max="15364" width="5" style="440" customWidth="1"/>
    <col min="15365" max="15365" width="9.125" style="440" customWidth="1"/>
    <col min="15366" max="15366" width="4.625" style="440" customWidth="1"/>
    <col min="15367" max="15367" width="6.875" style="440" customWidth="1"/>
    <col min="15368" max="15368" width="5.625" style="440" customWidth="1"/>
    <col min="15369" max="15369" width="12.625" style="440" customWidth="1"/>
    <col min="15370" max="15370" width="2.625" style="440" customWidth="1"/>
    <col min="15371" max="15371" width="13.625" style="440" customWidth="1"/>
    <col min="15372" max="15372" width="6.625" style="440" customWidth="1"/>
    <col min="15373" max="15373" width="9.625" style="440" customWidth="1"/>
    <col min="15374" max="15374" width="3.625" style="440" customWidth="1"/>
    <col min="15375" max="15375" width="9.625" style="440" customWidth="1"/>
    <col min="15376" max="15376" width="2.25" style="440" customWidth="1"/>
    <col min="15377" max="15378" width="11.625" style="440" customWidth="1"/>
    <col min="15379" max="15379" width="10.5" style="440" bestFit="1" customWidth="1"/>
    <col min="15380" max="15618" width="9.375" style="440"/>
    <col min="15619" max="15619" width="2.25" style="440" customWidth="1"/>
    <col min="15620" max="15620" width="5" style="440" customWidth="1"/>
    <col min="15621" max="15621" width="9.125" style="440" customWidth="1"/>
    <col min="15622" max="15622" width="4.625" style="440" customWidth="1"/>
    <col min="15623" max="15623" width="6.875" style="440" customWidth="1"/>
    <col min="15624" max="15624" width="5.625" style="440" customWidth="1"/>
    <col min="15625" max="15625" width="12.625" style="440" customWidth="1"/>
    <col min="15626" max="15626" width="2.625" style="440" customWidth="1"/>
    <col min="15627" max="15627" width="13.625" style="440" customWidth="1"/>
    <col min="15628" max="15628" width="6.625" style="440" customWidth="1"/>
    <col min="15629" max="15629" width="9.625" style="440" customWidth="1"/>
    <col min="15630" max="15630" width="3.625" style="440" customWidth="1"/>
    <col min="15631" max="15631" width="9.625" style="440" customWidth="1"/>
    <col min="15632" max="15632" width="2.25" style="440" customWidth="1"/>
    <col min="15633" max="15634" width="11.625" style="440" customWidth="1"/>
    <col min="15635" max="15635" width="10.5" style="440" bestFit="1" customWidth="1"/>
    <col min="15636" max="15874" width="9.375" style="440"/>
    <col min="15875" max="15875" width="2.25" style="440" customWidth="1"/>
    <col min="15876" max="15876" width="5" style="440" customWidth="1"/>
    <col min="15877" max="15877" width="9.125" style="440" customWidth="1"/>
    <col min="15878" max="15878" width="4.625" style="440" customWidth="1"/>
    <col min="15879" max="15879" width="6.875" style="440" customWidth="1"/>
    <col min="15880" max="15880" width="5.625" style="440" customWidth="1"/>
    <col min="15881" max="15881" width="12.625" style="440" customWidth="1"/>
    <col min="15882" max="15882" width="2.625" style="440" customWidth="1"/>
    <col min="15883" max="15883" width="13.625" style="440" customWidth="1"/>
    <col min="15884" max="15884" width="6.625" style="440" customWidth="1"/>
    <col min="15885" max="15885" width="9.625" style="440" customWidth="1"/>
    <col min="15886" max="15886" width="3.625" style="440" customWidth="1"/>
    <col min="15887" max="15887" width="9.625" style="440" customWidth="1"/>
    <col min="15888" max="15888" width="2.25" style="440" customWidth="1"/>
    <col min="15889" max="15890" width="11.625" style="440" customWidth="1"/>
    <col min="15891" max="15891" width="10.5" style="440" bestFit="1" customWidth="1"/>
    <col min="15892" max="16130" width="9.375" style="440"/>
    <col min="16131" max="16131" width="2.25" style="440" customWidth="1"/>
    <col min="16132" max="16132" width="5" style="440" customWidth="1"/>
    <col min="16133" max="16133" width="9.125" style="440" customWidth="1"/>
    <col min="16134" max="16134" width="4.625" style="440" customWidth="1"/>
    <col min="16135" max="16135" width="6.875" style="440" customWidth="1"/>
    <col min="16136" max="16136" width="5.625" style="440" customWidth="1"/>
    <col min="16137" max="16137" width="12.625" style="440" customWidth="1"/>
    <col min="16138" max="16138" width="2.625" style="440" customWidth="1"/>
    <col min="16139" max="16139" width="13.625" style="440" customWidth="1"/>
    <col min="16140" max="16140" width="6.625" style="440" customWidth="1"/>
    <col min="16141" max="16141" width="9.625" style="440" customWidth="1"/>
    <col min="16142" max="16142" width="3.625" style="440" customWidth="1"/>
    <col min="16143" max="16143" width="9.625" style="440" customWidth="1"/>
    <col min="16144" max="16144" width="2.25" style="440" customWidth="1"/>
    <col min="16145" max="16146" width="11.625" style="440" customWidth="1"/>
    <col min="16147" max="16147" width="10.5" style="440" bestFit="1" customWidth="1"/>
    <col min="16148" max="16384" width="9.375" style="440"/>
  </cols>
  <sheetData>
    <row r="1" spans="3:20" ht="20.100000000000001" customHeight="1"/>
    <row r="2" spans="3:20" ht="9.9499999999999993" customHeight="1" thickBot="1">
      <c r="O2" s="441"/>
      <c r="R2" s="442"/>
    </row>
    <row r="3" spans="3:20" ht="9.9499999999999993" customHeight="1">
      <c r="C3" s="443"/>
      <c r="D3" s="444"/>
      <c r="E3" s="444"/>
      <c r="F3" s="444"/>
      <c r="G3" s="444"/>
      <c r="H3" s="444"/>
      <c r="I3" s="444"/>
      <c r="J3" s="444"/>
      <c r="K3" s="444"/>
      <c r="L3" s="444"/>
      <c r="M3" s="760"/>
      <c r="N3" s="760"/>
      <c r="O3" s="760"/>
      <c r="P3" s="445"/>
    </row>
    <row r="4" spans="3:20" ht="21" customHeight="1">
      <c r="C4" s="761" t="s">
        <v>423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3"/>
      <c r="Q4" s="446"/>
    </row>
    <row r="5" spans="3:20" ht="9.9499999999999993" customHeight="1">
      <c r="C5" s="447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8"/>
      <c r="Q5" s="442"/>
    </row>
    <row r="6" spans="3:20" ht="18" customHeight="1">
      <c r="C6" s="447"/>
      <c r="D6" s="442"/>
      <c r="E6" s="442"/>
      <c r="F6" s="764" t="s">
        <v>424</v>
      </c>
      <c r="G6" s="764"/>
      <c r="I6" s="449" t="s">
        <v>920</v>
      </c>
      <c r="J6" s="450"/>
      <c r="K6" s="450"/>
      <c r="L6" s="450"/>
      <c r="M6" s="450"/>
      <c r="N6" s="450"/>
      <c r="O6" s="442"/>
      <c r="P6" s="448"/>
      <c r="Q6" s="442"/>
    </row>
    <row r="7" spans="3:20" ht="18" customHeight="1">
      <c r="C7" s="447"/>
      <c r="D7" s="442"/>
      <c r="E7" s="442"/>
      <c r="F7" s="765" t="s">
        <v>425</v>
      </c>
      <c r="G7" s="765"/>
      <c r="H7" s="451"/>
      <c r="I7" s="452" t="s">
        <v>426</v>
      </c>
      <c r="J7" s="442"/>
      <c r="K7" s="442"/>
      <c r="L7" s="442"/>
      <c r="M7" s="442"/>
      <c r="N7" s="442"/>
      <c r="O7" s="442"/>
      <c r="P7" s="448"/>
      <c r="Q7" s="442"/>
    </row>
    <row r="8" spans="3:20" ht="18" customHeight="1">
      <c r="C8" s="447"/>
      <c r="D8" s="442"/>
      <c r="E8" s="442"/>
      <c r="F8" s="766" t="s">
        <v>427</v>
      </c>
      <c r="G8" s="766"/>
      <c r="I8" s="453" t="s">
        <v>428</v>
      </c>
      <c r="J8" s="454"/>
      <c r="K8" s="455"/>
      <c r="L8" s="455"/>
      <c r="M8" s="456"/>
      <c r="N8" s="456"/>
      <c r="O8" s="442"/>
      <c r="P8" s="448"/>
      <c r="Q8" s="442"/>
    </row>
    <row r="9" spans="3:20" ht="18" customHeight="1">
      <c r="C9" s="447"/>
      <c r="D9" s="442"/>
      <c r="E9" s="442"/>
      <c r="F9" s="765" t="s">
        <v>429</v>
      </c>
      <c r="G9" s="765"/>
      <c r="H9" s="451"/>
      <c r="I9" s="767">
        <f>ROUNDDOWN(K112,0)</f>
        <v>0</v>
      </c>
      <c r="J9" s="767"/>
      <c r="K9" s="457"/>
      <c r="L9" s="458"/>
      <c r="M9" s="459"/>
      <c r="N9" s="459"/>
      <c r="O9" s="452"/>
      <c r="P9" s="448"/>
      <c r="Q9" s="442"/>
      <c r="S9" s="460"/>
      <c r="T9" s="460"/>
    </row>
    <row r="10" spans="3:20" ht="12.95" customHeight="1">
      <c r="C10" s="461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3"/>
      <c r="Q10" s="464"/>
    </row>
    <row r="11" spans="3:20" ht="12.95" customHeight="1">
      <c r="C11" s="461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  <c r="Q11" s="464"/>
    </row>
    <row r="12" spans="3:20" ht="12.95" customHeight="1">
      <c r="C12" s="447"/>
      <c r="D12" s="465"/>
      <c r="E12" s="768" t="s">
        <v>430</v>
      </c>
      <c r="F12" s="768"/>
      <c r="G12" s="768"/>
      <c r="H12" s="769"/>
      <c r="I12" s="768" t="s">
        <v>431</v>
      </c>
      <c r="J12" s="768"/>
      <c r="K12" s="771" t="s">
        <v>432</v>
      </c>
      <c r="L12" s="769"/>
      <c r="M12" s="768" t="s">
        <v>433</v>
      </c>
      <c r="N12" s="768"/>
      <c r="O12" s="769"/>
      <c r="P12" s="448"/>
      <c r="Q12" s="442"/>
    </row>
    <row r="13" spans="3:20" ht="12.95" customHeight="1">
      <c r="C13" s="447"/>
      <c r="D13" s="466"/>
      <c r="E13" s="764"/>
      <c r="F13" s="764"/>
      <c r="G13" s="764"/>
      <c r="H13" s="770"/>
      <c r="I13" s="764"/>
      <c r="J13" s="764"/>
      <c r="K13" s="772"/>
      <c r="L13" s="770"/>
      <c r="M13" s="764"/>
      <c r="N13" s="764"/>
      <c r="O13" s="770"/>
      <c r="P13" s="448"/>
      <c r="Q13" s="442"/>
      <c r="R13" s="467"/>
    </row>
    <row r="14" spans="3:20" ht="12.95" customHeight="1">
      <c r="C14" s="447"/>
      <c r="D14" s="468"/>
      <c r="E14" s="469"/>
      <c r="F14" s="470"/>
      <c r="G14" s="470"/>
      <c r="H14" s="471"/>
      <c r="I14" s="472"/>
      <c r="J14" s="473"/>
      <c r="K14" s="474"/>
      <c r="L14" s="475"/>
      <c r="M14" s="470"/>
      <c r="N14" s="476"/>
      <c r="O14" s="477"/>
      <c r="P14" s="478"/>
      <c r="Q14" s="479"/>
      <c r="R14" s="479"/>
      <c r="S14" s="470"/>
      <c r="T14" s="470"/>
    </row>
    <row r="15" spans="3:20" ht="12.95" customHeight="1">
      <c r="C15" s="447"/>
      <c r="D15" s="468"/>
      <c r="E15" s="479" t="s">
        <v>434</v>
      </c>
      <c r="F15" s="470"/>
      <c r="G15" s="470"/>
      <c r="H15" s="471"/>
      <c r="I15" s="773"/>
      <c r="J15" s="773"/>
      <c r="K15" s="474"/>
      <c r="L15" s="475"/>
      <c r="M15" s="480"/>
      <c r="N15" s="476"/>
      <c r="O15" s="477"/>
      <c r="P15" s="478"/>
      <c r="Q15" s="479"/>
      <c r="R15" s="479"/>
      <c r="S15" s="481"/>
      <c r="T15" s="481"/>
    </row>
    <row r="16" spans="3:20" ht="12.95" customHeight="1">
      <c r="C16" s="447"/>
      <c r="D16" s="482"/>
      <c r="E16" s="483"/>
      <c r="F16" s="484"/>
      <c r="G16" s="484"/>
      <c r="H16" s="485"/>
      <c r="I16" s="486"/>
      <c r="J16" s="487"/>
      <c r="K16" s="488"/>
      <c r="L16" s="489"/>
      <c r="M16" s="490"/>
      <c r="N16" s="491"/>
      <c r="O16" s="492"/>
      <c r="P16" s="478"/>
      <c r="Q16" s="479"/>
      <c r="R16" s="479"/>
      <c r="S16" s="493"/>
      <c r="T16" s="493"/>
    </row>
    <row r="17" spans="1:23" ht="12.95" customHeight="1">
      <c r="C17" s="447"/>
      <c r="D17" s="494"/>
      <c r="E17" s="495" t="s">
        <v>435</v>
      </c>
      <c r="F17" s="496"/>
      <c r="G17" s="496"/>
      <c r="H17" s="497"/>
      <c r="I17" s="498"/>
      <c r="J17" s="499"/>
      <c r="K17" s="500"/>
      <c r="L17" s="501"/>
      <c r="M17" s="502"/>
      <c r="N17" s="503"/>
      <c r="O17" s="504"/>
      <c r="P17" s="478"/>
      <c r="Q17" s="479"/>
      <c r="R17" s="479"/>
      <c r="S17" s="493"/>
      <c r="T17" s="493"/>
      <c r="U17" s="505"/>
      <c r="V17" s="505"/>
      <c r="W17" s="505"/>
    </row>
    <row r="18" spans="1:23" ht="12.95" customHeight="1">
      <c r="C18" s="447"/>
      <c r="D18" s="468"/>
      <c r="E18" s="469"/>
      <c r="F18" s="470"/>
      <c r="G18" s="470"/>
      <c r="H18" s="471"/>
      <c r="I18" s="506"/>
      <c r="J18" s="473"/>
      <c r="K18" s="474"/>
      <c r="L18" s="475"/>
      <c r="M18" s="507"/>
      <c r="N18" s="507"/>
      <c r="O18" s="477"/>
      <c r="P18" s="478"/>
      <c r="Q18" s="479"/>
      <c r="R18" s="508"/>
      <c r="S18" s="509"/>
      <c r="T18" s="509"/>
    </row>
    <row r="19" spans="1:23" ht="12.95" customHeight="1">
      <c r="C19" s="447"/>
      <c r="D19" s="468"/>
      <c r="E19" s="479" t="s">
        <v>436</v>
      </c>
      <c r="F19" s="470"/>
      <c r="G19" s="470"/>
      <c r="H19" s="471"/>
      <c r="I19" s="510"/>
      <c r="J19" s="473"/>
      <c r="K19" s="474"/>
      <c r="L19" s="475"/>
      <c r="M19" s="507"/>
      <c r="N19" s="507"/>
      <c r="O19" s="477"/>
      <c r="P19" s="478"/>
      <c r="Q19" s="479"/>
      <c r="R19" s="508"/>
      <c r="S19" s="509"/>
      <c r="T19" s="509"/>
    </row>
    <row r="20" spans="1:23" ht="12.95" customHeight="1">
      <c r="C20" s="447"/>
      <c r="D20" s="482"/>
      <c r="E20" s="483"/>
      <c r="F20" s="484"/>
      <c r="G20" s="484"/>
      <c r="H20" s="485"/>
      <c r="I20" s="511"/>
      <c r="J20" s="487"/>
      <c r="K20" s="488"/>
      <c r="L20" s="489"/>
      <c r="M20" s="491"/>
      <c r="N20" s="491"/>
      <c r="O20" s="512"/>
      <c r="P20" s="478"/>
      <c r="Q20" s="479"/>
      <c r="R20" s="508"/>
      <c r="S20" s="509"/>
      <c r="T20" s="509"/>
    </row>
    <row r="21" spans="1:23" ht="12.95" customHeight="1">
      <c r="C21" s="447"/>
      <c r="D21" s="494"/>
      <c r="E21" s="513" t="s">
        <v>437</v>
      </c>
      <c r="F21" s="514"/>
      <c r="G21" s="496"/>
      <c r="H21" s="497"/>
      <c r="I21" s="498"/>
      <c r="J21" s="499"/>
      <c r="K21" s="515"/>
      <c r="L21" s="501"/>
      <c r="M21" s="516"/>
      <c r="N21" s="516"/>
      <c r="O21" s="517"/>
      <c r="P21" s="478"/>
      <c r="Q21" s="479"/>
      <c r="R21" s="508"/>
      <c r="S21" s="509"/>
      <c r="T21" s="509"/>
    </row>
    <row r="22" spans="1:23" ht="12.95" customHeight="1">
      <c r="C22" s="447"/>
      <c r="D22" s="482"/>
      <c r="E22" s="483"/>
      <c r="F22" s="484"/>
      <c r="G22" s="484"/>
      <c r="H22" s="485"/>
      <c r="I22" s="518"/>
      <c r="J22" s="489"/>
      <c r="K22" s="488"/>
      <c r="L22" s="489"/>
      <c r="M22" s="519"/>
      <c r="N22" s="491"/>
      <c r="O22" s="512"/>
      <c r="P22" s="478"/>
      <c r="Q22" s="479"/>
      <c r="R22" s="508"/>
      <c r="S22" s="509"/>
      <c r="T22" s="509"/>
    </row>
    <row r="23" spans="1:23" ht="12.95" customHeight="1">
      <c r="C23" s="447"/>
      <c r="D23" s="494"/>
      <c r="E23" s="516"/>
      <c r="F23" s="514"/>
      <c r="G23" s="496"/>
      <c r="H23" s="497"/>
      <c r="I23" s="520"/>
      <c r="J23" s="501"/>
      <c r="K23" s="500"/>
      <c r="L23" s="501"/>
      <c r="M23" s="521"/>
      <c r="N23" s="503"/>
      <c r="O23" s="517"/>
      <c r="P23" s="478"/>
      <c r="Q23" s="479"/>
      <c r="R23" s="508"/>
      <c r="S23" s="509"/>
      <c r="T23" s="509"/>
    </row>
    <row r="24" spans="1:23" ht="12.95" customHeight="1">
      <c r="C24" s="447"/>
      <c r="D24" s="482"/>
      <c r="E24" s="483"/>
      <c r="F24" s="484"/>
      <c r="G24" s="484"/>
      <c r="H24" s="485"/>
      <c r="I24" s="518"/>
      <c r="J24" s="489"/>
      <c r="K24" s="488"/>
      <c r="L24" s="489"/>
      <c r="M24" s="488"/>
      <c r="N24" s="522"/>
      <c r="O24" s="492"/>
      <c r="P24" s="478"/>
      <c r="Q24" s="479"/>
      <c r="R24" s="508"/>
      <c r="S24" s="493"/>
      <c r="T24" s="493"/>
    </row>
    <row r="25" spans="1:23" ht="12.95" customHeight="1">
      <c r="A25" s="442"/>
      <c r="C25" s="447"/>
      <c r="D25" s="494"/>
      <c r="E25" s="496" t="s">
        <v>438</v>
      </c>
      <c r="F25" s="514"/>
      <c r="G25" s="496"/>
      <c r="H25" s="497"/>
      <c r="I25" s="520"/>
      <c r="J25" s="501"/>
      <c r="K25" s="500"/>
      <c r="L25" s="501"/>
      <c r="M25" s="500"/>
      <c r="N25" s="516"/>
      <c r="O25" s="504"/>
      <c r="P25" s="478"/>
      <c r="Q25" s="479"/>
      <c r="R25" s="508"/>
      <c r="S25" s="493"/>
      <c r="T25" s="493"/>
      <c r="U25" s="505"/>
      <c r="V25" s="505"/>
      <c r="W25" s="505"/>
    </row>
    <row r="26" spans="1:23" ht="12.95" customHeight="1">
      <c r="C26" s="447"/>
      <c r="D26" s="482"/>
      <c r="E26" s="483"/>
      <c r="F26" s="484"/>
      <c r="G26" s="523"/>
      <c r="H26" s="524"/>
      <c r="I26" s="525"/>
      <c r="J26" s="489"/>
      <c r="K26" s="488"/>
      <c r="L26" s="489"/>
      <c r="M26" s="488"/>
      <c r="N26" s="522"/>
      <c r="O26" s="492"/>
      <c r="P26" s="478"/>
      <c r="Q26" s="479"/>
      <c r="R26" s="508"/>
      <c r="S26" s="493"/>
      <c r="T26" s="493"/>
    </row>
    <row r="27" spans="1:23" ht="12.95" customHeight="1">
      <c r="C27" s="447"/>
      <c r="D27" s="494"/>
      <c r="E27" s="495" t="s">
        <v>439</v>
      </c>
      <c r="F27" s="514"/>
      <c r="G27" s="496"/>
      <c r="H27" s="497"/>
      <c r="I27" s="520"/>
      <c r="J27" s="501"/>
      <c r="K27" s="500"/>
      <c r="L27" s="501"/>
      <c r="M27" s="500"/>
      <c r="N27" s="516"/>
      <c r="O27" s="504"/>
      <c r="P27" s="478"/>
      <c r="Q27" s="479"/>
      <c r="R27" s="508"/>
      <c r="S27" s="493"/>
      <c r="T27" s="493"/>
      <c r="U27" s="505"/>
      <c r="V27" s="505"/>
      <c r="W27" s="505"/>
    </row>
    <row r="28" spans="1:23" ht="12.95" customHeight="1">
      <c r="C28" s="447"/>
      <c r="D28" s="482"/>
      <c r="E28" s="483"/>
      <c r="F28" s="484"/>
      <c r="G28" s="523"/>
      <c r="H28" s="524"/>
      <c r="I28" s="525"/>
      <c r="J28" s="489"/>
      <c r="K28" s="488"/>
      <c r="L28" s="489"/>
      <c r="M28" s="488"/>
      <c r="N28" s="522"/>
      <c r="O28" s="492"/>
      <c r="P28" s="478"/>
      <c r="Q28" s="479"/>
      <c r="R28" s="508"/>
      <c r="S28" s="493"/>
      <c r="T28" s="493"/>
    </row>
    <row r="29" spans="1:23" ht="12.95" customHeight="1">
      <c r="C29" s="447"/>
      <c r="D29" s="494"/>
      <c r="E29" s="495" t="s">
        <v>440</v>
      </c>
      <c r="F29" s="514"/>
      <c r="G29" s="496"/>
      <c r="H29" s="497"/>
      <c r="I29" s="526"/>
      <c r="J29" s="501"/>
      <c r="K29" s="474"/>
      <c r="L29" s="501"/>
      <c r="M29" s="500"/>
      <c r="N29" s="516"/>
      <c r="O29" s="504"/>
      <c r="P29" s="478"/>
      <c r="Q29" s="479"/>
      <c r="R29" s="508"/>
      <c r="S29" s="493"/>
      <c r="T29" s="493"/>
      <c r="U29" s="505"/>
      <c r="V29" s="505"/>
      <c r="W29" s="505"/>
    </row>
    <row r="30" spans="1:23" ht="12.95" customHeight="1">
      <c r="C30" s="447"/>
      <c r="D30" s="482"/>
      <c r="E30" s="483"/>
      <c r="F30" s="484"/>
      <c r="G30" s="484"/>
      <c r="H30" s="527"/>
      <c r="I30" s="525"/>
      <c r="J30" s="489"/>
      <c r="K30" s="488"/>
      <c r="L30" s="489"/>
      <c r="M30" s="488" t="s">
        <v>441</v>
      </c>
      <c r="N30" s="522"/>
      <c r="O30" s="492"/>
      <c r="P30" s="478"/>
      <c r="Q30" s="479"/>
      <c r="R30" s="508"/>
      <c r="S30" s="493"/>
      <c r="T30" s="493"/>
    </row>
    <row r="31" spans="1:23" ht="12.95" customHeight="1">
      <c r="C31" s="447"/>
      <c r="D31" s="494"/>
      <c r="E31" s="513" t="s">
        <v>442</v>
      </c>
      <c r="F31" s="514"/>
      <c r="G31" s="496"/>
      <c r="H31" s="497"/>
      <c r="I31" s="520"/>
      <c r="J31" s="501"/>
      <c r="K31" s="515"/>
      <c r="L31" s="501"/>
      <c r="M31" s="500">
        <f>K21+K31</f>
        <v>0</v>
      </c>
      <c r="N31" s="516"/>
      <c r="O31" s="517"/>
      <c r="P31" s="478"/>
      <c r="Q31" s="479"/>
      <c r="R31" s="508"/>
      <c r="S31" s="509"/>
      <c r="T31" s="509"/>
    </row>
    <row r="32" spans="1:23" ht="12.95" customHeight="1">
      <c r="C32" s="447"/>
      <c r="D32" s="482"/>
      <c r="E32" s="483"/>
      <c r="F32" s="484"/>
      <c r="G32" s="484"/>
      <c r="H32" s="485"/>
      <c r="I32" s="525"/>
      <c r="J32" s="489"/>
      <c r="K32" s="488"/>
      <c r="L32" s="489"/>
      <c r="M32" s="528"/>
      <c r="N32" s="522"/>
      <c r="O32" s="512"/>
      <c r="P32" s="478"/>
      <c r="Q32" s="479"/>
      <c r="R32" s="508"/>
      <c r="S32" s="476"/>
      <c r="T32" s="476"/>
    </row>
    <row r="33" spans="3:23" ht="12.95" customHeight="1">
      <c r="C33" s="447"/>
      <c r="D33" s="494"/>
      <c r="E33" s="529"/>
      <c r="F33" s="496"/>
      <c r="G33" s="496"/>
      <c r="H33" s="497"/>
      <c r="I33" s="526"/>
      <c r="J33" s="501"/>
      <c r="K33" s="500"/>
      <c r="L33" s="501"/>
      <c r="M33" s="530"/>
      <c r="N33" s="516"/>
      <c r="O33" s="517"/>
      <c r="P33" s="478"/>
      <c r="Q33" s="479"/>
      <c r="R33" s="508"/>
      <c r="S33" s="476"/>
      <c r="T33" s="476"/>
    </row>
    <row r="34" spans="3:23" ht="12.95" customHeight="1">
      <c r="C34" s="447"/>
      <c r="D34" s="482"/>
      <c r="E34" s="483"/>
      <c r="F34" s="484"/>
      <c r="G34" s="484"/>
      <c r="H34" s="485"/>
      <c r="I34" s="525"/>
      <c r="J34" s="489"/>
      <c r="K34" s="488"/>
      <c r="L34" s="489"/>
      <c r="M34" s="488"/>
      <c r="N34" s="491"/>
      <c r="O34" s="492"/>
      <c r="P34" s="478"/>
      <c r="Q34" s="479"/>
      <c r="R34" s="508"/>
      <c r="S34" s="493"/>
      <c r="T34" s="493"/>
    </row>
    <row r="35" spans="3:23" ht="12.95" customHeight="1">
      <c r="C35" s="447"/>
      <c r="D35" s="494"/>
      <c r="E35" s="496" t="s">
        <v>443</v>
      </c>
      <c r="F35" s="514"/>
      <c r="G35" s="496"/>
      <c r="H35" s="497"/>
      <c r="I35" s="759"/>
      <c r="J35" s="759"/>
      <c r="K35" s="500"/>
      <c r="L35" s="501"/>
      <c r="M35" s="531"/>
      <c r="N35" s="503"/>
      <c r="O35" s="504"/>
      <c r="P35" s="478"/>
      <c r="Q35" s="479"/>
      <c r="R35" s="508"/>
      <c r="S35" s="493"/>
      <c r="T35" s="493"/>
      <c r="U35" s="505"/>
      <c r="V35" s="505"/>
      <c r="W35" s="505"/>
    </row>
    <row r="36" spans="3:23" ht="12.95" customHeight="1">
      <c r="C36" s="447"/>
      <c r="D36" s="482"/>
      <c r="E36" s="483"/>
      <c r="F36" s="484"/>
      <c r="G36" s="484"/>
      <c r="H36" s="485"/>
      <c r="I36" s="525"/>
      <c r="J36" s="489"/>
      <c r="K36" s="488"/>
      <c r="L36" s="489"/>
      <c r="M36" s="532"/>
      <c r="N36" s="491"/>
      <c r="O36" s="492"/>
      <c r="P36" s="478"/>
      <c r="Q36" s="479"/>
      <c r="R36" s="479"/>
      <c r="S36" s="493"/>
      <c r="T36" s="493"/>
    </row>
    <row r="37" spans="3:23" ht="12.95" customHeight="1">
      <c r="C37" s="447"/>
      <c r="D37" s="494"/>
      <c r="E37" s="495" t="s">
        <v>444</v>
      </c>
      <c r="F37" s="514"/>
      <c r="G37" s="496"/>
      <c r="H37" s="497"/>
      <c r="I37" s="533"/>
      <c r="J37" s="501"/>
      <c r="K37" s="500"/>
      <c r="L37" s="501"/>
      <c r="M37" s="531"/>
      <c r="N37" s="503"/>
      <c r="O37" s="504"/>
      <c r="P37" s="478"/>
      <c r="Q37" s="479"/>
      <c r="R37" s="479"/>
      <c r="S37" s="493"/>
      <c r="T37" s="493"/>
    </row>
    <row r="38" spans="3:23" ht="12.95" customHeight="1">
      <c r="C38" s="447"/>
      <c r="D38" s="482"/>
      <c r="E38" s="483"/>
      <c r="F38" s="484"/>
      <c r="G38" s="484"/>
      <c r="H38" s="485"/>
      <c r="I38" s="525"/>
      <c r="J38" s="489"/>
      <c r="K38" s="488"/>
      <c r="L38" s="489"/>
      <c r="M38" s="532"/>
      <c r="N38" s="491"/>
      <c r="O38" s="492"/>
      <c r="P38" s="478"/>
      <c r="Q38" s="479"/>
      <c r="R38" s="508"/>
      <c r="S38" s="493"/>
      <c r="T38" s="493"/>
    </row>
    <row r="39" spans="3:23" ht="12.95" customHeight="1">
      <c r="C39" s="447"/>
      <c r="D39" s="494"/>
      <c r="E39" s="495" t="s">
        <v>445</v>
      </c>
      <c r="F39" s="514"/>
      <c r="G39" s="496"/>
      <c r="H39" s="497"/>
      <c r="I39" s="526"/>
      <c r="J39" s="501"/>
      <c r="K39" s="500"/>
      <c r="L39" s="501"/>
      <c r="M39" s="531"/>
      <c r="N39" s="503"/>
      <c r="O39" s="504"/>
      <c r="P39" s="478"/>
      <c r="Q39" s="479"/>
      <c r="R39" s="534"/>
      <c r="S39" s="493"/>
      <c r="T39" s="493"/>
      <c r="U39" s="505"/>
      <c r="V39" s="505"/>
      <c r="W39" s="505"/>
    </row>
    <row r="40" spans="3:23" ht="12.95" customHeight="1">
      <c r="C40" s="447"/>
      <c r="D40" s="482"/>
      <c r="E40" s="483"/>
      <c r="F40" s="484"/>
      <c r="G40" s="484"/>
      <c r="H40" s="485"/>
      <c r="I40" s="535"/>
      <c r="J40" s="489"/>
      <c r="K40" s="488"/>
      <c r="L40" s="489"/>
      <c r="M40" s="488" t="s">
        <v>446</v>
      </c>
      <c r="N40" s="491"/>
      <c r="O40" s="512"/>
      <c r="P40" s="478"/>
      <c r="Q40" s="479"/>
      <c r="R40" s="479"/>
      <c r="S40" s="509"/>
      <c r="T40" s="509"/>
    </row>
    <row r="41" spans="3:23" ht="12.95" customHeight="1">
      <c r="C41" s="447"/>
      <c r="D41" s="494"/>
      <c r="E41" s="513" t="s">
        <v>447</v>
      </c>
      <c r="F41" s="514"/>
      <c r="G41" s="496"/>
      <c r="H41" s="497"/>
      <c r="I41" s="520"/>
      <c r="J41" s="501"/>
      <c r="K41" s="515"/>
      <c r="L41" s="501"/>
      <c r="M41" s="500">
        <f>M31+K41</f>
        <v>0</v>
      </c>
      <c r="N41" s="516"/>
      <c r="O41" s="517"/>
      <c r="P41" s="478"/>
      <c r="Q41" s="479"/>
      <c r="R41" s="508"/>
      <c r="S41" s="509"/>
      <c r="T41" s="509"/>
    </row>
    <row r="42" spans="3:23" ht="12.95" customHeight="1">
      <c r="C42" s="447"/>
      <c r="D42" s="482"/>
      <c r="E42" s="483"/>
      <c r="F42" s="484"/>
      <c r="G42" s="484"/>
      <c r="H42" s="485"/>
      <c r="I42" s="525"/>
      <c r="J42" s="489"/>
      <c r="K42" s="488"/>
      <c r="L42" s="489"/>
      <c r="M42" s="528"/>
      <c r="N42" s="522"/>
      <c r="O42" s="512"/>
      <c r="P42" s="478"/>
      <c r="Q42" s="479"/>
      <c r="R42" s="508"/>
      <c r="S42" s="509"/>
      <c r="T42" s="509"/>
    </row>
    <row r="43" spans="3:23" ht="12.95" customHeight="1">
      <c r="C43" s="447"/>
      <c r="D43" s="494"/>
      <c r="E43" s="529"/>
      <c r="F43" s="496"/>
      <c r="G43" s="496"/>
      <c r="H43" s="497"/>
      <c r="I43" s="526"/>
      <c r="J43" s="501"/>
      <c r="K43" s="500"/>
      <c r="L43" s="501"/>
      <c r="M43" s="530"/>
      <c r="N43" s="516"/>
      <c r="O43" s="517"/>
      <c r="P43" s="478"/>
      <c r="Q43" s="479"/>
      <c r="R43" s="508"/>
      <c r="S43" s="509"/>
      <c r="T43" s="509"/>
    </row>
    <row r="44" spans="3:23" ht="12.95" customHeight="1">
      <c r="C44" s="447"/>
      <c r="D44" s="482"/>
      <c r="E44" s="483"/>
      <c r="F44" s="484"/>
      <c r="G44" s="484"/>
      <c r="H44" s="485"/>
      <c r="I44" s="525"/>
      <c r="J44" s="489"/>
      <c r="K44" s="488"/>
      <c r="L44" s="489"/>
      <c r="M44" s="532"/>
      <c r="N44" s="491"/>
      <c r="O44" s="492"/>
      <c r="P44" s="478"/>
      <c r="Q44" s="479"/>
      <c r="R44" s="479"/>
      <c r="S44" s="493"/>
      <c r="T44" s="493"/>
    </row>
    <row r="45" spans="3:23" ht="12.95" customHeight="1">
      <c r="C45" s="447"/>
      <c r="D45" s="494"/>
      <c r="E45" s="496" t="s">
        <v>448</v>
      </c>
      <c r="F45" s="514"/>
      <c r="G45" s="496"/>
      <c r="H45" s="497"/>
      <c r="I45" s="533"/>
      <c r="J45" s="501"/>
      <c r="K45" s="500"/>
      <c r="L45" s="501"/>
      <c r="M45" s="531"/>
      <c r="N45" s="503"/>
      <c r="O45" s="504"/>
      <c r="P45" s="478"/>
      <c r="Q45" s="479"/>
      <c r="R45" s="479"/>
      <c r="S45" s="493"/>
      <c r="T45" s="493"/>
    </row>
    <row r="46" spans="3:23" ht="12.95" customHeight="1">
      <c r="C46" s="447"/>
      <c r="D46" s="482"/>
      <c r="E46" s="483"/>
      <c r="F46" s="484"/>
      <c r="G46" s="484"/>
      <c r="H46" s="512"/>
      <c r="I46" s="519"/>
      <c r="J46" s="489"/>
      <c r="K46" s="488"/>
      <c r="L46" s="489"/>
      <c r="M46" s="519"/>
      <c r="N46" s="491"/>
      <c r="O46" s="512"/>
      <c r="P46" s="478"/>
      <c r="Q46" s="479"/>
      <c r="R46" s="479"/>
      <c r="S46" s="509"/>
      <c r="T46" s="509"/>
    </row>
    <row r="47" spans="3:23" ht="12.95" customHeight="1">
      <c r="C47" s="447"/>
      <c r="D47" s="494"/>
      <c r="E47" s="495" t="s">
        <v>449</v>
      </c>
      <c r="F47" s="514"/>
      <c r="G47" s="496"/>
      <c r="H47" s="497"/>
      <c r="I47" s="536"/>
      <c r="J47" s="537"/>
      <c r="K47" s="500"/>
      <c r="L47" s="537"/>
      <c r="M47" s="538"/>
      <c r="N47" s="503"/>
      <c r="O47" s="517"/>
      <c r="P47" s="478"/>
      <c r="Q47" s="479"/>
      <c r="R47" s="509"/>
      <c r="S47" s="539"/>
      <c r="T47" s="539"/>
    </row>
    <row r="48" spans="3:23" ht="12.95" customHeight="1">
      <c r="C48" s="447"/>
      <c r="D48" s="465"/>
      <c r="E48" s="483"/>
      <c r="F48" s="484"/>
      <c r="G48" s="484"/>
      <c r="H48" s="485"/>
      <c r="I48" s="535"/>
      <c r="J48" s="489"/>
      <c r="K48" s="488"/>
      <c r="L48" s="489"/>
      <c r="M48" s="540"/>
      <c r="N48" s="541"/>
      <c r="O48" s="542"/>
      <c r="P48" s="448"/>
      <c r="Q48" s="442"/>
      <c r="R48" s="442"/>
      <c r="S48" s="543"/>
      <c r="T48" s="774"/>
      <c r="U48" s="774"/>
      <c r="V48" s="774"/>
    </row>
    <row r="49" spans="3:23" ht="12.95" customHeight="1">
      <c r="C49" s="447"/>
      <c r="D49" s="544"/>
      <c r="E49" s="495" t="s">
        <v>450</v>
      </c>
      <c r="F49" s="514"/>
      <c r="G49" s="496"/>
      <c r="H49" s="497"/>
      <c r="I49" s="545"/>
      <c r="J49" s="501"/>
      <c r="K49" s="500"/>
      <c r="L49" s="501"/>
      <c r="M49" s="546"/>
      <c r="N49" s="547"/>
      <c r="O49" s="548"/>
      <c r="P49" s="448"/>
      <c r="Q49" s="442"/>
      <c r="R49" s="442"/>
      <c r="S49" s="543"/>
      <c r="T49" s="774"/>
      <c r="U49" s="774"/>
      <c r="V49" s="774"/>
    </row>
    <row r="50" spans="3:23" ht="12.95" customHeight="1">
      <c r="C50" s="447"/>
      <c r="D50" s="482"/>
      <c r="E50" s="483"/>
      <c r="F50" s="484"/>
      <c r="G50" s="484"/>
      <c r="H50" s="549"/>
      <c r="I50" s="550"/>
      <c r="J50" s="551"/>
      <c r="K50" s="488"/>
      <c r="L50" s="551"/>
      <c r="M50" s="552" t="s">
        <v>451</v>
      </c>
      <c r="N50" s="553"/>
      <c r="O50" s="549"/>
      <c r="P50" s="448"/>
      <c r="Q50" s="442"/>
      <c r="R50" s="442"/>
      <c r="S50" s="543"/>
      <c r="T50" s="774"/>
      <c r="U50" s="774"/>
      <c r="V50" s="774"/>
    </row>
    <row r="51" spans="3:23" ht="12.95" customHeight="1">
      <c r="C51" s="447"/>
      <c r="D51" s="494"/>
      <c r="E51" s="513" t="s">
        <v>452</v>
      </c>
      <c r="F51" s="514"/>
      <c r="G51" s="496"/>
      <c r="H51" s="497"/>
      <c r="I51" s="520"/>
      <c r="J51" s="501"/>
      <c r="K51" s="515"/>
      <c r="L51" s="501"/>
      <c r="M51" s="500">
        <f>M41+K51</f>
        <v>0</v>
      </c>
      <c r="N51" s="516"/>
      <c r="O51" s="517"/>
      <c r="P51" s="478"/>
      <c r="Q51" s="479"/>
      <c r="R51" s="508"/>
      <c r="S51" s="509"/>
      <c r="T51" s="509"/>
    </row>
    <row r="52" spans="3:23" ht="12.95" customHeight="1">
      <c r="C52" s="447"/>
      <c r="D52" s="482"/>
      <c r="E52" s="483"/>
      <c r="F52" s="484"/>
      <c r="G52" s="484"/>
      <c r="H52" s="485"/>
      <c r="I52" s="518"/>
      <c r="J52" s="489"/>
      <c r="K52" s="488"/>
      <c r="L52" s="489"/>
      <c r="M52" s="488"/>
      <c r="N52" s="522"/>
      <c r="O52" s="492"/>
      <c r="P52" s="478"/>
      <c r="Q52" s="479"/>
      <c r="R52" s="508"/>
      <c r="S52" s="493"/>
      <c r="T52" s="493"/>
    </row>
    <row r="53" spans="3:23" ht="12.95" customHeight="1">
      <c r="C53" s="447"/>
      <c r="D53" s="494"/>
      <c r="E53" s="496"/>
      <c r="F53" s="496"/>
      <c r="G53" s="496"/>
      <c r="H53" s="497"/>
      <c r="I53" s="520"/>
      <c r="J53" s="501"/>
      <c r="K53" s="500"/>
      <c r="L53" s="501"/>
      <c r="M53" s="531"/>
      <c r="N53" s="503"/>
      <c r="O53" s="504"/>
      <c r="P53" s="478"/>
      <c r="Q53" s="479"/>
      <c r="R53" s="508"/>
      <c r="S53" s="493"/>
      <c r="T53" s="493"/>
      <c r="U53" s="505"/>
      <c r="V53" s="505"/>
      <c r="W53" s="505"/>
    </row>
    <row r="54" spans="3:23" ht="12.95" customHeight="1">
      <c r="C54" s="447"/>
      <c r="D54" s="482"/>
      <c r="E54" s="483"/>
      <c r="F54" s="484"/>
      <c r="G54" s="484"/>
      <c r="H54" s="485"/>
      <c r="I54" s="535"/>
      <c r="J54" s="489"/>
      <c r="K54" s="488"/>
      <c r="L54" s="489"/>
      <c r="M54" s="528"/>
      <c r="N54" s="522"/>
      <c r="O54" s="512"/>
      <c r="P54" s="478"/>
      <c r="Q54" s="479"/>
      <c r="R54" s="508"/>
      <c r="S54" s="509"/>
      <c r="T54" s="509"/>
    </row>
    <row r="55" spans="3:23" ht="12.95" customHeight="1">
      <c r="C55" s="447"/>
      <c r="D55" s="494"/>
      <c r="E55" s="513"/>
      <c r="F55" s="514"/>
      <c r="G55" s="496"/>
      <c r="H55" s="497"/>
      <c r="I55" s="545"/>
      <c r="J55" s="501"/>
      <c r="K55" s="515"/>
      <c r="L55" s="501"/>
      <c r="M55" s="530"/>
      <c r="N55" s="516"/>
      <c r="O55" s="517"/>
      <c r="P55" s="478"/>
      <c r="Q55" s="479"/>
      <c r="R55" s="554"/>
      <c r="S55" s="509"/>
      <c r="T55" s="509"/>
      <c r="U55" s="543"/>
      <c r="V55" s="543"/>
      <c r="W55" s="543"/>
    </row>
    <row r="56" spans="3:23" ht="12.95" customHeight="1">
      <c r="C56" s="447"/>
      <c r="D56" s="482"/>
      <c r="E56" s="483"/>
      <c r="F56" s="484"/>
      <c r="G56" s="484"/>
      <c r="H56" s="485"/>
      <c r="I56" s="525"/>
      <c r="J56" s="489"/>
      <c r="K56" s="488"/>
      <c r="L56" s="489"/>
      <c r="M56" s="532"/>
      <c r="N56" s="491"/>
      <c r="O56" s="492"/>
      <c r="P56" s="478"/>
      <c r="Q56" s="479"/>
      <c r="R56" s="479"/>
      <c r="S56" s="493"/>
      <c r="T56" s="493"/>
    </row>
    <row r="57" spans="3:23" ht="12.95" customHeight="1">
      <c r="C57" s="447"/>
      <c r="D57" s="494"/>
      <c r="E57" s="529"/>
      <c r="F57" s="496"/>
      <c r="G57" s="496"/>
      <c r="H57" s="497"/>
      <c r="I57" s="520"/>
      <c r="J57" s="501"/>
      <c r="K57" s="500"/>
      <c r="L57" s="501"/>
      <c r="M57" s="531"/>
      <c r="N57" s="503"/>
      <c r="O57" s="504"/>
      <c r="P57" s="478"/>
      <c r="Q57" s="479"/>
      <c r="R57" s="479"/>
      <c r="S57" s="493"/>
      <c r="T57" s="493"/>
      <c r="U57" s="505"/>
      <c r="V57" s="505"/>
      <c r="W57" s="505"/>
    </row>
    <row r="58" spans="3:23" ht="12.95" customHeight="1">
      <c r="C58" s="447"/>
      <c r="D58" s="482"/>
      <c r="E58" s="483"/>
      <c r="F58" s="484"/>
      <c r="G58" s="484"/>
      <c r="H58" s="485"/>
      <c r="I58" s="525"/>
      <c r="J58" s="489"/>
      <c r="K58" s="488"/>
      <c r="L58" s="489"/>
      <c r="M58" s="532"/>
      <c r="N58" s="491"/>
      <c r="O58" s="492"/>
      <c r="P58" s="478"/>
      <c r="Q58" s="479"/>
      <c r="R58" s="479"/>
      <c r="S58" s="493"/>
      <c r="T58" s="493"/>
    </row>
    <row r="59" spans="3:23" ht="12.95" customHeight="1">
      <c r="C59" s="447"/>
      <c r="D59" s="494"/>
      <c r="E59" s="555"/>
      <c r="F59" s="496"/>
      <c r="G59" s="496"/>
      <c r="H59" s="497"/>
      <c r="I59" s="520"/>
      <c r="J59" s="501"/>
      <c r="K59" s="515"/>
      <c r="L59" s="501"/>
      <c r="M59" s="500"/>
      <c r="N59" s="503"/>
      <c r="O59" s="504"/>
      <c r="P59" s="478"/>
      <c r="Q59" s="479"/>
      <c r="R59" s="479"/>
      <c r="S59" s="493"/>
      <c r="T59" s="493"/>
      <c r="U59" s="505"/>
      <c r="V59" s="505"/>
      <c r="W59" s="505"/>
    </row>
    <row r="60" spans="3:23" ht="12.95" customHeight="1">
      <c r="C60" s="447"/>
      <c r="D60" s="482"/>
      <c r="E60" s="483"/>
      <c r="F60" s="484"/>
      <c r="G60" s="484"/>
      <c r="H60" s="485"/>
      <c r="I60" s="525"/>
      <c r="J60" s="489"/>
      <c r="K60" s="488"/>
      <c r="L60" s="489"/>
      <c r="M60" s="532"/>
      <c r="N60" s="491"/>
      <c r="O60" s="492"/>
      <c r="P60" s="478"/>
      <c r="Q60" s="479"/>
      <c r="R60" s="479"/>
      <c r="S60" s="493"/>
      <c r="T60" s="493"/>
    </row>
    <row r="61" spans="3:23" ht="12.95" customHeight="1">
      <c r="C61" s="447"/>
      <c r="D61" s="494"/>
      <c r="E61" s="529"/>
      <c r="F61" s="496"/>
      <c r="G61" s="496"/>
      <c r="H61" s="497"/>
      <c r="I61" s="520"/>
      <c r="J61" s="501"/>
      <c r="K61" s="500"/>
      <c r="L61" s="501"/>
      <c r="M61" s="531"/>
      <c r="N61" s="503"/>
      <c r="O61" s="504"/>
      <c r="P61" s="478"/>
      <c r="Q61" s="479"/>
      <c r="R61" s="479"/>
      <c r="S61" s="493"/>
      <c r="T61" s="493"/>
      <c r="U61" s="505"/>
      <c r="V61" s="505"/>
      <c r="W61" s="505"/>
    </row>
    <row r="62" spans="3:23" ht="12.95" customHeight="1">
      <c r="C62" s="447"/>
      <c r="D62" s="482"/>
      <c r="E62" s="483"/>
      <c r="F62" s="484"/>
      <c r="G62" s="484"/>
      <c r="H62" s="485"/>
      <c r="I62" s="525"/>
      <c r="J62" s="489"/>
      <c r="K62" s="488"/>
      <c r="L62" s="489"/>
      <c r="M62" s="532"/>
      <c r="N62" s="491"/>
      <c r="O62" s="492"/>
      <c r="P62" s="478"/>
      <c r="Q62" s="479"/>
      <c r="R62" s="479"/>
      <c r="S62" s="493"/>
      <c r="T62" s="493"/>
    </row>
    <row r="63" spans="3:23" ht="12.95" customHeight="1">
      <c r="C63" s="447"/>
      <c r="D63" s="494"/>
      <c r="E63" s="513"/>
      <c r="F63" s="496"/>
      <c r="G63" s="496"/>
      <c r="H63" s="497"/>
      <c r="I63" s="526"/>
      <c r="J63" s="501"/>
      <c r="K63" s="515"/>
      <c r="L63" s="501"/>
      <c r="M63" s="500"/>
      <c r="N63" s="503"/>
      <c r="O63" s="504"/>
      <c r="P63" s="478"/>
      <c r="Q63" s="479"/>
      <c r="R63" s="479"/>
      <c r="S63" s="493"/>
      <c r="T63" s="493"/>
      <c r="U63" s="505"/>
      <c r="V63" s="505"/>
      <c r="W63" s="505"/>
    </row>
    <row r="64" spans="3:23" ht="14.1" customHeight="1" thickBot="1">
      <c r="C64" s="556"/>
      <c r="D64" s="557"/>
      <c r="E64" s="557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9"/>
      <c r="Q64" s="479"/>
      <c r="R64" s="479"/>
      <c r="S64" s="509"/>
      <c r="T64" s="509"/>
    </row>
    <row r="65" spans="1:23" ht="15" customHeight="1">
      <c r="O65" s="441" t="s">
        <v>453</v>
      </c>
      <c r="R65" s="442"/>
    </row>
    <row r="66" spans="1:23" ht="9.9499999999999993" customHeight="1" thickBot="1">
      <c r="O66" s="441"/>
      <c r="R66" s="442"/>
    </row>
    <row r="67" spans="1:23" ht="9.9499999999999993" customHeight="1">
      <c r="C67" s="443"/>
      <c r="D67" s="444"/>
      <c r="E67" s="444"/>
      <c r="F67" s="444"/>
      <c r="G67" s="444"/>
      <c r="H67" s="444"/>
      <c r="I67" s="444"/>
      <c r="J67" s="444"/>
      <c r="K67" s="444"/>
      <c r="L67" s="444"/>
      <c r="M67" s="760"/>
      <c r="N67" s="760"/>
      <c r="O67" s="760"/>
      <c r="P67" s="445"/>
    </row>
    <row r="68" spans="1:23" ht="12.95" customHeight="1">
      <c r="C68" s="461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3"/>
      <c r="Q68" s="464"/>
    </row>
    <row r="69" spans="1:23" ht="12.95" customHeight="1">
      <c r="C69" s="447"/>
      <c r="D69" s="465"/>
      <c r="E69" s="768" t="s">
        <v>430</v>
      </c>
      <c r="F69" s="768"/>
      <c r="G69" s="768"/>
      <c r="H69" s="769"/>
      <c r="I69" s="768" t="s">
        <v>431</v>
      </c>
      <c r="J69" s="768"/>
      <c r="K69" s="771" t="s">
        <v>432</v>
      </c>
      <c r="L69" s="769"/>
      <c r="M69" s="768" t="s">
        <v>433</v>
      </c>
      <c r="N69" s="768"/>
      <c r="O69" s="769"/>
      <c r="P69" s="448"/>
      <c r="Q69" s="442"/>
    </row>
    <row r="70" spans="1:23" ht="12.95" customHeight="1">
      <c r="C70" s="447"/>
      <c r="D70" s="466"/>
      <c r="E70" s="764"/>
      <c r="F70" s="764"/>
      <c r="G70" s="764"/>
      <c r="H70" s="770"/>
      <c r="I70" s="764"/>
      <c r="J70" s="764"/>
      <c r="K70" s="772"/>
      <c r="L70" s="770"/>
      <c r="M70" s="764"/>
      <c r="N70" s="764"/>
      <c r="O70" s="770"/>
      <c r="P70" s="448"/>
      <c r="Q70" s="442"/>
      <c r="R70" s="467"/>
    </row>
    <row r="71" spans="1:23" ht="12.95" customHeight="1">
      <c r="C71" s="447"/>
      <c r="D71" s="468"/>
      <c r="E71" s="469"/>
      <c r="F71" s="470"/>
      <c r="G71" s="470"/>
      <c r="H71" s="471"/>
      <c r="I71" s="472"/>
      <c r="J71" s="473"/>
      <c r="K71" s="474"/>
      <c r="L71" s="475"/>
      <c r="M71" s="470"/>
      <c r="N71" s="476"/>
      <c r="O71" s="477"/>
      <c r="P71" s="478"/>
      <c r="Q71" s="479"/>
      <c r="R71" s="479"/>
      <c r="S71" s="470"/>
      <c r="T71" s="470"/>
    </row>
    <row r="72" spans="1:23" ht="12.95" customHeight="1">
      <c r="C72" s="447"/>
      <c r="D72" s="468"/>
      <c r="E72" s="479" t="s">
        <v>454</v>
      </c>
      <c r="F72" s="470"/>
      <c r="G72" s="470"/>
      <c r="H72" s="471"/>
      <c r="I72" s="773"/>
      <c r="J72" s="773"/>
      <c r="K72" s="474"/>
      <c r="L72" s="475"/>
      <c r="M72" s="480"/>
      <c r="N72" s="476"/>
      <c r="O72" s="477"/>
      <c r="P72" s="478"/>
      <c r="Q72" s="479"/>
      <c r="R72" s="479"/>
      <c r="S72" s="481"/>
      <c r="T72" s="481"/>
    </row>
    <row r="73" spans="1:23" ht="12.95" customHeight="1">
      <c r="C73" s="447"/>
      <c r="D73" s="482"/>
      <c r="E73" s="483"/>
      <c r="F73" s="484"/>
      <c r="G73" s="484"/>
      <c r="H73" s="485"/>
      <c r="I73" s="511"/>
      <c r="J73" s="487"/>
      <c r="K73" s="488"/>
      <c r="L73" s="489"/>
      <c r="M73" s="491"/>
      <c r="N73" s="491"/>
      <c r="O73" s="512"/>
      <c r="P73" s="478"/>
      <c r="Q73" s="479"/>
      <c r="R73" s="508"/>
      <c r="S73" s="509"/>
      <c r="T73" s="509"/>
    </row>
    <row r="74" spans="1:23" ht="12.95" customHeight="1">
      <c r="C74" s="447"/>
      <c r="D74" s="494"/>
      <c r="E74" s="513" t="s">
        <v>455</v>
      </c>
      <c r="F74" s="514"/>
      <c r="G74" s="496"/>
      <c r="H74" s="497"/>
      <c r="I74" s="498"/>
      <c r="J74" s="499"/>
      <c r="K74" s="515"/>
      <c r="L74" s="501"/>
      <c r="M74" s="516"/>
      <c r="N74" s="516"/>
      <c r="O74" s="517"/>
      <c r="P74" s="478"/>
      <c r="Q74" s="479"/>
      <c r="R74" s="508"/>
      <c r="S74" s="509"/>
      <c r="T74" s="509"/>
    </row>
    <row r="75" spans="1:23" ht="12.95" customHeight="1">
      <c r="C75" s="447"/>
      <c r="D75" s="482"/>
      <c r="E75" s="483"/>
      <c r="F75" s="484"/>
      <c r="G75" s="484"/>
      <c r="H75" s="485"/>
      <c r="I75" s="518"/>
      <c r="J75" s="489"/>
      <c r="K75" s="488"/>
      <c r="L75" s="489"/>
      <c r="M75" s="519"/>
      <c r="N75" s="491"/>
      <c r="O75" s="512"/>
      <c r="P75" s="478"/>
      <c r="Q75" s="479"/>
      <c r="R75" s="508"/>
      <c r="S75" s="509"/>
      <c r="T75" s="509"/>
    </row>
    <row r="76" spans="1:23" ht="12.95" customHeight="1">
      <c r="C76" s="447"/>
      <c r="D76" s="494"/>
      <c r="E76" s="516"/>
      <c r="F76" s="514"/>
      <c r="G76" s="496"/>
      <c r="H76" s="497"/>
      <c r="I76" s="520"/>
      <c r="J76" s="501"/>
      <c r="K76" s="500"/>
      <c r="L76" s="501"/>
      <c r="M76" s="521"/>
      <c r="N76" s="503"/>
      <c r="O76" s="517"/>
      <c r="P76" s="478"/>
      <c r="Q76" s="479"/>
      <c r="R76" s="508"/>
      <c r="S76" s="509"/>
      <c r="T76" s="509"/>
    </row>
    <row r="77" spans="1:23" ht="12.95" customHeight="1">
      <c r="C77" s="447"/>
      <c r="D77" s="482"/>
      <c r="E77" s="483"/>
      <c r="F77" s="484"/>
      <c r="G77" s="484"/>
      <c r="H77" s="485"/>
      <c r="I77" s="518"/>
      <c r="J77" s="489"/>
      <c r="K77" s="488"/>
      <c r="L77" s="489"/>
      <c r="M77" s="488"/>
      <c r="N77" s="522"/>
      <c r="O77" s="492"/>
      <c r="P77" s="478"/>
      <c r="Q77" s="479"/>
      <c r="R77" s="508"/>
      <c r="S77" s="493"/>
      <c r="T77" s="493"/>
    </row>
    <row r="78" spans="1:23" ht="12.95" customHeight="1">
      <c r="A78" s="442"/>
      <c r="C78" s="447"/>
      <c r="D78" s="494"/>
      <c r="E78" s="496" t="s">
        <v>456</v>
      </c>
      <c r="F78" s="514"/>
      <c r="G78" s="496"/>
      <c r="H78" s="497"/>
      <c r="I78" s="520"/>
      <c r="J78" s="501"/>
      <c r="K78" s="500"/>
      <c r="L78" s="501"/>
      <c r="M78" s="500"/>
      <c r="N78" s="516"/>
      <c r="O78" s="504"/>
      <c r="P78" s="478"/>
      <c r="Q78" s="479"/>
      <c r="R78" s="508"/>
      <c r="S78" s="493"/>
      <c r="T78" s="493"/>
      <c r="U78" s="505"/>
      <c r="V78" s="505"/>
      <c r="W78" s="505"/>
    </row>
    <row r="79" spans="1:23" ht="12.95" customHeight="1">
      <c r="C79" s="447"/>
      <c r="D79" s="482"/>
      <c r="E79" s="483"/>
      <c r="F79" s="484"/>
      <c r="G79" s="484"/>
      <c r="H79" s="485"/>
      <c r="I79" s="486"/>
      <c r="J79" s="487"/>
      <c r="K79" s="488"/>
      <c r="L79" s="489"/>
      <c r="M79" s="490"/>
      <c r="N79" s="491"/>
      <c r="O79" s="492"/>
      <c r="P79" s="478"/>
      <c r="Q79" s="479"/>
      <c r="R79" s="479"/>
      <c r="S79" s="493"/>
      <c r="T79" s="493"/>
    </row>
    <row r="80" spans="1:23" ht="12.95" customHeight="1">
      <c r="C80" s="447"/>
      <c r="D80" s="494"/>
      <c r="E80" s="495" t="s">
        <v>457</v>
      </c>
      <c r="F80" s="496"/>
      <c r="G80" s="496"/>
      <c r="H80" s="497"/>
      <c r="I80" s="498"/>
      <c r="J80" s="499"/>
      <c r="K80" s="500"/>
      <c r="L80" s="501"/>
      <c r="M80" s="502"/>
      <c r="N80" s="503"/>
      <c r="O80" s="504"/>
      <c r="P80" s="478"/>
      <c r="Q80" s="479"/>
      <c r="R80" s="479"/>
      <c r="S80" s="493"/>
      <c r="T80" s="493"/>
      <c r="U80" s="505"/>
      <c r="V80" s="505"/>
      <c r="W80" s="505"/>
    </row>
    <row r="81" spans="3:23" ht="12.95" customHeight="1">
      <c r="C81" s="447"/>
      <c r="D81" s="468"/>
      <c r="E81" s="469"/>
      <c r="F81" s="470"/>
      <c r="G81" s="470"/>
      <c r="H81" s="471"/>
      <c r="I81" s="506"/>
      <c r="J81" s="473"/>
      <c r="K81" s="474"/>
      <c r="L81" s="475"/>
      <c r="M81" s="507"/>
      <c r="N81" s="507"/>
      <c r="O81" s="477"/>
      <c r="P81" s="478"/>
      <c r="Q81" s="479"/>
      <c r="R81" s="508"/>
      <c r="S81" s="509"/>
      <c r="T81" s="509"/>
    </row>
    <row r="82" spans="3:23" ht="12.95" customHeight="1">
      <c r="C82" s="447"/>
      <c r="D82" s="468"/>
      <c r="E82" s="479" t="s">
        <v>458</v>
      </c>
      <c r="F82" s="470"/>
      <c r="G82" s="470"/>
      <c r="H82" s="471"/>
      <c r="I82" s="510"/>
      <c r="J82" s="473"/>
      <c r="K82" s="474"/>
      <c r="L82" s="475"/>
      <c r="M82" s="507"/>
      <c r="N82" s="507"/>
      <c r="O82" s="477"/>
      <c r="P82" s="478"/>
      <c r="Q82" s="479"/>
      <c r="R82" s="508"/>
      <c r="S82" s="509"/>
      <c r="T82" s="509"/>
    </row>
    <row r="83" spans="3:23" ht="12.95" customHeight="1">
      <c r="C83" s="447"/>
      <c r="D83" s="482"/>
      <c r="E83" s="483"/>
      <c r="F83" s="484"/>
      <c r="G83" s="484"/>
      <c r="H83" s="527"/>
      <c r="I83" s="525"/>
      <c r="J83" s="489"/>
      <c r="K83" s="488"/>
      <c r="L83" s="489"/>
      <c r="M83" s="488"/>
      <c r="N83" s="522"/>
      <c r="O83" s="492"/>
      <c r="P83" s="478"/>
      <c r="Q83" s="479"/>
      <c r="R83" s="508"/>
      <c r="S83" s="493"/>
      <c r="T83" s="493"/>
    </row>
    <row r="84" spans="3:23" ht="12.95" customHeight="1">
      <c r="C84" s="447"/>
      <c r="D84" s="494"/>
      <c r="E84" s="513" t="s">
        <v>459</v>
      </c>
      <c r="F84" s="514"/>
      <c r="G84" s="496"/>
      <c r="H84" s="497"/>
      <c r="I84" s="520"/>
      <c r="J84" s="501"/>
      <c r="K84" s="515"/>
      <c r="L84" s="501"/>
      <c r="M84" s="500"/>
      <c r="N84" s="516"/>
      <c r="O84" s="517"/>
      <c r="P84" s="478"/>
      <c r="Q84" s="479"/>
      <c r="R84" s="508"/>
      <c r="S84" s="509"/>
      <c r="T84" s="509"/>
    </row>
    <row r="85" spans="3:23" ht="12.95" customHeight="1">
      <c r="C85" s="447"/>
      <c r="D85" s="482"/>
      <c r="E85" s="483"/>
      <c r="F85" s="484"/>
      <c r="G85" s="484"/>
      <c r="H85" s="485"/>
      <c r="I85" s="525"/>
      <c r="J85" s="489"/>
      <c r="K85" s="488"/>
      <c r="L85" s="489"/>
      <c r="M85" s="528"/>
      <c r="N85" s="522"/>
      <c r="O85" s="512"/>
      <c r="P85" s="478"/>
      <c r="Q85" s="479"/>
      <c r="R85" s="508"/>
      <c r="S85" s="476"/>
      <c r="T85" s="476"/>
    </row>
    <row r="86" spans="3:23" ht="12.95" customHeight="1">
      <c r="C86" s="447"/>
      <c r="D86" s="494"/>
      <c r="E86" s="529"/>
      <c r="F86" s="496"/>
      <c r="G86" s="496"/>
      <c r="H86" s="497"/>
      <c r="I86" s="526"/>
      <c r="J86" s="501"/>
      <c r="K86" s="500"/>
      <c r="L86" s="501"/>
      <c r="M86" s="530"/>
      <c r="N86" s="516"/>
      <c r="O86" s="517"/>
      <c r="P86" s="478"/>
      <c r="Q86" s="479"/>
      <c r="R86" s="508"/>
      <c r="S86" s="476"/>
      <c r="T86" s="476"/>
    </row>
    <row r="87" spans="3:23" ht="12.95" customHeight="1">
      <c r="C87" s="447"/>
      <c r="D87" s="482"/>
      <c r="E87" s="483"/>
      <c r="F87" s="484"/>
      <c r="G87" s="484"/>
      <c r="H87" s="485"/>
      <c r="I87" s="525"/>
      <c r="J87" s="489"/>
      <c r="K87" s="488"/>
      <c r="L87" s="489"/>
      <c r="M87" s="488"/>
      <c r="N87" s="491"/>
      <c r="O87" s="492"/>
      <c r="P87" s="478"/>
      <c r="Q87" s="479"/>
      <c r="R87" s="508"/>
      <c r="S87" s="493"/>
      <c r="T87" s="493"/>
    </row>
    <row r="88" spans="3:23" ht="12.95" customHeight="1">
      <c r="C88" s="447"/>
      <c r="D88" s="494"/>
      <c r="E88" s="496" t="s">
        <v>460</v>
      </c>
      <c r="F88" s="514"/>
      <c r="G88" s="496"/>
      <c r="H88" s="497"/>
      <c r="I88" s="759"/>
      <c r="J88" s="759"/>
      <c r="K88" s="500"/>
      <c r="L88" s="501"/>
      <c r="M88" s="531"/>
      <c r="N88" s="503"/>
      <c r="O88" s="504"/>
      <c r="P88" s="478"/>
      <c r="Q88" s="479"/>
      <c r="R88" s="508"/>
      <c r="S88" s="493"/>
      <c r="T88" s="493"/>
      <c r="U88" s="505"/>
      <c r="V88" s="505"/>
      <c r="W88" s="505"/>
    </row>
    <row r="89" spans="3:23" ht="12.95" customHeight="1">
      <c r="C89" s="447"/>
      <c r="D89" s="482"/>
      <c r="E89" s="483"/>
      <c r="F89" s="484"/>
      <c r="G89" s="484"/>
      <c r="H89" s="485"/>
      <c r="I89" s="525"/>
      <c r="J89" s="489"/>
      <c r="K89" s="488"/>
      <c r="L89" s="489"/>
      <c r="M89" s="532"/>
      <c r="N89" s="491"/>
      <c r="O89" s="492"/>
      <c r="P89" s="478"/>
      <c r="Q89" s="479"/>
      <c r="R89" s="479"/>
      <c r="S89" s="493"/>
      <c r="T89" s="493"/>
    </row>
    <row r="90" spans="3:23" ht="12.95" customHeight="1">
      <c r="C90" s="447"/>
      <c r="D90" s="494"/>
      <c r="E90" s="495" t="s">
        <v>461</v>
      </c>
      <c r="F90" s="514"/>
      <c r="G90" s="496"/>
      <c r="H90" s="497"/>
      <c r="I90" s="533"/>
      <c r="J90" s="501"/>
      <c r="K90" s="500"/>
      <c r="L90" s="501"/>
      <c r="M90" s="531"/>
      <c r="N90" s="503"/>
      <c r="O90" s="504"/>
      <c r="P90" s="478"/>
      <c r="Q90" s="479"/>
      <c r="R90" s="479"/>
      <c r="S90" s="493"/>
      <c r="T90" s="493"/>
    </row>
    <row r="91" spans="3:23" ht="12.95" customHeight="1">
      <c r="C91" s="447"/>
      <c r="D91" s="482"/>
      <c r="E91" s="483"/>
      <c r="F91" s="484"/>
      <c r="G91" s="484"/>
      <c r="H91" s="485"/>
      <c r="I91" s="525"/>
      <c r="J91" s="489"/>
      <c r="K91" s="488"/>
      <c r="L91" s="489"/>
      <c r="M91" s="532"/>
      <c r="N91" s="491"/>
      <c r="O91" s="492"/>
      <c r="P91" s="478"/>
      <c r="Q91" s="479"/>
      <c r="R91" s="508"/>
      <c r="S91" s="493"/>
      <c r="T91" s="493"/>
    </row>
    <row r="92" spans="3:23" ht="12.95" customHeight="1">
      <c r="C92" s="447"/>
      <c r="D92" s="494"/>
      <c r="E92" s="495" t="s">
        <v>462</v>
      </c>
      <c r="F92" s="514"/>
      <c r="G92" s="496"/>
      <c r="H92" s="497"/>
      <c r="I92" s="526"/>
      <c r="J92" s="501"/>
      <c r="K92" s="500"/>
      <c r="L92" s="501"/>
      <c r="M92" s="531"/>
      <c r="N92" s="503"/>
      <c r="O92" s="504"/>
      <c r="P92" s="478"/>
      <c r="Q92" s="479"/>
      <c r="R92" s="534"/>
      <c r="S92" s="493"/>
      <c r="T92" s="493"/>
      <c r="U92" s="505"/>
      <c r="V92" s="505"/>
      <c r="W92" s="505"/>
    </row>
    <row r="93" spans="3:23" ht="12.95" customHeight="1">
      <c r="C93" s="447"/>
      <c r="D93" s="482"/>
      <c r="E93" s="483"/>
      <c r="F93" s="484"/>
      <c r="G93" s="484"/>
      <c r="H93" s="485"/>
      <c r="I93" s="535"/>
      <c r="J93" s="489"/>
      <c r="K93" s="488"/>
      <c r="L93" s="489"/>
      <c r="M93" s="488"/>
      <c r="N93" s="491"/>
      <c r="O93" s="512"/>
      <c r="P93" s="478"/>
      <c r="Q93" s="479"/>
      <c r="R93" s="479"/>
      <c r="S93" s="509"/>
      <c r="T93" s="509"/>
    </row>
    <row r="94" spans="3:23" ht="12.95" customHeight="1">
      <c r="C94" s="447"/>
      <c r="D94" s="494"/>
      <c r="E94" s="513" t="s">
        <v>463</v>
      </c>
      <c r="F94" s="514"/>
      <c r="G94" s="496"/>
      <c r="H94" s="497"/>
      <c r="I94" s="520"/>
      <c r="J94" s="501"/>
      <c r="K94" s="515"/>
      <c r="L94" s="501"/>
      <c r="M94" s="500"/>
      <c r="N94" s="516"/>
      <c r="O94" s="517"/>
      <c r="P94" s="478"/>
      <c r="Q94" s="479"/>
      <c r="R94" s="508"/>
      <c r="S94" s="509"/>
      <c r="T94" s="509"/>
    </row>
    <row r="95" spans="3:23" ht="12.95" customHeight="1">
      <c r="C95" s="447"/>
      <c r="D95" s="482"/>
      <c r="E95" s="483"/>
      <c r="F95" s="484"/>
      <c r="G95" s="484"/>
      <c r="H95" s="485"/>
      <c r="I95" s="525"/>
      <c r="J95" s="489"/>
      <c r="K95" s="488"/>
      <c r="L95" s="489"/>
      <c r="M95" s="528"/>
      <c r="N95" s="522"/>
      <c r="O95" s="512"/>
      <c r="P95" s="478"/>
      <c r="Q95" s="479"/>
      <c r="R95" s="508"/>
      <c r="S95" s="509"/>
      <c r="T95" s="509"/>
    </row>
    <row r="96" spans="3:23" ht="12.95" customHeight="1">
      <c r="C96" s="447"/>
      <c r="D96" s="494"/>
      <c r="E96" s="529"/>
      <c r="F96" s="496"/>
      <c r="G96" s="496"/>
      <c r="H96" s="497"/>
      <c r="I96" s="526"/>
      <c r="J96" s="501"/>
      <c r="K96" s="500"/>
      <c r="L96" s="501"/>
      <c r="M96" s="530"/>
      <c r="N96" s="516"/>
      <c r="O96" s="517"/>
      <c r="P96" s="478"/>
      <c r="Q96" s="479"/>
      <c r="R96" s="508"/>
      <c r="S96" s="509"/>
      <c r="T96" s="509"/>
    </row>
    <row r="97" spans="3:23" ht="12.95" customHeight="1">
      <c r="C97" s="447"/>
      <c r="D97" s="482"/>
      <c r="E97" s="483"/>
      <c r="F97" s="484"/>
      <c r="G97" s="523"/>
      <c r="H97" s="524"/>
      <c r="I97" s="525"/>
      <c r="J97" s="489"/>
      <c r="K97" s="488"/>
      <c r="L97" s="489"/>
      <c r="M97" s="488"/>
      <c r="N97" s="522"/>
      <c r="O97" s="492"/>
      <c r="P97" s="478"/>
      <c r="Q97" s="479"/>
      <c r="R97" s="508"/>
      <c r="S97" s="493"/>
      <c r="T97" s="493"/>
    </row>
    <row r="98" spans="3:23" ht="12.95" customHeight="1">
      <c r="C98" s="447"/>
      <c r="D98" s="494"/>
      <c r="E98" s="495"/>
      <c r="F98" s="514"/>
      <c r="G98" s="496"/>
      <c r="H98" s="497"/>
      <c r="I98" s="520"/>
      <c r="J98" s="501"/>
      <c r="K98" s="500">
        <f>'[13]工事費(電気)'!K107</f>
        <v>0</v>
      </c>
      <c r="L98" s="501"/>
      <c r="M98" s="500"/>
      <c r="N98" s="516"/>
      <c r="O98" s="504"/>
      <c r="P98" s="478"/>
      <c r="Q98" s="479"/>
      <c r="R98" s="508"/>
      <c r="S98" s="493"/>
      <c r="T98" s="493"/>
      <c r="U98" s="505"/>
      <c r="V98" s="505"/>
      <c r="W98" s="505"/>
    </row>
    <row r="99" spans="3:23" ht="12.95" customHeight="1">
      <c r="C99" s="447"/>
      <c r="D99" s="482"/>
      <c r="E99" s="483"/>
      <c r="F99" s="484"/>
      <c r="G99" s="484"/>
      <c r="H99" s="485"/>
      <c r="I99" s="525"/>
      <c r="J99" s="489"/>
      <c r="K99" s="488"/>
      <c r="L99" s="489"/>
      <c r="M99" s="532"/>
      <c r="N99" s="491"/>
      <c r="O99" s="492"/>
      <c r="P99" s="478"/>
      <c r="Q99" s="479"/>
      <c r="R99" s="479"/>
      <c r="S99" s="493"/>
      <c r="T99" s="493"/>
    </row>
    <row r="100" spans="3:23" ht="12.95" customHeight="1">
      <c r="C100" s="447"/>
      <c r="D100" s="494"/>
      <c r="E100" s="496"/>
      <c r="F100" s="514"/>
      <c r="G100" s="496"/>
      <c r="H100" s="497"/>
      <c r="I100" s="533"/>
      <c r="J100" s="501"/>
      <c r="K100" s="500"/>
      <c r="L100" s="501"/>
      <c r="M100" s="531"/>
      <c r="N100" s="503"/>
      <c r="O100" s="504"/>
      <c r="P100" s="478"/>
      <c r="Q100" s="479"/>
      <c r="R100" s="479"/>
      <c r="S100" s="493"/>
      <c r="T100" s="493"/>
    </row>
    <row r="101" spans="3:23" ht="12.95" customHeight="1">
      <c r="C101" s="447"/>
      <c r="D101" s="482"/>
      <c r="E101" s="483"/>
      <c r="F101" s="484"/>
      <c r="G101" s="523"/>
      <c r="H101" s="524"/>
      <c r="I101" s="525"/>
      <c r="J101" s="489"/>
      <c r="K101" s="488"/>
      <c r="L101" s="489"/>
      <c r="M101" s="488"/>
      <c r="N101" s="522"/>
      <c r="O101" s="492"/>
      <c r="P101" s="478"/>
      <c r="Q101" s="479"/>
      <c r="R101" s="508"/>
      <c r="S101" s="493"/>
      <c r="T101" s="493"/>
    </row>
    <row r="102" spans="3:23" ht="12.95" customHeight="1">
      <c r="C102" s="447"/>
      <c r="D102" s="494"/>
      <c r="E102" s="495"/>
      <c r="F102" s="450" t="s">
        <v>112</v>
      </c>
      <c r="G102" s="496"/>
      <c r="H102" s="497"/>
      <c r="I102" s="526"/>
      <c r="J102" s="501"/>
      <c r="K102" s="500">
        <f>K21+K31+K41+K51+K74+K84+K94</f>
        <v>0</v>
      </c>
      <c r="L102" s="501"/>
      <c r="M102" s="500"/>
      <c r="N102" s="516"/>
      <c r="O102" s="504"/>
      <c r="P102" s="478"/>
      <c r="Q102" s="479"/>
      <c r="R102" s="508"/>
      <c r="S102" s="493"/>
      <c r="T102" s="493"/>
      <c r="U102" s="505"/>
      <c r="V102" s="505"/>
      <c r="W102" s="505"/>
    </row>
    <row r="103" spans="3:23" ht="12.95" customHeight="1">
      <c r="C103" s="447"/>
      <c r="D103" s="482"/>
      <c r="E103" s="483"/>
      <c r="F103" s="484"/>
      <c r="G103" s="484"/>
      <c r="H103" s="485"/>
      <c r="I103" s="535"/>
      <c r="J103" s="489"/>
      <c r="K103" s="488"/>
      <c r="L103" s="489"/>
      <c r="M103" s="528"/>
      <c r="N103" s="522"/>
      <c r="O103" s="512"/>
      <c r="P103" s="478"/>
      <c r="Q103" s="479"/>
      <c r="R103" s="508"/>
      <c r="S103" s="509"/>
      <c r="T103" s="509"/>
    </row>
    <row r="104" spans="3:23" ht="12.95" customHeight="1">
      <c r="C104" s="447"/>
      <c r="D104" s="494"/>
      <c r="E104" s="513" t="s">
        <v>464</v>
      </c>
      <c r="F104" s="514"/>
      <c r="G104" s="496"/>
      <c r="H104" s="497"/>
      <c r="I104" s="545"/>
      <c r="J104" s="501"/>
      <c r="K104" s="560">
        <f>ROUNDDOWN(K102,-5)</f>
        <v>0</v>
      </c>
      <c r="L104" s="501"/>
      <c r="M104" s="530"/>
      <c r="N104" s="516"/>
      <c r="O104" s="517"/>
      <c r="P104" s="478"/>
      <c r="Q104" s="479"/>
      <c r="R104" s="554"/>
      <c r="S104" s="509"/>
      <c r="T104" s="509"/>
      <c r="U104" s="543"/>
      <c r="V104" s="543"/>
      <c r="W104" s="543"/>
    </row>
    <row r="105" spans="3:23" ht="12.95" customHeight="1">
      <c r="C105" s="447"/>
      <c r="D105" s="482"/>
      <c r="E105" s="483"/>
      <c r="F105" s="484"/>
      <c r="G105" s="484"/>
      <c r="H105" s="485"/>
      <c r="I105" s="525"/>
      <c r="J105" s="489"/>
      <c r="K105" s="488"/>
      <c r="L105" s="489"/>
      <c r="M105" s="532"/>
      <c r="N105" s="491"/>
      <c r="O105" s="492"/>
      <c r="P105" s="478"/>
      <c r="Q105" s="479"/>
      <c r="R105" s="479"/>
      <c r="S105" s="493"/>
      <c r="T105" s="493"/>
    </row>
    <row r="106" spans="3:23" ht="12.95" customHeight="1">
      <c r="C106" s="447"/>
      <c r="D106" s="494"/>
      <c r="E106" s="529"/>
      <c r="F106" s="496"/>
      <c r="G106" s="496"/>
      <c r="H106" s="497"/>
      <c r="I106" s="520"/>
      <c r="J106" s="501"/>
      <c r="K106" s="500"/>
      <c r="L106" s="501"/>
      <c r="M106" s="531"/>
      <c r="N106" s="503"/>
      <c r="O106" s="504"/>
      <c r="P106" s="478"/>
      <c r="Q106" s="479"/>
      <c r="R106" s="479"/>
      <c r="S106" s="493"/>
      <c r="T106" s="493"/>
      <c r="U106" s="505"/>
      <c r="V106" s="505"/>
      <c r="W106" s="505"/>
    </row>
    <row r="107" spans="3:23" ht="12.95" customHeight="1">
      <c r="C107" s="447"/>
      <c r="D107" s="482"/>
      <c r="E107" s="483"/>
      <c r="F107" s="484"/>
      <c r="G107" s="484"/>
      <c r="H107" s="485"/>
      <c r="I107" s="525"/>
      <c r="J107" s="489"/>
      <c r="K107" s="488"/>
      <c r="L107" s="489"/>
      <c r="M107" s="532"/>
      <c r="N107" s="491"/>
      <c r="O107" s="492"/>
      <c r="P107" s="478"/>
      <c r="Q107" s="479"/>
      <c r="R107" s="479"/>
      <c r="S107" s="493"/>
      <c r="T107" s="493"/>
    </row>
    <row r="108" spans="3:23" ht="12.95" customHeight="1">
      <c r="C108" s="447"/>
      <c r="D108" s="494"/>
      <c r="E108" s="555" t="s">
        <v>465</v>
      </c>
      <c r="F108" s="496"/>
      <c r="G108" s="496"/>
      <c r="H108" s="497"/>
      <c r="I108" s="520"/>
      <c r="J108" s="501"/>
      <c r="K108" s="515">
        <f>K104*10%</f>
        <v>0</v>
      </c>
      <c r="L108" s="501"/>
      <c r="M108" s="500" t="s">
        <v>468</v>
      </c>
      <c r="N108" s="503"/>
      <c r="O108" s="504"/>
      <c r="P108" s="478"/>
      <c r="Q108" s="479"/>
      <c r="R108" s="479"/>
      <c r="S108" s="493"/>
      <c r="T108" s="493"/>
      <c r="U108" s="505"/>
      <c r="V108" s="505"/>
      <c r="W108" s="505"/>
    </row>
    <row r="109" spans="3:23" ht="12.95" customHeight="1">
      <c r="C109" s="447"/>
      <c r="D109" s="482"/>
      <c r="E109" s="483"/>
      <c r="F109" s="484"/>
      <c r="G109" s="484"/>
      <c r="H109" s="485"/>
      <c r="I109" s="525"/>
      <c r="J109" s="489"/>
      <c r="K109" s="488"/>
      <c r="L109" s="489"/>
      <c r="M109" s="532"/>
      <c r="N109" s="491"/>
      <c r="O109" s="492"/>
      <c r="P109" s="478"/>
      <c r="Q109" s="479"/>
      <c r="R109" s="479"/>
      <c r="S109" s="493"/>
      <c r="T109" s="493"/>
    </row>
    <row r="110" spans="3:23" ht="12.95" customHeight="1">
      <c r="C110" s="447"/>
      <c r="D110" s="494"/>
      <c r="E110" s="529"/>
      <c r="F110" s="496"/>
      <c r="G110" s="496"/>
      <c r="H110" s="497"/>
      <c r="I110" s="520"/>
      <c r="J110" s="501"/>
      <c r="K110" s="500"/>
      <c r="L110" s="501"/>
      <c r="M110" s="531"/>
      <c r="N110" s="503"/>
      <c r="O110" s="504"/>
      <c r="P110" s="478"/>
      <c r="Q110" s="479"/>
      <c r="R110" s="479"/>
      <c r="S110" s="493"/>
      <c r="T110" s="493"/>
      <c r="U110" s="505"/>
      <c r="V110" s="505"/>
      <c r="W110" s="505"/>
    </row>
    <row r="111" spans="3:23" ht="12.95" customHeight="1">
      <c r="C111" s="447"/>
      <c r="D111" s="482"/>
      <c r="E111" s="483"/>
      <c r="F111" s="484"/>
      <c r="G111" s="484"/>
      <c r="H111" s="485"/>
      <c r="I111" s="525"/>
      <c r="J111" s="489"/>
      <c r="K111" s="488"/>
      <c r="L111" s="489"/>
      <c r="M111" s="532"/>
      <c r="N111" s="491"/>
      <c r="O111" s="492"/>
      <c r="P111" s="478"/>
      <c r="Q111" s="479"/>
      <c r="R111" s="479"/>
      <c r="S111" s="493"/>
      <c r="T111" s="493"/>
    </row>
    <row r="112" spans="3:23" ht="12.95" customHeight="1">
      <c r="C112" s="447"/>
      <c r="D112" s="494"/>
      <c r="E112" s="561" t="s">
        <v>466</v>
      </c>
      <c r="F112" s="562"/>
      <c r="G112" s="496"/>
      <c r="H112" s="497"/>
      <c r="I112" s="526"/>
      <c r="J112" s="501"/>
      <c r="K112" s="515">
        <f>K104+K108</f>
        <v>0</v>
      </c>
      <c r="L112" s="501"/>
      <c r="M112" s="500" t="s">
        <v>467</v>
      </c>
      <c r="N112" s="503"/>
      <c r="O112" s="504"/>
      <c r="P112" s="478"/>
      <c r="Q112" s="479"/>
      <c r="R112" s="479"/>
      <c r="S112" s="493"/>
      <c r="T112" s="493"/>
      <c r="U112" s="505"/>
      <c r="V112" s="505"/>
      <c r="W112" s="505"/>
    </row>
    <row r="113" spans="3:23" ht="12.95" customHeight="1">
      <c r="C113" s="447"/>
      <c r="D113" s="482"/>
      <c r="E113" s="483"/>
      <c r="F113" s="484"/>
      <c r="G113" s="484"/>
      <c r="H113" s="485"/>
      <c r="I113" s="525"/>
      <c r="J113" s="489"/>
      <c r="K113" s="488"/>
      <c r="L113" s="489"/>
      <c r="M113" s="528"/>
      <c r="N113" s="522"/>
      <c r="O113" s="512"/>
      <c r="P113" s="478"/>
      <c r="Q113" s="479"/>
      <c r="R113" s="508"/>
      <c r="S113" s="509"/>
      <c r="T113" s="509"/>
    </row>
    <row r="114" spans="3:23" ht="12.95" customHeight="1">
      <c r="C114" s="447"/>
      <c r="D114" s="494"/>
      <c r="E114" s="529"/>
      <c r="F114" s="496"/>
      <c r="G114" s="496"/>
      <c r="H114" s="497"/>
      <c r="I114" s="526"/>
      <c r="J114" s="501"/>
      <c r="K114" s="500"/>
      <c r="L114" s="501"/>
      <c r="M114" s="530"/>
      <c r="N114" s="516"/>
      <c r="O114" s="517"/>
      <c r="P114" s="478"/>
      <c r="Q114" s="479"/>
      <c r="R114" s="508"/>
      <c r="S114" s="509"/>
      <c r="T114" s="509"/>
    </row>
    <row r="115" spans="3:23" ht="12.95" customHeight="1">
      <c r="C115" s="447"/>
      <c r="D115" s="482"/>
      <c r="E115" s="483"/>
      <c r="F115" s="484"/>
      <c r="G115" s="484"/>
      <c r="H115" s="512"/>
      <c r="I115" s="519"/>
      <c r="J115" s="489"/>
      <c r="K115" s="488"/>
      <c r="L115" s="489"/>
      <c r="M115" s="519"/>
      <c r="N115" s="491"/>
      <c r="O115" s="512"/>
      <c r="P115" s="478"/>
      <c r="Q115" s="479"/>
      <c r="R115" s="479"/>
      <c r="S115" s="509"/>
      <c r="T115" s="509"/>
    </row>
    <row r="116" spans="3:23" ht="12.95" customHeight="1">
      <c r="C116" s="447"/>
      <c r="D116" s="494"/>
      <c r="E116" s="495"/>
      <c r="F116" s="514"/>
      <c r="G116" s="496"/>
      <c r="H116" s="497"/>
      <c r="I116" s="536"/>
      <c r="J116" s="537"/>
      <c r="K116" s="500"/>
      <c r="L116" s="537"/>
      <c r="M116" s="538"/>
      <c r="N116" s="503"/>
      <c r="O116" s="517"/>
      <c r="P116" s="478"/>
      <c r="Q116" s="479"/>
      <c r="R116" s="509"/>
      <c r="S116" s="539"/>
      <c r="T116" s="539"/>
    </row>
    <row r="117" spans="3:23" ht="12.95" customHeight="1">
      <c r="C117" s="447"/>
      <c r="D117" s="465"/>
      <c r="E117" s="483"/>
      <c r="F117" s="484"/>
      <c r="G117" s="484"/>
      <c r="H117" s="485"/>
      <c r="I117" s="535"/>
      <c r="J117" s="489"/>
      <c r="K117" s="488"/>
      <c r="L117" s="489"/>
      <c r="M117" s="540"/>
      <c r="N117" s="541"/>
      <c r="O117" s="542"/>
      <c r="P117" s="448"/>
      <c r="Q117" s="442"/>
      <c r="R117" s="442"/>
      <c r="S117" s="543"/>
      <c r="T117" s="774"/>
      <c r="U117" s="774"/>
      <c r="V117" s="774"/>
    </row>
    <row r="118" spans="3:23" ht="12.95" customHeight="1">
      <c r="C118" s="447"/>
      <c r="D118" s="544"/>
      <c r="E118" s="495"/>
      <c r="F118" s="514"/>
      <c r="G118" s="496"/>
      <c r="H118" s="497"/>
      <c r="I118" s="545"/>
      <c r="J118" s="501"/>
      <c r="K118" s="500"/>
      <c r="L118" s="501"/>
      <c r="M118" s="546"/>
      <c r="N118" s="547"/>
      <c r="O118" s="548">
        <f>+K116*M118</f>
        <v>0</v>
      </c>
      <c r="P118" s="448"/>
      <c r="Q118" s="442"/>
      <c r="R118" s="442"/>
      <c r="S118" s="543"/>
      <c r="T118" s="774"/>
      <c r="U118" s="774"/>
      <c r="V118" s="774"/>
    </row>
    <row r="119" spans="3:23" ht="12.95" customHeight="1">
      <c r="C119" s="447"/>
      <c r="D119" s="482"/>
      <c r="E119" s="483"/>
      <c r="F119" s="484"/>
      <c r="G119" s="484"/>
      <c r="H119" s="549"/>
      <c r="I119" s="550"/>
      <c r="J119" s="551"/>
      <c r="K119" s="488"/>
      <c r="L119" s="551"/>
      <c r="M119" s="552"/>
      <c r="N119" s="553"/>
      <c r="O119" s="549"/>
      <c r="P119" s="448"/>
      <c r="Q119" s="442"/>
      <c r="R119" s="442"/>
      <c r="S119" s="543"/>
      <c r="T119" s="774"/>
      <c r="U119" s="774"/>
      <c r="V119" s="774"/>
    </row>
    <row r="120" spans="3:23" ht="12.95" customHeight="1">
      <c r="C120" s="447"/>
      <c r="D120" s="494"/>
      <c r="E120" s="513"/>
      <c r="F120" s="514"/>
      <c r="G120" s="496"/>
      <c r="H120" s="497"/>
      <c r="I120" s="520"/>
      <c r="J120" s="501"/>
      <c r="K120" s="515"/>
      <c r="L120" s="501"/>
      <c r="M120" s="500"/>
      <c r="N120" s="516"/>
      <c r="O120" s="517"/>
      <c r="P120" s="478"/>
      <c r="Q120" s="479"/>
      <c r="R120" s="508"/>
      <c r="S120" s="509"/>
      <c r="T120" s="509"/>
    </row>
    <row r="121" spans="3:23" ht="12.95" customHeight="1">
      <c r="C121" s="447"/>
      <c r="D121" s="482"/>
      <c r="E121" s="483"/>
      <c r="F121" s="484"/>
      <c r="G121" s="484"/>
      <c r="H121" s="485"/>
      <c r="I121" s="518"/>
      <c r="J121" s="489"/>
      <c r="K121" s="488"/>
      <c r="L121" s="489"/>
      <c r="M121" s="488"/>
      <c r="N121" s="522"/>
      <c r="O121" s="492"/>
      <c r="P121" s="478"/>
      <c r="Q121" s="479"/>
      <c r="R121" s="508"/>
      <c r="S121" s="493"/>
      <c r="T121" s="493"/>
    </row>
    <row r="122" spans="3:23" ht="12.95" customHeight="1">
      <c r="C122" s="447"/>
      <c r="D122" s="494"/>
      <c r="E122" s="496"/>
      <c r="F122" s="496"/>
      <c r="G122" s="496"/>
      <c r="H122" s="497"/>
      <c r="I122" s="520"/>
      <c r="J122" s="501"/>
      <c r="K122" s="500"/>
      <c r="L122" s="501"/>
      <c r="M122" s="531"/>
      <c r="N122" s="503"/>
      <c r="O122" s="504"/>
      <c r="P122" s="478"/>
      <c r="Q122" s="479"/>
      <c r="R122" s="508"/>
      <c r="S122" s="493"/>
      <c r="T122" s="493"/>
      <c r="U122" s="505"/>
      <c r="V122" s="505"/>
      <c r="W122" s="505"/>
    </row>
    <row r="123" spans="3:23" ht="12.95" customHeight="1">
      <c r="C123" s="447"/>
      <c r="D123" s="482"/>
      <c r="E123" s="483"/>
      <c r="F123" s="484"/>
      <c r="G123" s="484"/>
      <c r="H123" s="512"/>
      <c r="I123" s="519"/>
      <c r="J123" s="489"/>
      <c r="K123" s="488"/>
      <c r="L123" s="489"/>
      <c r="M123" s="519"/>
      <c r="N123" s="491"/>
      <c r="O123" s="512"/>
      <c r="P123" s="478"/>
      <c r="Q123" s="479"/>
      <c r="R123" s="479"/>
      <c r="S123" s="509"/>
      <c r="T123" s="509"/>
    </row>
    <row r="124" spans="3:23" ht="12.95" customHeight="1">
      <c r="C124" s="447"/>
      <c r="D124" s="494"/>
      <c r="E124" s="495"/>
      <c r="F124" s="514"/>
      <c r="G124" s="496"/>
      <c r="H124" s="497"/>
      <c r="I124" s="536"/>
      <c r="J124" s="537"/>
      <c r="K124" s="500"/>
      <c r="L124" s="537"/>
      <c r="M124" s="538"/>
      <c r="N124" s="503"/>
      <c r="O124" s="517"/>
      <c r="P124" s="478"/>
      <c r="Q124" s="479"/>
      <c r="R124" s="509"/>
      <c r="S124" s="539"/>
      <c r="T124" s="539"/>
    </row>
    <row r="125" spans="3:23" ht="12.95" customHeight="1">
      <c r="C125" s="447"/>
      <c r="D125" s="465"/>
      <c r="E125" s="483"/>
      <c r="F125" s="484"/>
      <c r="G125" s="484"/>
      <c r="H125" s="485"/>
      <c r="I125" s="535"/>
      <c r="J125" s="489"/>
      <c r="K125" s="488"/>
      <c r="L125" s="489"/>
      <c r="M125" s="540"/>
      <c r="N125" s="541"/>
      <c r="O125" s="542"/>
      <c r="P125" s="448"/>
      <c r="Q125" s="442"/>
      <c r="R125" s="442"/>
      <c r="S125" s="543"/>
      <c r="T125" s="774"/>
      <c r="U125" s="774"/>
      <c r="V125" s="774"/>
    </row>
    <row r="126" spans="3:23" ht="12.95" customHeight="1">
      <c r="C126" s="447"/>
      <c r="D126" s="544"/>
      <c r="E126" s="495"/>
      <c r="F126" s="514"/>
      <c r="G126" s="496"/>
      <c r="H126" s="497"/>
      <c r="I126" s="545"/>
      <c r="J126" s="501"/>
      <c r="K126" s="500"/>
      <c r="L126" s="501"/>
      <c r="M126" s="546"/>
      <c r="N126" s="547"/>
      <c r="O126" s="548">
        <f>+K124*M126</f>
        <v>0</v>
      </c>
      <c r="P126" s="448"/>
      <c r="Q126" s="442"/>
      <c r="R126" s="442"/>
      <c r="S126" s="543"/>
      <c r="T126" s="774"/>
      <c r="U126" s="774"/>
      <c r="V126" s="774"/>
    </row>
    <row r="127" spans="3:23" ht="12.95" customHeight="1">
      <c r="C127" s="447"/>
      <c r="D127" s="482"/>
      <c r="E127" s="483"/>
      <c r="F127" s="484"/>
      <c r="G127" s="484"/>
      <c r="H127" s="549"/>
      <c r="I127" s="550"/>
      <c r="J127" s="551"/>
      <c r="K127" s="488"/>
      <c r="L127" s="551"/>
      <c r="M127" s="552"/>
      <c r="N127" s="553"/>
      <c r="O127" s="549"/>
      <c r="P127" s="448"/>
      <c r="Q127" s="442"/>
      <c r="R127" s="442"/>
      <c r="S127" s="543"/>
      <c r="T127" s="774"/>
      <c r="U127" s="774"/>
      <c r="V127" s="774"/>
    </row>
    <row r="128" spans="3:23" ht="12.95" customHeight="1">
      <c r="C128" s="447"/>
      <c r="D128" s="494"/>
      <c r="E128" s="513"/>
      <c r="F128" s="514"/>
      <c r="G128" s="496"/>
      <c r="H128" s="497"/>
      <c r="I128" s="520"/>
      <c r="J128" s="501"/>
      <c r="K128" s="515"/>
      <c r="L128" s="501"/>
      <c r="M128" s="500"/>
      <c r="N128" s="516"/>
      <c r="O128" s="517"/>
      <c r="P128" s="478"/>
      <c r="Q128" s="479"/>
      <c r="R128" s="508"/>
      <c r="S128" s="509"/>
      <c r="T128" s="509"/>
    </row>
    <row r="129" spans="3:20" ht="14.1" customHeight="1" thickBot="1">
      <c r="C129" s="556"/>
      <c r="D129" s="557"/>
      <c r="E129" s="557"/>
      <c r="F129" s="558"/>
      <c r="G129" s="558"/>
      <c r="H129" s="558"/>
      <c r="I129" s="558"/>
      <c r="J129" s="558"/>
      <c r="K129" s="558"/>
      <c r="L129" s="558"/>
      <c r="M129" s="558"/>
      <c r="N129" s="558"/>
      <c r="O129" s="558"/>
      <c r="P129" s="559"/>
      <c r="Q129" s="479"/>
      <c r="R129" s="479"/>
      <c r="S129" s="509"/>
      <c r="T129" s="509"/>
    </row>
    <row r="130" spans="3:20" ht="15" customHeight="1">
      <c r="O130" s="441" t="s">
        <v>453</v>
      </c>
      <c r="R130" s="442"/>
    </row>
  </sheetData>
  <mergeCells count="29">
    <mergeCell ref="T126:V126"/>
    <mergeCell ref="T127:V127"/>
    <mergeCell ref="I72:J72"/>
    <mergeCell ref="I88:J88"/>
    <mergeCell ref="T117:V117"/>
    <mergeCell ref="T118:V118"/>
    <mergeCell ref="T119:V119"/>
    <mergeCell ref="T125:V125"/>
    <mergeCell ref="T48:V48"/>
    <mergeCell ref="T49:V49"/>
    <mergeCell ref="T50:V50"/>
    <mergeCell ref="M67:O67"/>
    <mergeCell ref="E69:H70"/>
    <mergeCell ref="I69:J70"/>
    <mergeCell ref="K69:L70"/>
    <mergeCell ref="M69:O70"/>
    <mergeCell ref="I35:J35"/>
    <mergeCell ref="M3:O3"/>
    <mergeCell ref="C4:P4"/>
    <mergeCell ref="F6:G6"/>
    <mergeCell ref="F7:G7"/>
    <mergeCell ref="F8:G8"/>
    <mergeCell ref="F9:G9"/>
    <mergeCell ref="I9:J9"/>
    <mergeCell ref="E12:H13"/>
    <mergeCell ref="I12:J13"/>
    <mergeCell ref="K12:L13"/>
    <mergeCell ref="M12:O13"/>
    <mergeCell ref="I15:J15"/>
  </mergeCells>
  <phoneticPr fontId="2"/>
  <pageMargins left="0.70866141732283472" right="0.39370078740157483" top="0.7480314960629921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8</v>
      </c>
      <c r="D10" s="186"/>
      <c r="E10" s="153" t="s">
        <v>4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189"/>
      <c r="E11" s="88"/>
      <c r="F11" s="160"/>
      <c r="G11" s="87" t="s">
        <v>75</v>
      </c>
      <c r="H11" s="96"/>
      <c r="I11" s="97"/>
      <c r="J11" s="96"/>
      <c r="K11" s="96"/>
      <c r="L11" s="142"/>
      <c r="M11" s="57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177"/>
      <c r="E12" s="153" t="s">
        <v>74</v>
      </c>
      <c r="F12" s="104"/>
      <c r="G12" s="222" t="s">
        <v>76</v>
      </c>
      <c r="H12" s="127">
        <v>4.9000000000000004</v>
      </c>
      <c r="I12" s="186" t="s">
        <v>24</v>
      </c>
      <c r="J12" s="106"/>
      <c r="K12" s="106"/>
      <c r="L12" s="172"/>
      <c r="M12" s="144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253"/>
      <c r="E13" s="88"/>
      <c r="F13" s="95"/>
      <c r="G13" s="87" t="s">
        <v>158</v>
      </c>
      <c r="H13" s="121"/>
      <c r="I13" s="97"/>
      <c r="J13" s="96"/>
      <c r="K13" s="96"/>
      <c r="L13" s="142"/>
      <c r="M13" s="57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2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153" t="s">
        <v>157</v>
      </c>
      <c r="F14" s="104"/>
      <c r="G14" s="222" t="s">
        <v>159</v>
      </c>
      <c r="H14" s="111">
        <v>1.6</v>
      </c>
      <c r="I14" s="251" t="s">
        <v>22</v>
      </c>
      <c r="J14" s="106"/>
      <c r="K14" s="106"/>
      <c r="L14" s="147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189"/>
      <c r="E15" s="88"/>
      <c r="F15" s="95"/>
      <c r="G15" s="87"/>
      <c r="H15" s="121"/>
      <c r="I15" s="97"/>
      <c r="J15" s="96"/>
      <c r="K15" s="96"/>
      <c r="L15" s="142"/>
      <c r="M15" s="57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29"/>
      <c r="Y15" s="26"/>
      <c r="Z15" s="26"/>
      <c r="AA15" s="26"/>
      <c r="AB15" s="26"/>
      <c r="BS15" s="31"/>
    </row>
    <row r="16" spans="2:80" s="23" customFormat="1" ht="12" customHeight="1">
      <c r="C16" s="169"/>
      <c r="D16" s="125"/>
      <c r="E16" s="153" t="s">
        <v>342</v>
      </c>
      <c r="F16" s="104"/>
      <c r="G16" s="222" t="s">
        <v>343</v>
      </c>
      <c r="H16" s="111">
        <v>1.6</v>
      </c>
      <c r="I16" s="186" t="s">
        <v>22</v>
      </c>
      <c r="J16" s="106"/>
      <c r="K16" s="106"/>
      <c r="L16" s="147"/>
      <c r="M16" s="144"/>
      <c r="N16" s="145"/>
      <c r="O16" s="145"/>
      <c r="P16" s="25"/>
      <c r="Q16" s="81"/>
      <c r="R16" s="83"/>
      <c r="S16" s="59"/>
      <c r="T16" s="59"/>
      <c r="U16" s="59"/>
      <c r="V16" s="59"/>
      <c r="W16" s="59"/>
      <c r="X16" s="30"/>
      <c r="Y16" s="26"/>
      <c r="Z16" s="26"/>
      <c r="AA16" s="26"/>
      <c r="AB16" s="26"/>
      <c r="BS16" s="26"/>
    </row>
    <row r="17" spans="3:71" s="23" customFormat="1" ht="12" customHeight="1">
      <c r="C17" s="168"/>
      <c r="D17" s="97"/>
      <c r="E17" s="87"/>
      <c r="F17" s="118"/>
      <c r="G17" s="87" t="s">
        <v>270</v>
      </c>
      <c r="H17" s="108"/>
      <c r="I17" s="97"/>
      <c r="J17" s="103"/>
      <c r="K17" s="96"/>
      <c r="L17" s="142"/>
      <c r="M17" s="86"/>
      <c r="N17" s="57"/>
      <c r="O17" s="57"/>
      <c r="P17" s="25"/>
      <c r="Q17" s="81"/>
      <c r="R17" s="82"/>
      <c r="S17" s="59"/>
      <c r="T17" s="59"/>
      <c r="U17" s="59"/>
      <c r="V17" s="59"/>
      <c r="W17" s="59"/>
      <c r="X17" s="30"/>
      <c r="Y17" s="26"/>
      <c r="Z17" s="26"/>
      <c r="AA17" s="26"/>
      <c r="AB17" s="26"/>
      <c r="BS17" s="31"/>
    </row>
    <row r="18" spans="3:71" s="23" customFormat="1" ht="12" customHeight="1">
      <c r="C18" s="169"/>
      <c r="D18" s="125"/>
      <c r="E18" s="153" t="s">
        <v>269</v>
      </c>
      <c r="F18" s="104"/>
      <c r="G18" s="222" t="s">
        <v>271</v>
      </c>
      <c r="H18" s="111">
        <v>1.4</v>
      </c>
      <c r="I18" s="251" t="s">
        <v>22</v>
      </c>
      <c r="J18" s="106"/>
      <c r="K18" s="106"/>
      <c r="L18" s="147"/>
      <c r="M18" s="144"/>
      <c r="N18" s="145"/>
      <c r="O18" s="145"/>
      <c r="P18" s="25"/>
      <c r="Q18" s="81"/>
      <c r="R18" s="83"/>
      <c r="S18" s="59"/>
      <c r="T18" s="59"/>
      <c r="U18" s="59"/>
      <c r="V18" s="59"/>
      <c r="W18" s="59"/>
      <c r="Y18" s="26"/>
      <c r="Z18" s="26"/>
      <c r="AA18" s="26"/>
      <c r="AB18" s="26"/>
      <c r="BS18" s="26"/>
    </row>
    <row r="19" spans="3:71" s="23" customFormat="1" ht="12" customHeight="1">
      <c r="C19" s="168"/>
      <c r="D19" s="69"/>
      <c r="E19" s="88"/>
      <c r="F19" s="95"/>
      <c r="G19" s="71"/>
      <c r="H19" s="108"/>
      <c r="I19" s="97"/>
      <c r="J19" s="103"/>
      <c r="K19" s="103"/>
      <c r="L19" s="109"/>
      <c r="M19" s="136"/>
      <c r="N19" s="136"/>
      <c r="O19" s="110"/>
      <c r="P19" s="25"/>
      <c r="Q19" s="81"/>
      <c r="R19" s="85"/>
      <c r="S19" s="81"/>
      <c r="T19" s="69"/>
      <c r="U19" s="70"/>
      <c r="V19" s="70"/>
      <c r="W19" s="86"/>
      <c r="X19" s="808"/>
      <c r="Y19" s="809"/>
      <c r="Z19" s="32"/>
      <c r="AA19" s="26"/>
      <c r="AB19" s="26"/>
      <c r="BS19" s="26"/>
    </row>
    <row r="20" spans="3:71" s="23" customFormat="1" ht="12" customHeight="1">
      <c r="C20" s="169"/>
      <c r="D20" s="140"/>
      <c r="E20" s="153"/>
      <c r="F20" s="104"/>
      <c r="G20" s="164"/>
      <c r="H20" s="120"/>
      <c r="I20" s="251"/>
      <c r="J20" s="106"/>
      <c r="K20" s="106"/>
      <c r="L20" s="112"/>
      <c r="M20" s="113"/>
      <c r="N20" s="113"/>
      <c r="O20" s="114"/>
      <c r="P20" s="25"/>
      <c r="Q20" s="81"/>
      <c r="R20" s="69"/>
      <c r="S20" s="81"/>
      <c r="T20" s="72"/>
      <c r="U20" s="70"/>
      <c r="V20" s="70"/>
      <c r="W20" s="86"/>
      <c r="X20" s="49"/>
      <c r="Y20" s="50"/>
      <c r="Z20" s="50"/>
      <c r="AA20" s="26"/>
      <c r="AB20" s="26"/>
      <c r="BS20" s="26"/>
    </row>
    <row r="21" spans="3:71" s="23" customFormat="1" ht="12" customHeight="1">
      <c r="C21" s="168"/>
      <c r="D21" s="69"/>
      <c r="E21" s="88"/>
      <c r="F21" s="95"/>
      <c r="G21" s="71"/>
      <c r="H21" s="108"/>
      <c r="I21" s="97"/>
      <c r="J21" s="103"/>
      <c r="K21" s="103"/>
      <c r="L21" s="109"/>
      <c r="M21" s="136"/>
      <c r="N21" s="136"/>
      <c r="O21" s="110"/>
      <c r="P21" s="25"/>
      <c r="Q21" s="81"/>
      <c r="R21" s="85"/>
      <c r="S21" s="81"/>
      <c r="T21" s="69"/>
      <c r="U21" s="70"/>
      <c r="V21" s="70"/>
      <c r="W21" s="86"/>
      <c r="X21" s="808"/>
      <c r="Y21" s="809"/>
      <c r="Z21" s="32"/>
      <c r="AA21" s="26"/>
      <c r="AB21" s="26"/>
      <c r="BS21" s="26"/>
    </row>
    <row r="22" spans="3:71" s="23" customFormat="1" ht="12" customHeight="1">
      <c r="C22" s="169"/>
      <c r="D22" s="140"/>
      <c r="E22" s="153"/>
      <c r="F22" s="104"/>
      <c r="G22" s="164"/>
      <c r="H22" s="120"/>
      <c r="I22" s="186"/>
      <c r="J22" s="106"/>
      <c r="K22" s="106"/>
      <c r="L22" s="112"/>
      <c r="M22" s="113"/>
      <c r="N22" s="113"/>
      <c r="O22" s="114"/>
      <c r="P22" s="25"/>
      <c r="Q22" s="81"/>
      <c r="R22" s="69"/>
      <c r="S22" s="81"/>
      <c r="T22" s="72"/>
      <c r="U22" s="70"/>
      <c r="V22" s="70"/>
      <c r="W22" s="86"/>
      <c r="X22" s="49"/>
      <c r="Y22" s="50"/>
      <c r="Z22" s="50"/>
      <c r="AA22" s="26"/>
      <c r="AB22" s="26"/>
      <c r="BS22" s="26"/>
    </row>
    <row r="23" spans="3:71" s="23" customFormat="1" ht="12" customHeight="1">
      <c r="C23" s="168"/>
      <c r="D23" s="69"/>
      <c r="E23" s="87"/>
      <c r="F23" s="118"/>
      <c r="G23" s="71"/>
      <c r="H23" s="108"/>
      <c r="I23" s="97"/>
      <c r="J23" s="103"/>
      <c r="K23" s="103"/>
      <c r="L23" s="109"/>
      <c r="M23" s="110"/>
      <c r="N23" s="110"/>
      <c r="O23" s="110"/>
      <c r="P23" s="25"/>
      <c r="Q23" s="81"/>
      <c r="R23" s="59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153"/>
      <c r="F24" s="104"/>
      <c r="G24" s="159"/>
      <c r="H24" s="120"/>
      <c r="I24" s="186"/>
      <c r="J24" s="106"/>
      <c r="K24" s="106"/>
      <c r="L24" s="112"/>
      <c r="M24" s="113"/>
      <c r="N24" s="114"/>
      <c r="O24" s="114"/>
      <c r="P24" s="25"/>
      <c r="Q24" s="81"/>
      <c r="R24" s="59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5"/>
      <c r="O25" s="110"/>
      <c r="P25" s="25"/>
      <c r="Q25" s="81"/>
      <c r="R25" s="71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153"/>
      <c r="F26" s="104"/>
      <c r="G26" s="159"/>
      <c r="H26" s="120"/>
      <c r="I26" s="186"/>
      <c r="J26" s="106"/>
      <c r="K26" s="141">
        <f t="shared" ref="K26" si="0">TRUNC(H26*J26)</f>
        <v>0</v>
      </c>
      <c r="L26" s="137"/>
      <c r="M26" s="113"/>
      <c r="N26" s="113"/>
      <c r="O26" s="114"/>
      <c r="P26" s="25"/>
      <c r="Q26" s="87"/>
      <c r="R26" s="71"/>
      <c r="S26" s="81">
        <v>356</v>
      </c>
      <c r="T26" s="72" t="s">
        <v>21</v>
      </c>
      <c r="U26" s="70">
        <v>1460</v>
      </c>
      <c r="V26" s="70">
        <f>TRUNC(S26*U26)</f>
        <v>519760</v>
      </c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0"/>
      <c r="O27" s="110"/>
      <c r="P27" s="25"/>
      <c r="Q27" s="88"/>
      <c r="R27" s="71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153"/>
      <c r="F28" s="104"/>
      <c r="G28" s="159"/>
      <c r="H28" s="120"/>
      <c r="I28" s="186"/>
      <c r="J28" s="106"/>
      <c r="K28" s="106">
        <f>TRUNC(H28*J28)</f>
        <v>0</v>
      </c>
      <c r="L28" s="137"/>
      <c r="M28" s="114"/>
      <c r="N28" s="113"/>
      <c r="O28" s="114"/>
      <c r="P28" s="25"/>
      <c r="Q28" s="87"/>
      <c r="R28" s="71"/>
      <c r="S28" s="81">
        <v>626</v>
      </c>
      <c r="T28" s="72" t="s">
        <v>32</v>
      </c>
      <c r="U28" s="70">
        <v>700</v>
      </c>
      <c r="V28" s="70">
        <f>TRUNC(S28*U28)</f>
        <v>438200</v>
      </c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>
        <f>TRUNC(H30*J30)</f>
        <v>0</v>
      </c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2">
    <mergeCell ref="D63:E63"/>
    <mergeCell ref="D64:E64"/>
    <mergeCell ref="M64:O64"/>
    <mergeCell ref="D65:E65"/>
    <mergeCell ref="D66:E66"/>
    <mergeCell ref="X27:Y27"/>
    <mergeCell ref="C5:O5"/>
    <mergeCell ref="D8:E8"/>
    <mergeCell ref="F8:G8"/>
    <mergeCell ref="L8:O8"/>
    <mergeCell ref="X21:Y21"/>
    <mergeCell ref="X19:Y19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9</v>
      </c>
      <c r="D10" s="186"/>
      <c r="E10" s="153" t="s">
        <v>5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189"/>
      <c r="E11" s="88"/>
      <c r="F11" s="160"/>
      <c r="G11" s="60"/>
      <c r="H11" s="191"/>
      <c r="I11" s="97"/>
      <c r="J11" s="103"/>
      <c r="K11" s="103"/>
      <c r="L11" s="142"/>
      <c r="M11" s="57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282"/>
      <c r="E12" s="223" t="s">
        <v>77</v>
      </c>
      <c r="F12" s="203"/>
      <c r="G12" s="223" t="s">
        <v>79</v>
      </c>
      <c r="H12" s="335">
        <v>1.3580000000000001</v>
      </c>
      <c r="I12" s="186" t="s">
        <v>279</v>
      </c>
      <c r="J12" s="106"/>
      <c r="K12" s="106"/>
      <c r="L12" s="204"/>
      <c r="M12" s="161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165"/>
      <c r="E13" s="88"/>
      <c r="F13" s="95"/>
      <c r="G13" s="60"/>
      <c r="H13" s="102"/>
      <c r="I13" s="97"/>
      <c r="J13" s="103"/>
      <c r="K13" s="103"/>
      <c r="L13" s="123"/>
      <c r="M13" s="110"/>
      <c r="N13" s="110"/>
      <c r="O13" s="110"/>
      <c r="P13" s="25"/>
      <c r="Q13" s="58"/>
      <c r="R13" s="59"/>
      <c r="S13" s="59"/>
      <c r="T13" s="59"/>
      <c r="U13" s="59"/>
      <c r="V13" s="59"/>
      <c r="W13" s="59"/>
      <c r="Y13" s="26"/>
      <c r="Z13" s="26"/>
      <c r="AA13" s="26"/>
      <c r="AB13" s="26"/>
      <c r="BS13" s="26"/>
    </row>
    <row r="14" spans="2:80" s="23" customFormat="1" ht="12" customHeight="1">
      <c r="C14" s="169"/>
      <c r="D14" s="140"/>
      <c r="E14" s="155" t="s">
        <v>277</v>
      </c>
      <c r="F14" s="124"/>
      <c r="G14" s="101" t="s">
        <v>278</v>
      </c>
      <c r="H14" s="336">
        <v>0.45200000000000001</v>
      </c>
      <c r="I14" s="312" t="s">
        <v>279</v>
      </c>
      <c r="J14" s="106"/>
      <c r="K14" s="106"/>
      <c r="L14" s="126"/>
      <c r="M14" s="145"/>
      <c r="N14" s="114"/>
      <c r="O14" s="114"/>
      <c r="P14" s="25"/>
      <c r="Q14" s="58"/>
      <c r="R14" s="59"/>
      <c r="S14" s="59"/>
      <c r="T14" s="59"/>
      <c r="U14" s="59"/>
      <c r="V14" s="59"/>
      <c r="W14" s="59"/>
      <c r="Y14" s="26"/>
      <c r="Z14" s="26"/>
      <c r="AA14" s="26"/>
      <c r="AB14" s="26"/>
      <c r="BS14" s="26"/>
    </row>
    <row r="15" spans="2:80" s="23" customFormat="1" ht="12" customHeight="1">
      <c r="C15" s="168"/>
      <c r="D15" s="97"/>
      <c r="E15" s="89"/>
      <c r="F15" s="205"/>
      <c r="G15" s="88"/>
      <c r="H15" s="191"/>
      <c r="I15" s="97"/>
      <c r="J15" s="103"/>
      <c r="K15" s="103"/>
      <c r="L15" s="207"/>
      <c r="M15" s="54"/>
      <c r="N15" s="110"/>
      <c r="O15" s="110"/>
      <c r="P15" s="25"/>
      <c r="Q15" s="81"/>
      <c r="R15" s="59"/>
      <c r="S15" s="59"/>
      <c r="T15" s="59"/>
      <c r="U15" s="59"/>
      <c r="V15" s="59"/>
      <c r="W15" s="59"/>
      <c r="Y15" s="26"/>
      <c r="Z15" s="26"/>
      <c r="AA15" s="26"/>
      <c r="AB15" s="26"/>
      <c r="BS15" s="26"/>
    </row>
    <row r="16" spans="2:80" s="23" customFormat="1" ht="12" customHeight="1">
      <c r="C16" s="169"/>
      <c r="D16" s="125"/>
      <c r="E16" s="223" t="s">
        <v>216</v>
      </c>
      <c r="F16" s="203"/>
      <c r="G16" s="223" t="s">
        <v>80</v>
      </c>
      <c r="H16" s="111">
        <v>113</v>
      </c>
      <c r="I16" s="282" t="s">
        <v>23</v>
      </c>
      <c r="J16" s="106"/>
      <c r="K16" s="106"/>
      <c r="L16" s="27"/>
      <c r="M16" s="144"/>
      <c r="N16" s="114"/>
      <c r="O16" s="114"/>
      <c r="P16" s="25"/>
      <c r="Q16" s="81"/>
      <c r="R16" s="59"/>
      <c r="S16" s="59"/>
      <c r="T16" s="59"/>
      <c r="U16" s="59"/>
      <c r="V16" s="59"/>
      <c r="W16" s="59"/>
      <c r="Y16" s="26"/>
      <c r="Z16" s="26"/>
      <c r="AA16" s="26"/>
      <c r="AB16" s="26"/>
      <c r="BS16" s="31"/>
    </row>
    <row r="17" spans="3:71" s="23" customFormat="1" ht="12" customHeight="1">
      <c r="C17" s="168"/>
      <c r="D17" s="97"/>
      <c r="E17" s="89"/>
      <c r="F17" s="205"/>
      <c r="G17" s="88"/>
      <c r="H17" s="191"/>
      <c r="I17" s="97"/>
      <c r="J17" s="103"/>
      <c r="K17" s="103"/>
      <c r="L17" s="207"/>
      <c r="M17" s="54"/>
      <c r="N17" s="110"/>
      <c r="O17" s="110"/>
      <c r="P17" s="25"/>
      <c r="Q17" s="81"/>
      <c r="R17" s="59"/>
      <c r="S17" s="59"/>
      <c r="T17" s="59"/>
      <c r="U17" s="59"/>
      <c r="V17" s="59"/>
      <c r="W17" s="59"/>
      <c r="Y17" s="26"/>
      <c r="Z17" s="26"/>
      <c r="AA17" s="26"/>
      <c r="AB17" s="26"/>
      <c r="BS17" s="26"/>
    </row>
    <row r="18" spans="3:71" s="23" customFormat="1" ht="12" customHeight="1">
      <c r="C18" s="169"/>
      <c r="D18" s="125"/>
      <c r="E18" s="223" t="s">
        <v>205</v>
      </c>
      <c r="F18" s="203"/>
      <c r="G18" s="223" t="s">
        <v>80</v>
      </c>
      <c r="H18" s="111">
        <v>25</v>
      </c>
      <c r="I18" s="282" t="s">
        <v>23</v>
      </c>
      <c r="J18" s="106"/>
      <c r="K18" s="106"/>
      <c r="L18" s="27"/>
      <c r="M18" s="161"/>
      <c r="N18" s="114"/>
      <c r="O18" s="114"/>
      <c r="P18" s="25"/>
      <c r="Q18" s="81"/>
      <c r="R18" s="59"/>
      <c r="S18" s="59"/>
      <c r="T18" s="59"/>
      <c r="U18" s="59"/>
      <c r="V18" s="59"/>
      <c r="W18" s="59"/>
      <c r="Y18" s="26"/>
      <c r="Z18" s="26"/>
      <c r="AA18" s="26"/>
      <c r="AB18" s="26"/>
      <c r="BS18" s="31"/>
    </row>
    <row r="19" spans="3:71" s="23" customFormat="1" ht="12" customHeight="1">
      <c r="C19" s="168"/>
      <c r="D19" s="97"/>
      <c r="E19" s="89"/>
      <c r="F19" s="205"/>
      <c r="G19" s="88"/>
      <c r="H19" s="191"/>
      <c r="I19" s="97"/>
      <c r="J19" s="103"/>
      <c r="K19" s="103"/>
      <c r="L19" s="207"/>
      <c r="M19" s="54"/>
      <c r="N19" s="110"/>
      <c r="O19" s="110"/>
      <c r="P19" s="25"/>
      <c r="Q19" s="81"/>
      <c r="R19" s="59"/>
      <c r="S19" s="59"/>
      <c r="T19" s="59"/>
      <c r="U19" s="59"/>
      <c r="V19" s="59"/>
      <c r="W19" s="59"/>
      <c r="Y19" s="26"/>
      <c r="Z19" s="26"/>
      <c r="AA19" s="26"/>
      <c r="AB19" s="26"/>
      <c r="BS19" s="26"/>
    </row>
    <row r="20" spans="3:71" s="23" customFormat="1" ht="12" customHeight="1">
      <c r="C20" s="169"/>
      <c r="D20" s="125"/>
      <c r="E20" s="223" t="s">
        <v>229</v>
      </c>
      <c r="F20" s="203"/>
      <c r="G20" s="223" t="s">
        <v>80</v>
      </c>
      <c r="H20" s="111">
        <v>8</v>
      </c>
      <c r="I20" s="282" t="s">
        <v>37</v>
      </c>
      <c r="J20" s="106"/>
      <c r="K20" s="106"/>
      <c r="L20" s="27"/>
      <c r="M20" s="144"/>
      <c r="N20" s="114"/>
      <c r="O20" s="114"/>
      <c r="P20" s="25"/>
      <c r="Q20" s="81"/>
      <c r="R20" s="59"/>
      <c r="S20" s="59"/>
      <c r="T20" s="59"/>
      <c r="U20" s="59"/>
      <c r="V20" s="59"/>
      <c r="W20" s="59"/>
      <c r="Y20" s="26"/>
      <c r="Z20" s="26"/>
      <c r="AA20" s="26"/>
      <c r="AB20" s="26"/>
      <c r="BS20" s="31"/>
    </row>
    <row r="21" spans="3:71" s="23" customFormat="1" ht="12" customHeight="1">
      <c r="C21" s="168"/>
      <c r="D21" s="97"/>
      <c r="E21" s="89"/>
      <c r="F21" s="205"/>
      <c r="G21" s="88"/>
      <c r="H21" s="191"/>
      <c r="I21" s="97"/>
      <c r="J21" s="103"/>
      <c r="K21" s="103"/>
      <c r="L21" s="207"/>
      <c r="M21" s="54"/>
      <c r="N21" s="110"/>
      <c r="O21" s="110"/>
      <c r="P21" s="25"/>
      <c r="Q21" s="81"/>
      <c r="R21" s="59"/>
      <c r="S21" s="59"/>
      <c r="T21" s="59"/>
      <c r="U21" s="59"/>
      <c r="V21" s="59"/>
      <c r="W21" s="59"/>
      <c r="Y21" s="26"/>
      <c r="Z21" s="26"/>
      <c r="AA21" s="26"/>
      <c r="AB21" s="26"/>
      <c r="BS21" s="26"/>
    </row>
    <row r="22" spans="3:71" s="23" customFormat="1" ht="12" customHeight="1">
      <c r="C22" s="169"/>
      <c r="D22" s="125"/>
      <c r="E22" s="223" t="s">
        <v>230</v>
      </c>
      <c r="F22" s="203"/>
      <c r="G22" s="223" t="s">
        <v>80</v>
      </c>
      <c r="H22" s="111">
        <v>18</v>
      </c>
      <c r="I22" s="297" t="s">
        <v>37</v>
      </c>
      <c r="J22" s="106"/>
      <c r="K22" s="106"/>
      <c r="L22" s="27"/>
      <c r="M22" s="144"/>
      <c r="N22" s="114"/>
      <c r="O22" s="114"/>
      <c r="P22" s="25"/>
      <c r="Q22" s="81"/>
      <c r="R22" s="59"/>
      <c r="S22" s="59"/>
      <c r="T22" s="59"/>
      <c r="U22" s="59"/>
      <c r="V22" s="59"/>
      <c r="W22" s="59"/>
      <c r="Y22" s="26"/>
      <c r="Z22" s="26"/>
      <c r="AA22" s="26"/>
      <c r="AB22" s="26"/>
      <c r="BS22" s="31"/>
    </row>
    <row r="23" spans="3:71" s="23" customFormat="1" ht="12" customHeight="1">
      <c r="C23" s="168"/>
      <c r="D23" s="97"/>
      <c r="E23" s="89"/>
      <c r="F23" s="205"/>
      <c r="G23" s="88"/>
      <c r="H23" s="191"/>
      <c r="I23" s="97"/>
      <c r="J23" s="103"/>
      <c r="K23" s="103"/>
      <c r="L23" s="207"/>
      <c r="M23" s="54"/>
      <c r="N23" s="110"/>
      <c r="O23" s="110"/>
      <c r="P23" s="25"/>
      <c r="Q23" s="81"/>
      <c r="R23" s="59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25"/>
      <c r="E24" s="223" t="s">
        <v>203</v>
      </c>
      <c r="F24" s="203"/>
      <c r="G24" s="223" t="s">
        <v>80</v>
      </c>
      <c r="H24" s="111">
        <v>8</v>
      </c>
      <c r="I24" s="297" t="s">
        <v>37</v>
      </c>
      <c r="J24" s="106"/>
      <c r="K24" s="106"/>
      <c r="L24" s="27"/>
      <c r="M24" s="161"/>
      <c r="N24" s="114"/>
      <c r="O24" s="114"/>
      <c r="P24" s="25"/>
      <c r="Q24" s="81"/>
      <c r="R24" s="59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97"/>
      <c r="E25" s="89"/>
      <c r="F25" s="205"/>
      <c r="G25" s="88"/>
      <c r="H25" s="191"/>
      <c r="I25" s="97"/>
      <c r="J25" s="103"/>
      <c r="K25" s="103"/>
      <c r="L25" s="207"/>
      <c r="M25" s="54"/>
      <c r="N25" s="110"/>
      <c r="O25" s="110"/>
      <c r="P25" s="25"/>
      <c r="Q25" s="81"/>
      <c r="R25" s="59"/>
      <c r="S25" s="59"/>
      <c r="T25" s="59"/>
      <c r="U25" s="59"/>
      <c r="V25" s="59"/>
      <c r="W25" s="59"/>
      <c r="Y25" s="26"/>
      <c r="Z25" s="26"/>
      <c r="AA25" s="26"/>
      <c r="AB25" s="26"/>
      <c r="BS25" s="26"/>
    </row>
    <row r="26" spans="3:71" s="23" customFormat="1" ht="12" customHeight="1">
      <c r="C26" s="169"/>
      <c r="D26" s="125"/>
      <c r="E26" s="223" t="s">
        <v>204</v>
      </c>
      <c r="F26" s="203"/>
      <c r="G26" s="223" t="s">
        <v>80</v>
      </c>
      <c r="H26" s="111">
        <v>37.4</v>
      </c>
      <c r="I26" s="297" t="s">
        <v>23</v>
      </c>
      <c r="J26" s="106"/>
      <c r="K26" s="106"/>
      <c r="L26" s="27"/>
      <c r="M26" s="161"/>
      <c r="N26" s="114"/>
      <c r="O26" s="114"/>
      <c r="P26" s="25"/>
      <c r="Q26" s="81"/>
      <c r="R26" s="59"/>
      <c r="S26" s="59"/>
      <c r="T26" s="59"/>
      <c r="U26" s="59"/>
      <c r="V26" s="59"/>
      <c r="W26" s="59"/>
      <c r="Y26" s="26"/>
      <c r="Z26" s="26"/>
      <c r="AA26" s="26"/>
      <c r="AB26" s="26"/>
      <c r="BS26" s="31"/>
    </row>
    <row r="27" spans="3:71" s="23" customFormat="1" ht="12" customHeight="1">
      <c r="C27" s="168"/>
      <c r="D27" s="165"/>
      <c r="E27" s="88"/>
      <c r="F27" s="95"/>
      <c r="G27" s="60"/>
      <c r="H27" s="102"/>
      <c r="I27" s="97"/>
      <c r="J27" s="103"/>
      <c r="K27" s="103"/>
      <c r="L27" s="123"/>
      <c r="M27" s="110"/>
      <c r="N27" s="110"/>
      <c r="O27" s="110"/>
      <c r="P27" s="25"/>
      <c r="Q27" s="58"/>
      <c r="R27" s="59"/>
      <c r="S27" s="59"/>
      <c r="T27" s="59"/>
      <c r="U27" s="59"/>
      <c r="V27" s="59"/>
      <c r="W27" s="59"/>
      <c r="Y27" s="26"/>
      <c r="Z27" s="26"/>
      <c r="AA27" s="26"/>
      <c r="AB27" s="26"/>
      <c r="BS27" s="26"/>
    </row>
    <row r="28" spans="3:71" s="23" customFormat="1" ht="12" customHeight="1">
      <c r="C28" s="169"/>
      <c r="D28" s="140"/>
      <c r="E28" s="155" t="s">
        <v>280</v>
      </c>
      <c r="F28" s="124"/>
      <c r="G28" s="223" t="s">
        <v>80</v>
      </c>
      <c r="H28" s="127">
        <v>35.6</v>
      </c>
      <c r="I28" s="125" t="s">
        <v>281</v>
      </c>
      <c r="J28" s="106"/>
      <c r="K28" s="106"/>
      <c r="L28" s="126"/>
      <c r="M28" s="144"/>
      <c r="N28" s="114"/>
      <c r="O28" s="114"/>
      <c r="P28" s="25"/>
      <c r="Q28" s="58"/>
      <c r="R28" s="59"/>
      <c r="S28" s="59"/>
      <c r="T28" s="59"/>
      <c r="U28" s="59"/>
      <c r="V28" s="59"/>
      <c r="W28" s="59"/>
      <c r="Y28" s="26"/>
      <c r="Z28" s="26"/>
      <c r="AA28" s="26"/>
      <c r="AB28" s="26"/>
      <c r="BS28" s="26"/>
    </row>
    <row r="29" spans="3:71" s="23" customFormat="1" ht="12" customHeight="1">
      <c r="C29" s="168"/>
      <c r="D29" s="97"/>
      <c r="E29" s="88"/>
      <c r="F29" s="95"/>
      <c r="G29" s="60"/>
      <c r="H29" s="102"/>
      <c r="I29" s="97"/>
      <c r="J29" s="103"/>
      <c r="K29" s="103"/>
      <c r="L29" s="123"/>
      <c r="M29" s="110"/>
      <c r="N29" s="110"/>
      <c r="O29" s="110"/>
      <c r="P29" s="25"/>
      <c r="Q29" s="81"/>
      <c r="R29" s="59"/>
      <c r="S29" s="59"/>
      <c r="T29" s="59"/>
      <c r="U29" s="59"/>
      <c r="V29" s="59"/>
      <c r="W29" s="59"/>
      <c r="Y29" s="26"/>
      <c r="Z29" s="26"/>
      <c r="AA29" s="26"/>
      <c r="AB29" s="26"/>
      <c r="BS29" s="26"/>
    </row>
    <row r="30" spans="3:71" s="23" customFormat="1" ht="12" customHeight="1">
      <c r="C30" s="169"/>
      <c r="D30" s="125"/>
      <c r="E30" s="155" t="s">
        <v>323</v>
      </c>
      <c r="F30" s="124"/>
      <c r="G30" s="223" t="s">
        <v>80</v>
      </c>
      <c r="H30" s="127">
        <v>98.1</v>
      </c>
      <c r="I30" s="125" t="s">
        <v>281</v>
      </c>
      <c r="J30" s="106"/>
      <c r="K30" s="106"/>
      <c r="L30" s="126"/>
      <c r="M30" s="144"/>
      <c r="N30" s="114"/>
      <c r="O30" s="114"/>
      <c r="P30" s="25"/>
      <c r="Q30" s="81"/>
      <c r="R30" s="59"/>
      <c r="S30" s="59"/>
      <c r="T30" s="59"/>
      <c r="U30" s="59"/>
      <c r="V30" s="59"/>
      <c r="W30" s="59"/>
      <c r="Y30" s="26"/>
      <c r="Z30" s="26"/>
      <c r="AA30" s="26"/>
      <c r="AB30" s="26"/>
      <c r="BS30" s="31"/>
    </row>
    <row r="31" spans="3:71" s="23" customFormat="1" ht="12" customHeight="1">
      <c r="C31" s="168"/>
      <c r="D31" s="165"/>
      <c r="E31" s="88"/>
      <c r="F31" s="95"/>
      <c r="G31" s="60" t="s">
        <v>363</v>
      </c>
      <c r="H31" s="102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26"/>
    </row>
    <row r="32" spans="3:71" s="23" customFormat="1" ht="12" customHeight="1">
      <c r="C32" s="169"/>
      <c r="D32" s="140"/>
      <c r="E32" s="155" t="s">
        <v>345</v>
      </c>
      <c r="F32" s="124"/>
      <c r="G32" s="101" t="s">
        <v>364</v>
      </c>
      <c r="H32" s="127">
        <v>98.1</v>
      </c>
      <c r="I32" s="125" t="s">
        <v>281</v>
      </c>
      <c r="J32" s="106"/>
      <c r="K32" s="106"/>
      <c r="L32" s="126"/>
      <c r="M32" s="145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97"/>
      <c r="E33" s="88"/>
      <c r="F33" s="95"/>
      <c r="G33" s="88"/>
      <c r="H33" s="191"/>
      <c r="I33" s="97"/>
      <c r="J33" s="103"/>
      <c r="K33" s="103"/>
      <c r="L33" s="207"/>
      <c r="M33" s="54"/>
      <c r="N33" s="110"/>
      <c r="O33" s="110"/>
      <c r="P33" s="25"/>
      <c r="Q33" s="88"/>
      <c r="R33" s="71"/>
      <c r="S33" s="81"/>
      <c r="T33" s="69"/>
      <c r="U33" s="70"/>
      <c r="V33" s="70"/>
      <c r="W33" s="86"/>
      <c r="X33" s="808"/>
      <c r="Y33" s="809"/>
      <c r="Z33" s="32"/>
      <c r="AA33" s="26"/>
      <c r="AB33" s="26"/>
      <c r="BS33" s="26"/>
    </row>
    <row r="34" spans="3:80" s="23" customFormat="1" ht="12" customHeight="1">
      <c r="C34" s="169"/>
      <c r="D34" s="125"/>
      <c r="E34" s="223" t="s">
        <v>295</v>
      </c>
      <c r="F34" s="203"/>
      <c r="G34" s="223"/>
      <c r="H34" s="111">
        <v>20</v>
      </c>
      <c r="I34" s="273" t="s">
        <v>296</v>
      </c>
      <c r="J34" s="106"/>
      <c r="K34" s="106"/>
      <c r="L34" s="27"/>
      <c r="M34" s="161"/>
      <c r="N34" s="113"/>
      <c r="O34" s="114"/>
      <c r="P34" s="25"/>
      <c r="Q34" s="87"/>
      <c r="R34" s="71"/>
      <c r="S34" s="81"/>
      <c r="T34" s="72"/>
      <c r="U34" s="70"/>
      <c r="V34" s="70"/>
      <c r="W34" s="86"/>
      <c r="X34" s="49"/>
      <c r="Y34" s="50"/>
      <c r="Z34" s="50"/>
      <c r="AA34" s="26"/>
      <c r="AB34" s="26"/>
      <c r="BS34" s="31"/>
    </row>
    <row r="35" spans="3:80" s="23" customFormat="1" ht="12" customHeight="1">
      <c r="C35" s="168"/>
      <c r="D35" s="97"/>
      <c r="E35" s="88"/>
      <c r="F35" s="95"/>
      <c r="G35" s="88"/>
      <c r="H35" s="191"/>
      <c r="I35" s="97"/>
      <c r="J35" s="103"/>
      <c r="K35" s="103"/>
      <c r="L35" s="142"/>
      <c r="M35" s="54"/>
      <c r="N35" s="115"/>
      <c r="O35" s="110"/>
      <c r="P35" s="25"/>
      <c r="Q35" s="88"/>
      <c r="R35" s="71"/>
      <c r="S35" s="81"/>
      <c r="T35" s="69"/>
      <c r="U35" s="70"/>
      <c r="V35" s="70"/>
      <c r="W35" s="54"/>
      <c r="X35" s="28"/>
      <c r="Y35" s="26"/>
      <c r="Z35" s="26"/>
      <c r="AA35" s="26"/>
      <c r="AB35" s="26"/>
      <c r="BS35" s="26"/>
    </row>
    <row r="36" spans="3:80" s="23" customFormat="1" ht="12" customHeight="1">
      <c r="C36" s="169"/>
      <c r="D36" s="125"/>
      <c r="E36" s="223"/>
      <c r="F36" s="203"/>
      <c r="G36" s="223"/>
      <c r="H36" s="111"/>
      <c r="I36" s="282"/>
      <c r="J36" s="106"/>
      <c r="K36" s="106"/>
      <c r="L36" s="172"/>
      <c r="M36" s="145"/>
      <c r="N36" s="113"/>
      <c r="O36" s="114"/>
      <c r="P36" s="25"/>
      <c r="Q36" s="87"/>
      <c r="R36" s="71"/>
      <c r="S36" s="81">
        <v>705</v>
      </c>
      <c r="T36" s="72" t="s">
        <v>28</v>
      </c>
      <c r="U36" s="70"/>
      <c r="V36" s="70">
        <f>TRUNC(S36*U36)</f>
        <v>0</v>
      </c>
      <c r="W36" s="54"/>
      <c r="X36" s="50"/>
      <c r="Y36" s="26"/>
      <c r="Z36" s="26"/>
      <c r="AA36" s="26"/>
      <c r="AB36" s="26"/>
      <c r="BS36" s="26"/>
    </row>
    <row r="37" spans="3:80" s="23" customFormat="1" ht="12" customHeight="1">
      <c r="C37" s="168"/>
      <c r="D37" s="97"/>
      <c r="E37" s="88"/>
      <c r="F37" s="95"/>
      <c r="G37" s="88" t="s">
        <v>81</v>
      </c>
      <c r="H37" s="191"/>
      <c r="I37" s="97"/>
      <c r="J37" s="103"/>
      <c r="K37" s="103"/>
      <c r="L37" s="142"/>
      <c r="M37" s="54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25"/>
      <c r="E38" s="223" t="s">
        <v>78</v>
      </c>
      <c r="F38" s="203"/>
      <c r="G38" s="223" t="s">
        <v>344</v>
      </c>
      <c r="H38" s="111">
        <v>1.4</v>
      </c>
      <c r="I38" s="312" t="s">
        <v>28</v>
      </c>
      <c r="J38" s="106"/>
      <c r="K38" s="106"/>
      <c r="L38" s="27"/>
      <c r="M38" s="145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8"/>
      <c r="D39" s="97"/>
      <c r="E39" s="88"/>
      <c r="F39" s="95"/>
      <c r="G39" s="88" t="s">
        <v>81</v>
      </c>
      <c r="H39" s="191"/>
      <c r="I39" s="97"/>
      <c r="J39" s="103"/>
      <c r="K39" s="103"/>
      <c r="L39" s="142"/>
      <c r="M39" s="54"/>
      <c r="N39" s="110"/>
      <c r="O39" s="110"/>
      <c r="P39" s="25"/>
      <c r="Q39" s="58"/>
      <c r="R39" s="59"/>
      <c r="S39" s="59"/>
      <c r="T39" s="59"/>
      <c r="U39" s="59"/>
      <c r="V39" s="59"/>
      <c r="W39" s="59"/>
      <c r="Y39" s="26"/>
      <c r="Z39" s="26"/>
      <c r="AA39" s="26"/>
      <c r="AB39" s="26"/>
      <c r="BS39" s="26"/>
    </row>
    <row r="40" spans="3:80" s="23" customFormat="1" ht="12" customHeight="1">
      <c r="C40" s="169"/>
      <c r="D40" s="125"/>
      <c r="E40" s="223" t="s">
        <v>78</v>
      </c>
      <c r="F40" s="203"/>
      <c r="G40" s="223" t="s">
        <v>282</v>
      </c>
      <c r="H40" s="111">
        <v>0.5</v>
      </c>
      <c r="I40" s="310" t="s">
        <v>28</v>
      </c>
      <c r="J40" s="106"/>
      <c r="K40" s="106"/>
      <c r="L40" s="27"/>
      <c r="M40" s="145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Z40" s="26"/>
      <c r="AA40" s="26"/>
      <c r="AB40" s="26"/>
      <c r="BS40" s="26"/>
    </row>
    <row r="41" spans="3:80" s="23" customFormat="1" ht="12" customHeight="1">
      <c r="C41" s="168"/>
      <c r="D41" s="97"/>
      <c r="E41" s="89"/>
      <c r="F41" s="205"/>
      <c r="G41" s="89"/>
      <c r="H41" s="191"/>
      <c r="I41" s="97"/>
      <c r="J41" s="103"/>
      <c r="K41" s="103"/>
      <c r="L41" s="142"/>
      <c r="M41" s="54"/>
      <c r="N41" s="115"/>
      <c r="O41" s="110"/>
      <c r="P41" s="25"/>
      <c r="Q41" s="81"/>
      <c r="R41" s="71"/>
      <c r="S41" s="81"/>
      <c r="T41" s="69"/>
      <c r="U41" s="70"/>
      <c r="V41" s="70"/>
      <c r="W41" s="54"/>
      <c r="X41" s="28"/>
      <c r="Y41" s="32"/>
      <c r="Z41" s="28"/>
      <c r="AA41" s="26"/>
      <c r="AB41" s="26"/>
      <c r="BS41" s="26"/>
    </row>
    <row r="42" spans="3:80" s="23" customFormat="1" ht="12" customHeight="1">
      <c r="C42" s="169"/>
      <c r="D42" s="125"/>
      <c r="E42" s="223"/>
      <c r="F42" s="203"/>
      <c r="G42" s="223"/>
      <c r="H42" s="119"/>
      <c r="I42" s="273"/>
      <c r="J42" s="106"/>
      <c r="K42" s="106"/>
      <c r="L42" s="24"/>
      <c r="M42" s="145"/>
      <c r="N42" s="113"/>
      <c r="O42" s="114"/>
      <c r="P42" s="25"/>
      <c r="Q42" s="87"/>
      <c r="R42" s="71"/>
      <c r="S42" s="81"/>
      <c r="T42" s="72"/>
      <c r="U42" s="70"/>
      <c r="V42" s="70"/>
      <c r="W42" s="86"/>
      <c r="X42" s="50"/>
      <c r="Y42" s="50"/>
      <c r="Z42" s="50"/>
      <c r="AA42" s="26"/>
      <c r="AB42" s="26"/>
      <c r="BS42" s="31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321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0">
    <mergeCell ref="D63:E63"/>
    <mergeCell ref="D64:E64"/>
    <mergeCell ref="M64:O64"/>
    <mergeCell ref="D65:E65"/>
    <mergeCell ref="D66:E66"/>
    <mergeCell ref="X33:Y33"/>
    <mergeCell ref="C5:O5"/>
    <mergeCell ref="D8:E8"/>
    <mergeCell ref="F8:G8"/>
    <mergeCell ref="L8:O8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10</v>
      </c>
      <c r="D10" s="186"/>
      <c r="E10" s="153" t="s">
        <v>6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69"/>
      <c r="E11" s="88"/>
      <c r="F11" s="95"/>
      <c r="G11" s="87"/>
      <c r="H11" s="108"/>
      <c r="I11" s="97"/>
      <c r="J11" s="103"/>
      <c r="K11" s="103"/>
      <c r="L11" s="109"/>
      <c r="M11" s="110"/>
      <c r="N11" s="115"/>
      <c r="O11" s="110"/>
      <c r="P11" s="25"/>
      <c r="Q11" s="81"/>
      <c r="R11" s="71"/>
      <c r="S11" s="81"/>
      <c r="T11" s="69"/>
      <c r="U11" s="70"/>
      <c r="V11" s="70"/>
      <c r="W11" s="54"/>
      <c r="X11" s="28"/>
      <c r="Y11" s="32"/>
      <c r="Z11" s="28"/>
      <c r="AA11" s="26"/>
      <c r="AB11" s="26"/>
      <c r="BS11" s="26"/>
    </row>
    <row r="12" spans="2:80" s="23" customFormat="1" ht="12" customHeight="1">
      <c r="C12" s="169"/>
      <c r="D12" s="140"/>
      <c r="E12" s="153" t="s">
        <v>320</v>
      </c>
      <c r="F12" s="104"/>
      <c r="G12" s="153" t="s">
        <v>321</v>
      </c>
      <c r="H12" s="127">
        <v>220</v>
      </c>
      <c r="I12" s="323" t="s">
        <v>24</v>
      </c>
      <c r="J12" s="106"/>
      <c r="K12" s="106"/>
      <c r="L12" s="137"/>
      <c r="M12" s="145"/>
      <c r="N12" s="113"/>
      <c r="O12" s="114"/>
      <c r="P12" s="25"/>
      <c r="Q12" s="87"/>
      <c r="R12" s="71"/>
      <c r="S12" s="81"/>
      <c r="T12" s="72"/>
      <c r="U12" s="70"/>
      <c r="V12" s="70"/>
      <c r="W12" s="86"/>
      <c r="X12" s="50"/>
      <c r="Y12" s="50"/>
      <c r="Z12" s="50"/>
      <c r="AA12" s="26"/>
      <c r="AB12" s="26"/>
      <c r="BS12" s="31"/>
    </row>
    <row r="13" spans="2:80" s="23" customFormat="1" ht="12" customHeight="1">
      <c r="C13" s="168"/>
      <c r="D13" s="189"/>
      <c r="E13" s="88"/>
      <c r="F13" s="160"/>
      <c r="G13" s="87" t="s">
        <v>231</v>
      </c>
      <c r="H13" s="108"/>
      <c r="I13" s="97"/>
      <c r="J13" s="103"/>
      <c r="K13" s="103"/>
      <c r="L13" s="96"/>
      <c r="M13" s="59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30"/>
      <c r="Y13" s="26"/>
      <c r="Z13" s="26"/>
      <c r="AA13" s="26"/>
      <c r="AB13" s="26"/>
      <c r="BS13" s="26"/>
    </row>
    <row r="14" spans="2:80" s="23" customFormat="1" ht="12" customHeight="1">
      <c r="C14" s="167">
        <v>0</v>
      </c>
      <c r="D14" s="332"/>
      <c r="E14" s="223" t="s">
        <v>82</v>
      </c>
      <c r="F14" s="203"/>
      <c r="G14" s="153" t="s">
        <v>365</v>
      </c>
      <c r="H14" s="111">
        <v>144</v>
      </c>
      <c r="I14" s="186" t="s">
        <v>24</v>
      </c>
      <c r="J14" s="106"/>
      <c r="K14" s="106"/>
      <c r="L14" s="197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69"/>
      <c r="E15" s="88"/>
      <c r="F15" s="95"/>
      <c r="G15" s="87"/>
      <c r="H15" s="108"/>
      <c r="I15" s="97"/>
      <c r="J15" s="103"/>
      <c r="K15" s="103"/>
      <c r="L15" s="109"/>
      <c r="M15" s="110"/>
      <c r="N15" s="115"/>
      <c r="O15" s="110"/>
      <c r="P15" s="25"/>
      <c r="Q15" s="81"/>
      <c r="R15" s="71"/>
      <c r="S15" s="81"/>
      <c r="T15" s="69"/>
      <c r="U15" s="70"/>
      <c r="V15" s="70"/>
      <c r="W15" s="54"/>
      <c r="X15" s="28"/>
      <c r="Y15" s="32"/>
      <c r="Z15" s="28"/>
      <c r="AA15" s="26"/>
      <c r="AB15" s="26"/>
      <c r="BS15" s="26"/>
    </row>
    <row r="16" spans="2:80" s="23" customFormat="1" ht="12" customHeight="1">
      <c r="C16" s="169"/>
      <c r="D16" s="140"/>
      <c r="E16" s="153"/>
      <c r="F16" s="104"/>
      <c r="G16" s="153"/>
      <c r="H16" s="120"/>
      <c r="I16" s="265"/>
      <c r="J16" s="106"/>
      <c r="K16" s="106"/>
      <c r="L16" s="137"/>
      <c r="M16" s="145"/>
      <c r="N16" s="113"/>
      <c r="O16" s="114"/>
      <c r="P16" s="25"/>
      <c r="Q16" s="87"/>
      <c r="R16" s="71"/>
      <c r="S16" s="81"/>
      <c r="T16" s="72"/>
      <c r="U16" s="70"/>
      <c r="V16" s="70"/>
      <c r="W16" s="86"/>
      <c r="X16" s="50"/>
      <c r="Y16" s="50"/>
      <c r="Z16" s="50"/>
      <c r="AA16" s="26"/>
      <c r="AB16" s="26"/>
      <c r="BS16" s="31"/>
    </row>
    <row r="17" spans="3:71" s="23" customFormat="1" ht="12" customHeight="1">
      <c r="C17" s="168"/>
      <c r="D17" s="189"/>
      <c r="E17" s="88"/>
      <c r="F17" s="95"/>
      <c r="G17" s="87" t="s">
        <v>85</v>
      </c>
      <c r="H17" s="108"/>
      <c r="I17" s="97"/>
      <c r="J17" s="103"/>
      <c r="K17" s="103"/>
      <c r="L17" s="142"/>
      <c r="M17" s="57"/>
      <c r="N17" s="57"/>
      <c r="O17" s="57"/>
      <c r="P17" s="25"/>
      <c r="Q17" s="81"/>
      <c r="R17" s="82"/>
      <c r="S17" s="59"/>
      <c r="T17" s="59"/>
      <c r="U17" s="59"/>
      <c r="V17" s="59"/>
      <c r="W17" s="59"/>
      <c r="X17" s="29"/>
      <c r="Y17" s="26"/>
      <c r="Z17" s="26"/>
      <c r="AA17" s="26"/>
      <c r="AB17" s="26"/>
      <c r="BS17" s="31"/>
    </row>
    <row r="18" spans="3:71" s="23" customFormat="1" ht="12" customHeight="1">
      <c r="C18" s="169"/>
      <c r="D18" s="125"/>
      <c r="E18" s="153" t="s">
        <v>83</v>
      </c>
      <c r="F18" s="104"/>
      <c r="G18" s="153" t="s">
        <v>86</v>
      </c>
      <c r="H18" s="119">
        <v>12</v>
      </c>
      <c r="I18" s="186" t="s">
        <v>37</v>
      </c>
      <c r="J18" s="106"/>
      <c r="K18" s="106"/>
      <c r="L18" s="197"/>
      <c r="M18" s="144"/>
      <c r="N18" s="145"/>
      <c r="O18" s="145"/>
      <c r="P18" s="25"/>
      <c r="Q18" s="81"/>
      <c r="R18" s="83"/>
      <c r="S18" s="59"/>
      <c r="T18" s="59"/>
      <c r="U18" s="59"/>
      <c r="V18" s="59"/>
      <c r="W18" s="59"/>
      <c r="X18" s="30"/>
      <c r="Y18" s="26"/>
      <c r="Z18" s="26"/>
      <c r="AA18" s="26"/>
      <c r="AB18" s="26"/>
      <c r="BS18" s="26"/>
    </row>
    <row r="19" spans="3:71" s="23" customFormat="1" ht="12" customHeight="1">
      <c r="C19" s="168"/>
      <c r="D19" s="250"/>
      <c r="E19" s="88"/>
      <c r="F19" s="95"/>
      <c r="G19" s="87" t="s">
        <v>87</v>
      </c>
      <c r="H19" s="108"/>
      <c r="I19" s="97"/>
      <c r="J19" s="103"/>
      <c r="K19" s="103"/>
      <c r="L19" s="142"/>
      <c r="M19" s="57"/>
      <c r="N19" s="115"/>
      <c r="O19" s="110"/>
      <c r="P19" s="25"/>
      <c r="Q19" s="84"/>
      <c r="R19" s="83"/>
      <c r="S19" s="59"/>
      <c r="T19" s="59"/>
      <c r="U19" s="59"/>
      <c r="V19" s="59"/>
      <c r="W19" s="59"/>
      <c r="Y19" s="26"/>
      <c r="Z19" s="26"/>
      <c r="AA19" s="26"/>
      <c r="AB19" s="26"/>
      <c r="BS19" s="31"/>
    </row>
    <row r="20" spans="3:71" s="23" customFormat="1" ht="12" customHeight="1">
      <c r="C20" s="169"/>
      <c r="D20" s="125"/>
      <c r="E20" s="153" t="s">
        <v>84</v>
      </c>
      <c r="F20" s="104"/>
      <c r="G20" s="153" t="s">
        <v>88</v>
      </c>
      <c r="H20" s="119">
        <v>12</v>
      </c>
      <c r="I20" s="249" t="s">
        <v>37</v>
      </c>
      <c r="J20" s="106"/>
      <c r="K20" s="106"/>
      <c r="L20" s="152"/>
      <c r="M20" s="144"/>
      <c r="N20" s="113"/>
      <c r="O20" s="113"/>
      <c r="P20" s="25"/>
      <c r="Q20" s="81"/>
      <c r="R20" s="83"/>
      <c r="S20" s="59"/>
      <c r="T20" s="59"/>
      <c r="U20" s="59"/>
      <c r="V20" s="59"/>
      <c r="W20" s="59"/>
      <c r="Y20" s="26"/>
      <c r="Z20" s="26"/>
      <c r="AA20" s="26"/>
      <c r="AB20" s="26"/>
      <c r="BS20" s="26"/>
    </row>
    <row r="21" spans="3:71" s="23" customFormat="1" ht="12" customHeight="1">
      <c r="C21" s="168"/>
      <c r="D21" s="97"/>
      <c r="E21" s="87"/>
      <c r="F21" s="118"/>
      <c r="G21" s="88"/>
      <c r="H21" s="108"/>
      <c r="I21" s="97"/>
      <c r="J21" s="103"/>
      <c r="K21" s="103"/>
      <c r="L21" s="142"/>
      <c r="M21" s="54"/>
      <c r="N21" s="115"/>
      <c r="O21" s="110"/>
      <c r="P21" s="25"/>
      <c r="Q21" s="81"/>
      <c r="R21" s="85"/>
      <c r="S21" s="81"/>
      <c r="T21" s="69"/>
      <c r="U21" s="70"/>
      <c r="V21" s="70"/>
      <c r="W21" s="54"/>
      <c r="X21" s="28"/>
      <c r="Y21" s="32"/>
      <c r="Z21" s="28"/>
      <c r="AA21" s="26"/>
      <c r="AB21" s="26"/>
      <c r="BS21" s="26"/>
    </row>
    <row r="22" spans="3:71" s="23" customFormat="1" ht="12" customHeight="1">
      <c r="C22" s="169"/>
      <c r="D22" s="125"/>
      <c r="E22" s="153" t="s">
        <v>178</v>
      </c>
      <c r="F22" s="104"/>
      <c r="G22" s="271" t="s">
        <v>352</v>
      </c>
      <c r="H22" s="111">
        <v>137</v>
      </c>
      <c r="I22" s="265" t="s">
        <v>24</v>
      </c>
      <c r="J22" s="106"/>
      <c r="K22" s="106"/>
      <c r="L22" s="143"/>
      <c r="M22" s="145"/>
      <c r="N22" s="113"/>
      <c r="O22" s="113"/>
      <c r="P22" s="25"/>
      <c r="Q22" s="81"/>
      <c r="R22" s="85"/>
      <c r="S22" s="81"/>
      <c r="T22" s="72"/>
      <c r="U22" s="70"/>
      <c r="V22" s="70"/>
      <c r="W22" s="86"/>
      <c r="X22" s="50"/>
      <c r="Y22" s="50"/>
      <c r="Z22" s="50"/>
      <c r="AA22" s="26"/>
      <c r="AB22" s="26"/>
      <c r="BS22" s="26"/>
    </row>
    <row r="23" spans="3:71" s="23" customFormat="1" ht="12" customHeight="1">
      <c r="C23" s="168"/>
      <c r="D23" s="268"/>
      <c r="E23" s="88"/>
      <c r="F23" s="95"/>
      <c r="G23" s="87"/>
      <c r="H23" s="108"/>
      <c r="I23" s="97"/>
      <c r="J23" s="103"/>
      <c r="K23" s="103"/>
      <c r="L23" s="142"/>
      <c r="M23" s="57"/>
      <c r="N23" s="115"/>
      <c r="O23" s="110"/>
      <c r="P23" s="25"/>
      <c r="Q23" s="84"/>
      <c r="R23" s="83"/>
      <c r="S23" s="59"/>
      <c r="T23" s="59"/>
      <c r="U23" s="59"/>
      <c r="V23" s="59"/>
      <c r="W23" s="59"/>
      <c r="Y23" s="26"/>
      <c r="Z23" s="26"/>
      <c r="AA23" s="26"/>
      <c r="AB23" s="26"/>
      <c r="BS23" s="31"/>
    </row>
    <row r="24" spans="3:71" s="23" customFormat="1" ht="12" customHeight="1">
      <c r="C24" s="169"/>
      <c r="D24" s="125"/>
      <c r="E24" s="153" t="s">
        <v>176</v>
      </c>
      <c r="F24" s="104"/>
      <c r="G24" s="153" t="s">
        <v>177</v>
      </c>
      <c r="H24" s="119">
        <v>1</v>
      </c>
      <c r="I24" s="265" t="s">
        <v>37</v>
      </c>
      <c r="J24" s="106"/>
      <c r="K24" s="106"/>
      <c r="L24" s="152"/>
      <c r="M24" s="145"/>
      <c r="N24" s="113"/>
      <c r="O24" s="113"/>
      <c r="P24" s="25"/>
      <c r="Q24" s="81"/>
      <c r="R24" s="83"/>
      <c r="S24" s="59"/>
      <c r="T24" s="59"/>
      <c r="U24" s="59"/>
      <c r="V24" s="59"/>
      <c r="W24" s="59"/>
      <c r="Y24" s="26"/>
      <c r="Z24" s="26"/>
      <c r="AA24" s="26"/>
      <c r="AB24" s="26"/>
      <c r="BS24" s="26"/>
    </row>
    <row r="25" spans="3:71" s="23" customFormat="1" ht="12" customHeight="1">
      <c r="C25" s="168"/>
      <c r="D25" s="97"/>
      <c r="E25" s="87"/>
      <c r="F25" s="118"/>
      <c r="G25" s="88"/>
      <c r="H25" s="108"/>
      <c r="I25" s="97"/>
      <c r="J25" s="103"/>
      <c r="K25" s="103"/>
      <c r="L25" s="142"/>
      <c r="M25" s="54"/>
      <c r="N25" s="136"/>
      <c r="O25" s="110"/>
      <c r="P25" s="25"/>
      <c r="Q25" s="81"/>
      <c r="R25" s="85"/>
      <c r="S25" s="81"/>
      <c r="T25" s="69"/>
      <c r="U25" s="70"/>
      <c r="V25" s="70"/>
      <c r="W25" s="86"/>
      <c r="X25" s="808"/>
      <c r="Y25" s="809"/>
      <c r="Z25" s="32"/>
      <c r="AA25" s="26"/>
      <c r="AB25" s="26"/>
      <c r="BS25" s="26"/>
    </row>
    <row r="26" spans="3:71" s="23" customFormat="1" ht="12" customHeight="1">
      <c r="C26" s="169"/>
      <c r="D26" s="125"/>
      <c r="E26" s="153" t="s">
        <v>179</v>
      </c>
      <c r="F26" s="104"/>
      <c r="G26" s="153" t="s">
        <v>180</v>
      </c>
      <c r="H26" s="119">
        <v>4</v>
      </c>
      <c r="I26" s="265" t="s">
        <v>37</v>
      </c>
      <c r="J26" s="106"/>
      <c r="K26" s="106"/>
      <c r="L26" s="143"/>
      <c r="M26" s="145"/>
      <c r="N26" s="113"/>
      <c r="O26" s="114"/>
      <c r="P26" s="25"/>
      <c r="Q26" s="81"/>
      <c r="R26" s="69"/>
      <c r="S26" s="81"/>
      <c r="T26" s="72"/>
      <c r="U26" s="70"/>
      <c r="V26" s="70"/>
      <c r="W26" s="86"/>
      <c r="X26" s="49"/>
      <c r="Y26" s="50"/>
      <c r="Z26" s="50"/>
      <c r="AA26" s="26"/>
      <c r="AB26" s="26"/>
      <c r="BS26" s="26"/>
    </row>
    <row r="27" spans="3:71" s="23" customFormat="1" ht="12" customHeight="1">
      <c r="C27" s="168"/>
      <c r="D27" s="268"/>
      <c r="E27" s="88"/>
      <c r="F27" s="95"/>
      <c r="G27" s="87"/>
      <c r="H27" s="108"/>
      <c r="I27" s="97"/>
      <c r="J27" s="103"/>
      <c r="K27" s="103"/>
      <c r="L27" s="142"/>
      <c r="M27" s="57"/>
      <c r="N27" s="115"/>
      <c r="O27" s="110"/>
      <c r="P27" s="25"/>
      <c r="Q27" s="84"/>
      <c r="R27" s="83"/>
      <c r="S27" s="59"/>
      <c r="T27" s="59"/>
      <c r="U27" s="59"/>
      <c r="V27" s="59"/>
      <c r="W27" s="59"/>
      <c r="Y27" s="26"/>
      <c r="Z27" s="26"/>
      <c r="AA27" s="26"/>
      <c r="AB27" s="26"/>
      <c r="BS27" s="31"/>
    </row>
    <row r="28" spans="3:71" s="23" customFormat="1" ht="12" customHeight="1">
      <c r="C28" s="169"/>
      <c r="D28" s="125"/>
      <c r="E28" s="153" t="s">
        <v>179</v>
      </c>
      <c r="F28" s="104"/>
      <c r="G28" s="153" t="s">
        <v>181</v>
      </c>
      <c r="H28" s="119">
        <v>2</v>
      </c>
      <c r="I28" s="265" t="s">
        <v>37</v>
      </c>
      <c r="J28" s="106"/>
      <c r="K28" s="106"/>
      <c r="L28" s="152"/>
      <c r="M28" s="145"/>
      <c r="N28" s="113"/>
      <c r="O28" s="113"/>
      <c r="P28" s="25"/>
      <c r="Q28" s="81"/>
      <c r="R28" s="83"/>
      <c r="S28" s="59"/>
      <c r="T28" s="59"/>
      <c r="U28" s="59"/>
      <c r="V28" s="59"/>
      <c r="W28" s="59"/>
      <c r="Y28" s="26"/>
      <c r="Z28" s="26"/>
      <c r="AA28" s="26"/>
      <c r="AB28" s="26"/>
      <c r="BS28" s="26"/>
    </row>
    <row r="29" spans="3:71" s="23" customFormat="1" ht="12" customHeight="1">
      <c r="C29" s="168"/>
      <c r="D29" s="69"/>
      <c r="E29" s="88"/>
      <c r="F29" s="95"/>
      <c r="G29" s="87"/>
      <c r="H29" s="108"/>
      <c r="I29" s="97"/>
      <c r="J29" s="103"/>
      <c r="K29" s="103"/>
      <c r="L29" s="109"/>
      <c r="M29" s="110"/>
      <c r="N29" s="115"/>
      <c r="O29" s="110"/>
      <c r="P29" s="25"/>
      <c r="Q29" s="81"/>
      <c r="R29" s="71"/>
      <c r="S29" s="81"/>
      <c r="T29" s="69"/>
      <c r="U29" s="70"/>
      <c r="V29" s="70"/>
      <c r="W29" s="54"/>
      <c r="X29" s="28"/>
      <c r="Y29" s="32"/>
      <c r="Z29" s="28"/>
      <c r="AA29" s="26"/>
      <c r="AB29" s="26"/>
      <c r="BS29" s="26"/>
    </row>
    <row r="30" spans="3:71" s="23" customFormat="1" ht="12" customHeight="1">
      <c r="C30" s="169"/>
      <c r="D30" s="140"/>
      <c r="E30" s="153" t="s">
        <v>183</v>
      </c>
      <c r="F30" s="104"/>
      <c r="G30" s="153"/>
      <c r="H30" s="120">
        <v>6</v>
      </c>
      <c r="I30" s="265" t="s">
        <v>37</v>
      </c>
      <c r="J30" s="106"/>
      <c r="K30" s="106"/>
      <c r="L30" s="137"/>
      <c r="M30" s="145"/>
      <c r="N30" s="113"/>
      <c r="O30" s="114"/>
      <c r="P30" s="25"/>
      <c r="Q30" s="87"/>
      <c r="R30" s="71"/>
      <c r="S30" s="81"/>
      <c r="T30" s="72"/>
      <c r="U30" s="70"/>
      <c r="V30" s="70"/>
      <c r="W30" s="86"/>
      <c r="X30" s="50"/>
      <c r="Y30" s="50"/>
      <c r="Z30" s="50"/>
      <c r="AA30" s="26"/>
      <c r="AB30" s="26"/>
      <c r="BS30" s="31"/>
    </row>
    <row r="31" spans="3:71" s="23" customFormat="1" ht="12" customHeight="1">
      <c r="C31" s="168"/>
      <c r="D31" s="69"/>
      <c r="E31" s="88"/>
      <c r="F31" s="95"/>
      <c r="G31" s="87"/>
      <c r="H31" s="108"/>
      <c r="I31" s="97"/>
      <c r="J31" s="103"/>
      <c r="K31" s="103"/>
      <c r="L31" s="109"/>
      <c r="M31" s="110"/>
      <c r="N31" s="115"/>
      <c r="O31" s="110"/>
      <c r="P31" s="25"/>
      <c r="Q31" s="81"/>
      <c r="R31" s="71"/>
      <c r="S31" s="81"/>
      <c r="T31" s="69"/>
      <c r="U31" s="70"/>
      <c r="V31" s="70"/>
      <c r="W31" s="54"/>
      <c r="X31" s="28"/>
      <c r="Y31" s="32"/>
      <c r="Z31" s="28"/>
      <c r="AA31" s="26"/>
      <c r="AB31" s="26"/>
      <c r="BS31" s="26"/>
    </row>
    <row r="32" spans="3:71" s="23" customFormat="1" ht="12" customHeight="1">
      <c r="C32" s="169"/>
      <c r="D32" s="140"/>
      <c r="E32" s="153" t="s">
        <v>182</v>
      </c>
      <c r="F32" s="104"/>
      <c r="G32" s="153"/>
      <c r="H32" s="120">
        <v>1</v>
      </c>
      <c r="I32" s="323" t="s">
        <v>25</v>
      </c>
      <c r="J32" s="106"/>
      <c r="K32" s="106"/>
      <c r="L32" s="137"/>
      <c r="M32" s="145"/>
      <c r="N32" s="113"/>
      <c r="O32" s="114"/>
      <c r="P32" s="25"/>
      <c r="Q32" s="87"/>
      <c r="R32" s="71"/>
      <c r="S32" s="81"/>
      <c r="T32" s="72"/>
      <c r="U32" s="70"/>
      <c r="V32" s="70"/>
      <c r="W32" s="86"/>
      <c r="X32" s="50"/>
      <c r="Y32" s="50"/>
      <c r="Z32" s="50"/>
      <c r="AA32" s="26"/>
      <c r="AB32" s="26"/>
      <c r="BS32" s="31"/>
    </row>
    <row r="33" spans="3:80" s="23" customFormat="1" ht="12" customHeight="1">
      <c r="C33" s="168"/>
      <c r="D33" s="69"/>
      <c r="E33" s="88"/>
      <c r="F33" s="95"/>
      <c r="G33" s="71"/>
      <c r="H33" s="138"/>
      <c r="I33" s="97"/>
      <c r="J33" s="103"/>
      <c r="K33" s="103"/>
      <c r="L33" s="109"/>
      <c r="M33" s="110"/>
      <c r="N33" s="115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R33" s="48"/>
      <c r="BS33" s="26"/>
    </row>
    <row r="34" spans="3:80" s="23" customFormat="1" ht="12" customHeight="1">
      <c r="C34" s="169"/>
      <c r="D34" s="140"/>
      <c r="E34" s="225" t="s">
        <v>239</v>
      </c>
      <c r="F34" s="104"/>
      <c r="G34" s="159"/>
      <c r="H34" s="139">
        <v>12</v>
      </c>
      <c r="I34" s="310" t="s">
        <v>212</v>
      </c>
      <c r="J34" s="106"/>
      <c r="K34" s="106"/>
      <c r="L34" s="137"/>
      <c r="M34" s="145"/>
      <c r="N34" s="113"/>
      <c r="O34" s="114"/>
      <c r="P34" s="25"/>
      <c r="Q34" s="58"/>
      <c r="R34" s="59"/>
      <c r="S34" s="59"/>
      <c r="T34" s="59"/>
      <c r="U34" s="59"/>
      <c r="V34" s="59"/>
      <c r="W34" s="59"/>
      <c r="X34" s="30"/>
      <c r="Y34" s="26"/>
      <c r="Z34" s="26"/>
      <c r="AA34" s="26"/>
      <c r="AB34" s="26"/>
      <c r="BR34" s="48"/>
      <c r="BS34" s="26"/>
    </row>
    <row r="35" spans="3:80" s="23" customFormat="1" ht="12" customHeight="1">
      <c r="C35" s="168"/>
      <c r="D35" s="69"/>
      <c r="E35" s="88"/>
      <c r="F35" s="95"/>
      <c r="G35" s="87"/>
      <c r="H35" s="108"/>
      <c r="I35" s="97"/>
      <c r="J35" s="103"/>
      <c r="K35" s="103"/>
      <c r="L35" s="142"/>
      <c r="M35" s="57"/>
      <c r="N35" s="110"/>
      <c r="O35" s="110"/>
      <c r="P35" s="25"/>
      <c r="Q35" s="81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3" t="s">
        <v>263</v>
      </c>
      <c r="F36" s="104"/>
      <c r="G36" s="153"/>
      <c r="H36" s="119">
        <v>1</v>
      </c>
      <c r="I36" s="312" t="s">
        <v>25</v>
      </c>
      <c r="J36" s="106"/>
      <c r="K36" s="106"/>
      <c r="L36" s="152"/>
      <c r="M36" s="145"/>
      <c r="N36" s="114"/>
      <c r="O36" s="114"/>
      <c r="P36" s="25"/>
      <c r="Q36" s="81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31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0">
    <mergeCell ref="D63:E63"/>
    <mergeCell ref="D64:E64"/>
    <mergeCell ref="M64:O64"/>
    <mergeCell ref="D65:E65"/>
    <mergeCell ref="D66:E66"/>
    <mergeCell ref="C5:O5"/>
    <mergeCell ref="D8:E8"/>
    <mergeCell ref="F8:G8"/>
    <mergeCell ref="L8:O8"/>
    <mergeCell ref="X25:Y25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11</v>
      </c>
      <c r="D10" s="186"/>
      <c r="E10" s="153" t="s">
        <v>7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87"/>
      <c r="F11" s="118"/>
      <c r="G11" s="88"/>
      <c r="H11" s="193"/>
      <c r="I11" s="97"/>
      <c r="J11" s="103"/>
      <c r="K11" s="103"/>
      <c r="L11" s="142"/>
      <c r="M11" s="54"/>
      <c r="N11" s="110"/>
      <c r="O11" s="110"/>
      <c r="P11" s="25"/>
      <c r="Q11" s="81"/>
      <c r="R11" s="59"/>
      <c r="S11" s="59"/>
      <c r="T11" s="59"/>
      <c r="U11" s="59"/>
      <c r="V11" s="59"/>
      <c r="W11" s="59"/>
      <c r="Y11" s="26"/>
      <c r="Z11" s="26"/>
      <c r="AA11" s="26"/>
      <c r="AB11" s="26"/>
      <c r="BS11" s="26"/>
    </row>
    <row r="12" spans="2:80" s="23" customFormat="1" ht="12" customHeight="1">
      <c r="C12" s="169"/>
      <c r="D12" s="125"/>
      <c r="E12" s="153" t="s">
        <v>129</v>
      </c>
      <c r="F12" s="104"/>
      <c r="G12" s="153"/>
      <c r="H12" s="111"/>
      <c r="I12" s="186"/>
      <c r="J12" s="106"/>
      <c r="K12" s="106"/>
      <c r="L12" s="143"/>
      <c r="M12" s="144"/>
      <c r="N12" s="114"/>
      <c r="O12" s="114"/>
      <c r="P12" s="25"/>
      <c r="Q12" s="81"/>
      <c r="R12" s="59"/>
      <c r="S12" s="59"/>
      <c r="T12" s="59"/>
      <c r="U12" s="59"/>
      <c r="V12" s="59"/>
      <c r="W12" s="59"/>
      <c r="Y12" s="26"/>
      <c r="Z12" s="26"/>
      <c r="AA12" s="26"/>
      <c r="AB12" s="26"/>
      <c r="BS12" s="31"/>
    </row>
    <row r="13" spans="2:80" s="23" customFormat="1" ht="12" customHeight="1">
      <c r="C13" s="168"/>
      <c r="D13" s="97"/>
      <c r="E13" s="87"/>
      <c r="F13" s="118"/>
      <c r="G13" s="88"/>
      <c r="H13" s="193"/>
      <c r="I13" s="97"/>
      <c r="J13" s="103"/>
      <c r="K13" s="103"/>
      <c r="L13" s="142"/>
      <c r="M13" s="54"/>
      <c r="N13" s="115"/>
      <c r="O13" s="110"/>
      <c r="P13" s="25"/>
      <c r="Q13" s="81"/>
      <c r="R13" s="71"/>
      <c r="S13" s="81"/>
      <c r="T13" s="69"/>
      <c r="U13" s="70"/>
      <c r="V13" s="70"/>
      <c r="W13" s="54"/>
      <c r="X13" s="28"/>
      <c r="Y13" s="32"/>
      <c r="Z13" s="28"/>
      <c r="AA13" s="26"/>
      <c r="AB13" s="26"/>
      <c r="BS13" s="26"/>
    </row>
    <row r="14" spans="2:80" s="23" customFormat="1" ht="12" customHeight="1">
      <c r="C14" s="169"/>
      <c r="D14" s="125"/>
      <c r="E14" s="153" t="s">
        <v>89</v>
      </c>
      <c r="F14" s="104"/>
      <c r="G14" s="153" t="s">
        <v>90</v>
      </c>
      <c r="H14" s="111">
        <v>15.9</v>
      </c>
      <c r="I14" s="307" t="s">
        <v>23</v>
      </c>
      <c r="J14" s="106"/>
      <c r="K14" s="106"/>
      <c r="L14" s="143"/>
      <c r="M14" s="144"/>
      <c r="N14" s="113"/>
      <c r="O14" s="114"/>
      <c r="P14" s="25"/>
      <c r="Q14" s="87"/>
      <c r="R14" s="71"/>
      <c r="S14" s="81"/>
      <c r="T14" s="72"/>
      <c r="U14" s="70"/>
      <c r="V14" s="70"/>
      <c r="W14" s="86"/>
      <c r="X14" s="50"/>
      <c r="Y14" s="50"/>
      <c r="Z14" s="50"/>
      <c r="AA14" s="26"/>
      <c r="AB14" s="26"/>
      <c r="BS14" s="31"/>
    </row>
    <row r="15" spans="2:80" s="23" customFormat="1" ht="12" customHeight="1">
      <c r="C15" s="168"/>
      <c r="D15" s="189"/>
      <c r="E15" s="87" t="s">
        <v>34</v>
      </c>
      <c r="F15" s="118"/>
      <c r="G15" s="87" t="s">
        <v>374</v>
      </c>
      <c r="H15" s="102"/>
      <c r="I15" s="97"/>
      <c r="J15" s="103"/>
      <c r="K15" s="103"/>
      <c r="L15" s="96"/>
      <c r="M15" s="54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29"/>
      <c r="Y15" s="26"/>
      <c r="Z15" s="26"/>
      <c r="AA15" s="26"/>
      <c r="AB15" s="26"/>
      <c r="BS15" s="31"/>
    </row>
    <row r="16" spans="2:80" s="23" customFormat="1" ht="12" customHeight="1">
      <c r="C16" s="169"/>
      <c r="D16" s="125"/>
      <c r="E16" s="153" t="s">
        <v>249</v>
      </c>
      <c r="F16" s="104"/>
      <c r="G16" s="153" t="s">
        <v>375</v>
      </c>
      <c r="H16" s="127">
        <v>28</v>
      </c>
      <c r="I16" s="125" t="s">
        <v>24</v>
      </c>
      <c r="J16" s="106"/>
      <c r="K16" s="106"/>
      <c r="L16" s="172"/>
      <c r="M16" s="144"/>
      <c r="N16" s="145"/>
      <c r="O16" s="145"/>
      <c r="P16" s="25"/>
      <c r="Q16" s="81"/>
      <c r="R16" s="83"/>
      <c r="S16" s="59"/>
      <c r="T16" s="59"/>
      <c r="U16" s="59"/>
      <c r="V16" s="59"/>
      <c r="W16" s="59"/>
      <c r="X16" s="30"/>
      <c r="Y16" s="26"/>
      <c r="Z16" s="26"/>
      <c r="AA16" s="26"/>
      <c r="AB16" s="26"/>
      <c r="BS16" s="26"/>
    </row>
    <row r="17" spans="3:71" s="23" customFormat="1" ht="12" customHeight="1">
      <c r="C17" s="168"/>
      <c r="D17" s="97"/>
      <c r="E17" s="87"/>
      <c r="F17" s="118"/>
      <c r="G17" s="87"/>
      <c r="H17" s="193"/>
      <c r="I17" s="97"/>
      <c r="J17" s="103"/>
      <c r="K17" s="103"/>
      <c r="L17" s="142"/>
      <c r="M17" s="54"/>
      <c r="N17" s="110"/>
      <c r="O17" s="110"/>
      <c r="P17" s="25"/>
      <c r="Q17" s="88"/>
      <c r="R17" s="71"/>
      <c r="S17" s="81"/>
      <c r="T17" s="69"/>
      <c r="U17" s="70"/>
      <c r="V17" s="70"/>
      <c r="W17" s="86"/>
      <c r="X17" s="808"/>
      <c r="Y17" s="809"/>
      <c r="Z17" s="32"/>
      <c r="AA17" s="26"/>
      <c r="AB17" s="26"/>
      <c r="BS17" s="26"/>
    </row>
    <row r="18" spans="3:71" s="23" customFormat="1" ht="12" customHeight="1">
      <c r="C18" s="169"/>
      <c r="D18" s="125"/>
      <c r="E18" s="153"/>
      <c r="F18" s="104"/>
      <c r="G18" s="153"/>
      <c r="H18" s="111"/>
      <c r="I18" s="186"/>
      <c r="J18" s="106"/>
      <c r="K18" s="106"/>
      <c r="L18" s="143"/>
      <c r="M18" s="144"/>
      <c r="N18" s="113"/>
      <c r="O18" s="114"/>
      <c r="P18" s="25"/>
      <c r="Q18" s="87"/>
      <c r="R18" s="71"/>
      <c r="S18" s="81"/>
      <c r="T18" s="72"/>
      <c r="U18" s="70"/>
      <c r="V18" s="70"/>
      <c r="W18" s="86"/>
      <c r="X18" s="49"/>
      <c r="Y18" s="50"/>
      <c r="Z18" s="50"/>
      <c r="AA18" s="26"/>
      <c r="AB18" s="26"/>
      <c r="BS18" s="31"/>
    </row>
    <row r="19" spans="3:71" s="23" customFormat="1" ht="12" customHeight="1">
      <c r="C19" s="168"/>
      <c r="D19" s="189"/>
      <c r="E19" s="87"/>
      <c r="F19" s="216"/>
      <c r="G19" s="87"/>
      <c r="H19" s="102"/>
      <c r="I19" s="97"/>
      <c r="J19" s="103"/>
      <c r="K19" s="103"/>
      <c r="L19" s="96"/>
      <c r="M19" s="60"/>
      <c r="N19" s="57"/>
      <c r="O19" s="57"/>
      <c r="P19" s="25"/>
      <c r="Q19" s="81"/>
      <c r="R19" s="82"/>
      <c r="S19" s="59"/>
      <c r="T19" s="59"/>
      <c r="U19" s="59"/>
      <c r="V19" s="59"/>
      <c r="W19" s="59"/>
      <c r="X19" s="30"/>
      <c r="Y19" s="26"/>
      <c r="Z19" s="26"/>
      <c r="AA19" s="26"/>
      <c r="AB19" s="26"/>
      <c r="BS19" s="26"/>
    </row>
    <row r="20" spans="3:71" s="23" customFormat="1" ht="12" customHeight="1">
      <c r="C20" s="167">
        <v>0</v>
      </c>
      <c r="D20" s="177"/>
      <c r="E20" s="153" t="s">
        <v>243</v>
      </c>
      <c r="F20" s="104"/>
      <c r="G20" s="153"/>
      <c r="H20" s="127"/>
      <c r="I20" s="125"/>
      <c r="J20" s="106"/>
      <c r="K20" s="106"/>
      <c r="L20" s="107"/>
      <c r="M20" s="101"/>
      <c r="N20" s="145"/>
      <c r="O20" s="145"/>
      <c r="P20" s="25"/>
      <c r="Q20" s="81"/>
      <c r="R20" s="83"/>
      <c r="S20" s="59"/>
      <c r="T20" s="59"/>
      <c r="U20" s="59"/>
      <c r="V20" s="59"/>
      <c r="W20" s="59"/>
      <c r="X20" s="30"/>
      <c r="Y20" s="26"/>
      <c r="Z20" s="26"/>
      <c r="AA20" s="26"/>
      <c r="AB20" s="26"/>
      <c r="BS20" s="26"/>
    </row>
    <row r="21" spans="3:71" s="23" customFormat="1" ht="12" customHeight="1">
      <c r="C21" s="168"/>
      <c r="D21" s="189"/>
      <c r="E21" s="87"/>
      <c r="F21" s="118"/>
      <c r="G21" s="87"/>
      <c r="H21" s="193"/>
      <c r="I21" s="97"/>
      <c r="J21" s="103"/>
      <c r="K21" s="103"/>
      <c r="L21" s="142"/>
      <c r="M21" s="57"/>
      <c r="N21" s="115"/>
      <c r="O21" s="110"/>
      <c r="P21" s="25"/>
      <c r="Q21" s="84"/>
      <c r="R21" s="83"/>
      <c r="S21" s="59"/>
      <c r="T21" s="59"/>
      <c r="U21" s="59"/>
      <c r="V21" s="59"/>
      <c r="W21" s="59"/>
      <c r="Y21" s="26"/>
      <c r="Z21" s="26"/>
      <c r="AA21" s="26"/>
      <c r="AB21" s="26"/>
      <c r="BS21" s="31"/>
    </row>
    <row r="22" spans="3:71" s="23" customFormat="1" ht="12" customHeight="1">
      <c r="C22" s="169"/>
      <c r="D22" s="125"/>
      <c r="E22" s="153" t="s">
        <v>89</v>
      </c>
      <c r="F22" s="104"/>
      <c r="G22" s="153" t="s">
        <v>250</v>
      </c>
      <c r="H22" s="111">
        <v>21.8</v>
      </c>
      <c r="I22" s="186" t="s">
        <v>23</v>
      </c>
      <c r="J22" s="106"/>
      <c r="K22" s="106"/>
      <c r="L22" s="172"/>
      <c r="M22" s="144"/>
      <c r="N22" s="113"/>
      <c r="O22" s="113"/>
      <c r="P22" s="25"/>
      <c r="Q22" s="81"/>
      <c r="R22" s="83"/>
      <c r="S22" s="59"/>
      <c r="T22" s="59"/>
      <c r="U22" s="59"/>
      <c r="V22" s="59"/>
      <c r="W22" s="59"/>
      <c r="Y22" s="26"/>
      <c r="Z22" s="26"/>
      <c r="AA22" s="26"/>
      <c r="AB22" s="26"/>
      <c r="BS22" s="26"/>
    </row>
    <row r="23" spans="3:71" s="23" customFormat="1" ht="12" customHeight="1">
      <c r="C23" s="168"/>
      <c r="D23" s="97"/>
      <c r="E23" s="87"/>
      <c r="F23" s="118"/>
      <c r="G23" s="87" t="s">
        <v>372</v>
      </c>
      <c r="H23" s="193"/>
      <c r="I23" s="97"/>
      <c r="J23" s="103"/>
      <c r="K23" s="103"/>
      <c r="L23" s="142"/>
      <c r="M23" s="57"/>
      <c r="N23" s="115"/>
      <c r="O23" s="110"/>
      <c r="P23" s="25"/>
      <c r="Q23" s="81"/>
      <c r="R23" s="85"/>
      <c r="S23" s="81"/>
      <c r="T23" s="69"/>
      <c r="U23" s="70"/>
      <c r="V23" s="70"/>
      <c r="W23" s="54"/>
      <c r="X23" s="28"/>
      <c r="Y23" s="32"/>
      <c r="Z23" s="28"/>
      <c r="AA23" s="26"/>
      <c r="AB23" s="26"/>
      <c r="BS23" s="26"/>
    </row>
    <row r="24" spans="3:71" s="23" customFormat="1" ht="12" customHeight="1">
      <c r="C24" s="169"/>
      <c r="D24" s="125"/>
      <c r="E24" s="153" t="s">
        <v>249</v>
      </c>
      <c r="F24" s="104"/>
      <c r="G24" s="153" t="s">
        <v>373</v>
      </c>
      <c r="H24" s="111">
        <v>6.5</v>
      </c>
      <c r="I24" s="125" t="s">
        <v>24</v>
      </c>
      <c r="J24" s="106"/>
      <c r="K24" s="106"/>
      <c r="L24" s="172"/>
      <c r="M24" s="144"/>
      <c r="N24" s="113"/>
      <c r="O24" s="113"/>
      <c r="P24" s="25"/>
      <c r="Q24" s="81"/>
      <c r="R24" s="85"/>
      <c r="S24" s="81"/>
      <c r="T24" s="72"/>
      <c r="U24" s="70"/>
      <c r="V24" s="70"/>
      <c r="W24" s="86"/>
      <c r="X24" s="50"/>
      <c r="Y24" s="50"/>
      <c r="Z24" s="50"/>
      <c r="AA24" s="26"/>
      <c r="AB24" s="26"/>
      <c r="BS24" s="26"/>
    </row>
    <row r="25" spans="3:71" s="23" customFormat="1" ht="12" customHeight="1">
      <c r="C25" s="168"/>
      <c r="D25" s="97"/>
      <c r="E25" s="88"/>
      <c r="F25" s="95"/>
      <c r="G25" s="87" t="s">
        <v>372</v>
      </c>
      <c r="H25" s="193"/>
      <c r="I25" s="97"/>
      <c r="J25" s="103"/>
      <c r="K25" s="103"/>
      <c r="L25" s="142"/>
      <c r="M25" s="54"/>
      <c r="N25" s="136"/>
      <c r="O25" s="110"/>
      <c r="P25" s="25"/>
      <c r="Q25" s="81"/>
      <c r="R25" s="85"/>
      <c r="S25" s="81"/>
      <c r="T25" s="69"/>
      <c r="U25" s="70"/>
      <c r="V25" s="70"/>
      <c r="W25" s="86"/>
      <c r="X25" s="808"/>
      <c r="Y25" s="809"/>
      <c r="Z25" s="32"/>
      <c r="AA25" s="26"/>
      <c r="AB25" s="26"/>
      <c r="BS25" s="26"/>
    </row>
    <row r="26" spans="3:71" s="23" customFormat="1" ht="12" customHeight="1">
      <c r="C26" s="169"/>
      <c r="D26" s="125"/>
      <c r="E26" s="153" t="s">
        <v>376</v>
      </c>
      <c r="F26" s="104"/>
      <c r="G26" s="153" t="s">
        <v>377</v>
      </c>
      <c r="H26" s="111">
        <v>1.4</v>
      </c>
      <c r="I26" s="125" t="s">
        <v>24</v>
      </c>
      <c r="J26" s="106"/>
      <c r="K26" s="106"/>
      <c r="L26" s="143"/>
      <c r="M26" s="144"/>
      <c r="N26" s="113"/>
      <c r="O26" s="114"/>
      <c r="P26" s="25"/>
      <c r="Q26" s="81"/>
      <c r="R26" s="69"/>
      <c r="S26" s="81"/>
      <c r="T26" s="72"/>
      <c r="U26" s="70"/>
      <c r="V26" s="70"/>
      <c r="W26" s="86"/>
      <c r="X26" s="49"/>
      <c r="Y26" s="50"/>
      <c r="Z26" s="50"/>
      <c r="AA26" s="26"/>
      <c r="AB26" s="26"/>
      <c r="BS26" s="26"/>
    </row>
    <row r="27" spans="3:71" s="23" customFormat="1" ht="12" customHeight="1">
      <c r="C27" s="168"/>
      <c r="D27" s="97"/>
      <c r="E27" s="87"/>
      <c r="F27" s="118"/>
      <c r="G27" s="87"/>
      <c r="H27" s="193"/>
      <c r="I27" s="97"/>
      <c r="J27" s="103"/>
      <c r="K27" s="103"/>
      <c r="L27" s="142"/>
      <c r="M27" s="54"/>
      <c r="N27" s="115"/>
      <c r="O27" s="110"/>
      <c r="P27" s="25"/>
      <c r="Q27" s="88"/>
      <c r="R27" s="71"/>
      <c r="S27" s="81"/>
      <c r="T27" s="69"/>
      <c r="U27" s="70"/>
      <c r="V27" s="70"/>
      <c r="W27" s="54"/>
      <c r="X27" s="28"/>
      <c r="Y27" s="26"/>
      <c r="Z27" s="26"/>
      <c r="AA27" s="26"/>
      <c r="AB27" s="26"/>
      <c r="BS27" s="26"/>
    </row>
    <row r="28" spans="3:71" s="23" customFormat="1" ht="12" customHeight="1">
      <c r="C28" s="169"/>
      <c r="D28" s="125"/>
      <c r="E28" s="187"/>
      <c r="F28" s="186"/>
      <c r="G28" s="252"/>
      <c r="H28" s="186"/>
      <c r="I28" s="186"/>
      <c r="J28" s="106"/>
      <c r="K28" s="106"/>
      <c r="L28" s="143"/>
      <c r="M28" s="144"/>
      <c r="N28" s="113"/>
      <c r="O28" s="114"/>
      <c r="P28" s="25"/>
      <c r="Q28" s="87"/>
      <c r="R28" s="71"/>
      <c r="S28" s="81">
        <v>705</v>
      </c>
      <c r="T28" s="72" t="s">
        <v>28</v>
      </c>
      <c r="U28" s="70"/>
      <c r="V28" s="70">
        <f>TRUNC(S28*U28)</f>
        <v>0</v>
      </c>
      <c r="W28" s="54"/>
      <c r="X28" s="50"/>
      <c r="Y28" s="26"/>
      <c r="Z28" s="26"/>
      <c r="AA28" s="26"/>
      <c r="AB28" s="26"/>
      <c r="BS28" s="26"/>
    </row>
    <row r="29" spans="3:71" s="23" customFormat="1" ht="12" customHeight="1">
      <c r="C29" s="168"/>
      <c r="D29" s="97"/>
      <c r="E29" s="87"/>
      <c r="F29" s="118"/>
      <c r="G29" s="87"/>
      <c r="H29" s="193"/>
      <c r="I29" s="97"/>
      <c r="J29" s="103"/>
      <c r="K29" s="103"/>
      <c r="L29" s="142"/>
      <c r="M29" s="57"/>
      <c r="N29" s="57"/>
      <c r="O29" s="57"/>
      <c r="P29" s="25"/>
      <c r="Q29" s="81"/>
      <c r="R29" s="82"/>
      <c r="S29" s="59"/>
      <c r="T29" s="59"/>
      <c r="U29" s="59"/>
      <c r="V29" s="59"/>
      <c r="W29" s="59"/>
      <c r="X29" s="30"/>
      <c r="Y29" s="26"/>
      <c r="Z29" s="26"/>
      <c r="AA29" s="26"/>
      <c r="AB29" s="26"/>
      <c r="BS29" s="31"/>
    </row>
    <row r="30" spans="3:71" s="23" customFormat="1" ht="12" customHeight="1">
      <c r="C30" s="169"/>
      <c r="D30" s="125"/>
      <c r="E30" s="153"/>
      <c r="F30" s="104"/>
      <c r="G30" s="222"/>
      <c r="H30" s="111"/>
      <c r="I30" s="186"/>
      <c r="J30" s="106"/>
      <c r="K30" s="106"/>
      <c r="L30" s="147"/>
      <c r="M30" s="144"/>
      <c r="N30" s="145"/>
      <c r="O30" s="145"/>
      <c r="P30" s="25"/>
      <c r="Q30" s="81"/>
      <c r="R30" s="83"/>
      <c r="S30" s="59"/>
      <c r="T30" s="59"/>
      <c r="U30" s="59"/>
      <c r="V30" s="59"/>
      <c r="W30" s="59"/>
      <c r="Y30" s="26"/>
      <c r="Z30" s="26"/>
      <c r="AA30" s="26"/>
      <c r="AB30" s="26"/>
      <c r="BS30" s="26"/>
    </row>
    <row r="31" spans="3:71" s="23" customFormat="1" ht="12" customHeight="1">
      <c r="C31" s="168"/>
      <c r="D31" s="97"/>
      <c r="E31" s="87"/>
      <c r="F31" s="118"/>
      <c r="G31" s="87"/>
      <c r="H31" s="190"/>
      <c r="I31" s="97"/>
      <c r="J31" s="103"/>
      <c r="K31" s="103"/>
      <c r="L31" s="142"/>
      <c r="M31" s="86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25"/>
      <c r="E32" s="153"/>
      <c r="F32" s="104"/>
      <c r="G32" s="153"/>
      <c r="H32" s="119"/>
      <c r="I32" s="186"/>
      <c r="J32" s="106"/>
      <c r="K32" s="106"/>
      <c r="L32" s="147"/>
      <c r="M32" s="14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97"/>
      <c r="E33" s="88"/>
      <c r="F33" s="95"/>
      <c r="G33" s="88"/>
      <c r="H33" s="190"/>
      <c r="I33" s="97"/>
      <c r="J33" s="103"/>
      <c r="K33" s="103"/>
      <c r="L33" s="142"/>
      <c r="M33" s="54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25"/>
      <c r="E34" s="153"/>
      <c r="F34" s="104"/>
      <c r="G34" s="153"/>
      <c r="H34" s="111"/>
      <c r="I34" s="186"/>
      <c r="J34" s="106"/>
      <c r="K34" s="106"/>
      <c r="L34" s="172"/>
      <c r="M34" s="14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89"/>
      <c r="E35" s="87"/>
      <c r="F35" s="118"/>
      <c r="G35" s="87"/>
      <c r="H35" s="193"/>
      <c r="I35" s="97"/>
      <c r="J35" s="103"/>
      <c r="K35" s="103"/>
      <c r="L35" s="146"/>
      <c r="M35" s="206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25"/>
      <c r="E36" s="153"/>
      <c r="F36" s="104"/>
      <c r="G36" s="153"/>
      <c r="H36" s="111"/>
      <c r="I36" s="186"/>
      <c r="J36" s="106"/>
      <c r="K36" s="106"/>
      <c r="L36" s="172"/>
      <c r="M36" s="14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88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239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88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SUM(K13:K62)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1">
    <mergeCell ref="D63:E63"/>
    <mergeCell ref="D64:E64"/>
    <mergeCell ref="M64:O64"/>
    <mergeCell ref="D65:E65"/>
    <mergeCell ref="D66:E66"/>
    <mergeCell ref="X25:Y25"/>
    <mergeCell ref="X17:Y17"/>
    <mergeCell ref="C5:O5"/>
    <mergeCell ref="D8:E8"/>
    <mergeCell ref="F8:G8"/>
    <mergeCell ref="L8:O8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132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14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32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12</v>
      </c>
      <c r="D10" s="186"/>
      <c r="E10" s="153" t="s">
        <v>8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250"/>
      <c r="E11" s="88" t="s">
        <v>138</v>
      </c>
      <c r="F11" s="160"/>
      <c r="G11" s="71"/>
      <c r="H11" s="102"/>
      <c r="I11" s="97"/>
      <c r="J11" s="103"/>
      <c r="K11" s="103"/>
      <c r="L11" s="142"/>
      <c r="M11" s="86"/>
      <c r="N11" s="57"/>
      <c r="O11" s="57"/>
      <c r="P11" s="25"/>
      <c r="Q11" s="81"/>
      <c r="R11" s="320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249"/>
      <c r="E12" s="153" t="s">
        <v>285</v>
      </c>
      <c r="F12" s="104"/>
      <c r="G12" s="159" t="s">
        <v>324</v>
      </c>
      <c r="H12" s="127">
        <v>1</v>
      </c>
      <c r="I12" s="249" t="s">
        <v>37</v>
      </c>
      <c r="J12" s="106"/>
      <c r="K12" s="106"/>
      <c r="L12" s="143"/>
      <c r="M12" s="144"/>
      <c r="N12" s="145"/>
      <c r="O12" s="145"/>
      <c r="P12" s="25"/>
      <c r="Q12" s="81"/>
      <c r="R12" s="2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189"/>
      <c r="E13" s="88" t="s">
        <v>91</v>
      </c>
      <c r="F13" s="160"/>
      <c r="G13" s="71"/>
      <c r="H13" s="102"/>
      <c r="I13" s="97"/>
      <c r="J13" s="103"/>
      <c r="K13" s="103"/>
      <c r="L13" s="142"/>
      <c r="M13" s="86"/>
      <c r="N13" s="57"/>
      <c r="O13" s="57"/>
      <c r="P13" s="25"/>
      <c r="Q13" s="81"/>
      <c r="R13" s="320"/>
      <c r="S13" s="59"/>
      <c r="T13" s="59"/>
      <c r="U13" s="59"/>
      <c r="V13" s="59"/>
      <c r="W13" s="59"/>
      <c r="X13" s="30"/>
      <c r="Y13" s="26"/>
      <c r="Z13" s="26"/>
      <c r="AA13" s="26"/>
      <c r="AB13" s="26"/>
      <c r="BS13" s="26"/>
    </row>
    <row r="14" spans="2:80" s="23" customFormat="1" ht="12" customHeight="1">
      <c r="C14" s="167">
        <v>0</v>
      </c>
      <c r="D14" s="186"/>
      <c r="E14" s="153" t="s">
        <v>283</v>
      </c>
      <c r="F14" s="104"/>
      <c r="G14" s="159" t="s">
        <v>325</v>
      </c>
      <c r="H14" s="127">
        <v>1</v>
      </c>
      <c r="I14" s="186" t="s">
        <v>37</v>
      </c>
      <c r="J14" s="106"/>
      <c r="K14" s="106"/>
      <c r="L14" s="143"/>
      <c r="M14" s="144"/>
      <c r="N14" s="145"/>
      <c r="O14" s="145"/>
      <c r="P14" s="25"/>
      <c r="Q14" s="81"/>
      <c r="R14" s="2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250"/>
      <c r="E15" s="88" t="s">
        <v>137</v>
      </c>
      <c r="F15" s="160"/>
      <c r="G15" s="71"/>
      <c r="H15" s="102"/>
      <c r="I15" s="97"/>
      <c r="J15" s="103"/>
      <c r="K15" s="103"/>
      <c r="L15" s="142"/>
      <c r="M15" s="86"/>
      <c r="N15" s="57"/>
      <c r="O15" s="57"/>
      <c r="P15" s="25"/>
      <c r="Q15" s="81"/>
      <c r="R15" s="320"/>
      <c r="S15" s="59"/>
      <c r="T15" s="59"/>
      <c r="U15" s="59"/>
      <c r="V15" s="59"/>
      <c r="W15" s="59"/>
      <c r="X15" s="30"/>
      <c r="Y15" s="26"/>
      <c r="Z15" s="26"/>
      <c r="AA15" s="26"/>
      <c r="AB15" s="26"/>
      <c r="BS15" s="26"/>
    </row>
    <row r="16" spans="2:80" s="23" customFormat="1" ht="12" customHeight="1">
      <c r="C16" s="167">
        <v>0</v>
      </c>
      <c r="D16" s="249"/>
      <c r="E16" s="153" t="s">
        <v>283</v>
      </c>
      <c r="F16" s="104"/>
      <c r="G16" s="159" t="s">
        <v>348</v>
      </c>
      <c r="H16" s="127">
        <v>2</v>
      </c>
      <c r="I16" s="249" t="s">
        <v>37</v>
      </c>
      <c r="J16" s="106"/>
      <c r="K16" s="106"/>
      <c r="L16" s="143"/>
      <c r="M16" s="144"/>
      <c r="N16" s="145"/>
      <c r="O16" s="145"/>
      <c r="P16" s="25"/>
      <c r="Q16" s="81"/>
      <c r="R16" s="283"/>
      <c r="S16" s="59"/>
      <c r="T16" s="59"/>
      <c r="U16" s="59"/>
      <c r="V16" s="59"/>
      <c r="W16" s="59"/>
      <c r="X16" s="30"/>
      <c r="Y16" s="26"/>
      <c r="Z16" s="26"/>
      <c r="AA16" s="26"/>
      <c r="AB16" s="26"/>
      <c r="BS16" s="26"/>
    </row>
    <row r="17" spans="3:71" s="23" customFormat="1" ht="12" customHeight="1">
      <c r="C17" s="168"/>
      <c r="D17" s="250"/>
      <c r="E17" s="88" t="s">
        <v>284</v>
      </c>
      <c r="F17" s="160"/>
      <c r="G17" s="71"/>
      <c r="H17" s="102"/>
      <c r="I17" s="97"/>
      <c r="J17" s="103"/>
      <c r="K17" s="103"/>
      <c r="L17" s="142"/>
      <c r="M17" s="86"/>
      <c r="N17" s="57"/>
      <c r="O17" s="57"/>
      <c r="P17" s="25"/>
      <c r="Q17" s="81"/>
      <c r="R17" s="320"/>
      <c r="S17" s="59"/>
      <c r="T17" s="59"/>
      <c r="U17" s="59"/>
      <c r="V17" s="59"/>
      <c r="W17" s="59"/>
      <c r="X17" s="30"/>
      <c r="Y17" s="26"/>
      <c r="Z17" s="26"/>
      <c r="AA17" s="26"/>
      <c r="AB17" s="26"/>
      <c r="BS17" s="26"/>
    </row>
    <row r="18" spans="3:71" s="23" customFormat="1" ht="12" customHeight="1">
      <c r="C18" s="167">
        <v>0</v>
      </c>
      <c r="D18" s="249"/>
      <c r="E18" s="153" t="s">
        <v>291</v>
      </c>
      <c r="F18" s="104"/>
      <c r="G18" s="159" t="s">
        <v>326</v>
      </c>
      <c r="H18" s="127">
        <v>1</v>
      </c>
      <c r="I18" s="249" t="s">
        <v>37</v>
      </c>
      <c r="J18" s="106"/>
      <c r="K18" s="106"/>
      <c r="L18" s="143"/>
      <c r="M18" s="144"/>
      <c r="N18" s="145"/>
      <c r="O18" s="145"/>
      <c r="P18" s="25"/>
      <c r="Q18" s="81"/>
      <c r="R18" s="283"/>
      <c r="S18" s="59"/>
      <c r="T18" s="59"/>
      <c r="U18" s="59"/>
      <c r="V18" s="59"/>
      <c r="W18" s="59"/>
      <c r="X18" s="30"/>
      <c r="Y18" s="26"/>
      <c r="Z18" s="26"/>
      <c r="AA18" s="26"/>
      <c r="AB18" s="26"/>
      <c r="BS18" s="26"/>
    </row>
    <row r="19" spans="3:71" s="23" customFormat="1" ht="12" customHeight="1">
      <c r="C19" s="168"/>
      <c r="D19" s="250"/>
      <c r="E19" s="88" t="s">
        <v>139</v>
      </c>
      <c r="F19" s="160"/>
      <c r="G19" s="71"/>
      <c r="H19" s="102"/>
      <c r="I19" s="97"/>
      <c r="J19" s="103"/>
      <c r="K19" s="103"/>
      <c r="L19" s="142"/>
      <c r="M19" s="86"/>
      <c r="N19" s="57"/>
      <c r="O19" s="57"/>
      <c r="P19" s="25"/>
      <c r="Q19" s="81"/>
      <c r="R19" s="320"/>
      <c r="S19" s="59"/>
      <c r="T19" s="59"/>
      <c r="U19" s="59"/>
      <c r="V19" s="59"/>
      <c r="W19" s="59"/>
      <c r="X19" s="30"/>
      <c r="Y19" s="26"/>
      <c r="Z19" s="26"/>
      <c r="AA19" s="26"/>
      <c r="AB19" s="26"/>
      <c r="BS19" s="26"/>
    </row>
    <row r="20" spans="3:71" s="23" customFormat="1" ht="12" customHeight="1">
      <c r="C20" s="167">
        <v>0</v>
      </c>
      <c r="D20" s="249"/>
      <c r="E20" s="153" t="s">
        <v>152</v>
      </c>
      <c r="F20" s="104"/>
      <c r="G20" s="159" t="s">
        <v>327</v>
      </c>
      <c r="H20" s="127">
        <v>2</v>
      </c>
      <c r="I20" s="249" t="s">
        <v>37</v>
      </c>
      <c r="J20" s="106"/>
      <c r="K20" s="106"/>
      <c r="L20" s="143"/>
      <c r="M20" s="144"/>
      <c r="N20" s="145"/>
      <c r="O20" s="145"/>
      <c r="P20" s="25"/>
      <c r="Q20" s="81"/>
      <c r="R20" s="283"/>
      <c r="S20" s="59"/>
      <c r="T20" s="59"/>
      <c r="U20" s="59"/>
      <c r="V20" s="59"/>
      <c r="W20" s="59"/>
      <c r="X20" s="30"/>
      <c r="Y20" s="26"/>
      <c r="Z20" s="26"/>
      <c r="AA20" s="26"/>
      <c r="AB20" s="26"/>
      <c r="BS20" s="26"/>
    </row>
    <row r="21" spans="3:71" s="23" customFormat="1" ht="12" customHeight="1">
      <c r="C21" s="168"/>
      <c r="D21" s="69"/>
      <c r="E21" s="88" t="s">
        <v>140</v>
      </c>
      <c r="F21" s="95"/>
      <c r="G21" s="71"/>
      <c r="H21" s="262"/>
      <c r="I21" s="97"/>
      <c r="J21" s="103"/>
      <c r="K21" s="103"/>
      <c r="L21" s="109"/>
      <c r="M21" s="86"/>
      <c r="N21" s="136"/>
      <c r="O21" s="110"/>
      <c r="P21" s="25"/>
      <c r="Q21" s="81"/>
      <c r="R21" s="284"/>
      <c r="S21" s="81"/>
      <c r="T21" s="69"/>
      <c r="U21" s="70"/>
      <c r="V21" s="70"/>
      <c r="W21" s="86"/>
      <c r="X21" s="808"/>
      <c r="Y21" s="809"/>
      <c r="Z21" s="32"/>
      <c r="AA21" s="26"/>
      <c r="AB21" s="26"/>
      <c r="BS21" s="26"/>
    </row>
    <row r="22" spans="3:71" s="23" customFormat="1" ht="12" customHeight="1">
      <c r="C22" s="169"/>
      <c r="D22" s="140"/>
      <c r="E22" s="153" t="s">
        <v>153</v>
      </c>
      <c r="F22" s="104"/>
      <c r="G22" s="159" t="s">
        <v>328</v>
      </c>
      <c r="H22" s="263">
        <v>1</v>
      </c>
      <c r="I22" s="251" t="s">
        <v>37</v>
      </c>
      <c r="J22" s="106"/>
      <c r="K22" s="106"/>
      <c r="L22" s="112"/>
      <c r="M22" s="144"/>
      <c r="N22" s="113"/>
      <c r="O22" s="114"/>
      <c r="P22" s="25"/>
      <c r="Q22" s="81"/>
      <c r="R22" s="285"/>
      <c r="S22" s="81"/>
      <c r="T22" s="72"/>
      <c r="U22" s="70"/>
      <c r="V22" s="70"/>
      <c r="W22" s="86"/>
      <c r="X22" s="49"/>
      <c r="Y22" s="50"/>
      <c r="Z22" s="50"/>
      <c r="AA22" s="26"/>
      <c r="AB22" s="26"/>
      <c r="BS22" s="26"/>
    </row>
    <row r="23" spans="3:71" s="23" customFormat="1" ht="12" customHeight="1">
      <c r="C23" s="168"/>
      <c r="D23" s="69"/>
      <c r="E23" s="88" t="s">
        <v>141</v>
      </c>
      <c r="F23" s="118"/>
      <c r="G23" s="71"/>
      <c r="H23" s="262"/>
      <c r="I23" s="97"/>
      <c r="J23" s="103"/>
      <c r="K23" s="103"/>
      <c r="L23" s="109"/>
      <c r="M23" s="86"/>
      <c r="N23" s="110"/>
      <c r="O23" s="110"/>
      <c r="P23" s="25"/>
      <c r="Q23" s="81"/>
      <c r="R23" s="283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153" t="s">
        <v>152</v>
      </c>
      <c r="F24" s="104"/>
      <c r="G24" s="159" t="s">
        <v>327</v>
      </c>
      <c r="H24" s="263">
        <v>2</v>
      </c>
      <c r="I24" s="251" t="s">
        <v>37</v>
      </c>
      <c r="J24" s="106"/>
      <c r="K24" s="106"/>
      <c r="L24" s="112"/>
      <c r="M24" s="144"/>
      <c r="N24" s="114"/>
      <c r="O24" s="114"/>
      <c r="P24" s="25"/>
      <c r="Q24" s="81"/>
      <c r="R24" s="283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 t="s">
        <v>286</v>
      </c>
      <c r="F25" s="95"/>
      <c r="G25" s="71"/>
      <c r="H25" s="262"/>
      <c r="I25" s="97"/>
      <c r="J25" s="103"/>
      <c r="K25" s="103"/>
      <c r="L25" s="109"/>
      <c r="M25" s="86"/>
      <c r="N25" s="115"/>
      <c r="O25" s="110"/>
      <c r="P25" s="25"/>
      <c r="Q25" s="81"/>
      <c r="R25" s="286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153" t="s">
        <v>153</v>
      </c>
      <c r="F26" s="104"/>
      <c r="G26" s="159" t="s">
        <v>329</v>
      </c>
      <c r="H26" s="263">
        <v>1</v>
      </c>
      <c r="I26" s="251" t="s">
        <v>37</v>
      </c>
      <c r="J26" s="106"/>
      <c r="K26" s="106"/>
      <c r="L26" s="137"/>
      <c r="M26" s="144"/>
      <c r="N26" s="113"/>
      <c r="O26" s="114"/>
      <c r="P26" s="25"/>
      <c r="Q26" s="87"/>
      <c r="R26" s="286"/>
      <c r="S26" s="81"/>
      <c r="T26" s="72"/>
      <c r="U26" s="70"/>
      <c r="V26" s="70"/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 t="s">
        <v>142</v>
      </c>
      <c r="F27" s="95"/>
      <c r="G27" s="71"/>
      <c r="H27" s="262"/>
      <c r="I27" s="97"/>
      <c r="J27" s="103"/>
      <c r="K27" s="103"/>
      <c r="L27" s="109"/>
      <c r="M27" s="86"/>
      <c r="N27" s="110"/>
      <c r="O27" s="110"/>
      <c r="P27" s="25"/>
      <c r="Q27" s="88"/>
      <c r="R27" s="286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153" t="s">
        <v>151</v>
      </c>
      <c r="F28" s="104"/>
      <c r="G28" s="159" t="s">
        <v>326</v>
      </c>
      <c r="H28" s="263">
        <v>1</v>
      </c>
      <c r="I28" s="251" t="s">
        <v>37</v>
      </c>
      <c r="J28" s="106"/>
      <c r="K28" s="106"/>
      <c r="L28" s="137"/>
      <c r="M28" s="144"/>
      <c r="N28" s="113"/>
      <c r="O28" s="114"/>
      <c r="P28" s="25"/>
      <c r="Q28" s="87"/>
      <c r="R28" s="286"/>
      <c r="S28" s="81"/>
      <c r="T28" s="72"/>
      <c r="U28" s="70"/>
      <c r="V28" s="70"/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 t="s">
        <v>143</v>
      </c>
      <c r="F29" s="95"/>
      <c r="G29" s="71"/>
      <c r="H29" s="262"/>
      <c r="I29" s="97"/>
      <c r="J29" s="103"/>
      <c r="K29" s="103"/>
      <c r="L29" s="109"/>
      <c r="M29" s="86"/>
      <c r="N29" s="115"/>
      <c r="O29" s="110"/>
      <c r="P29" s="25"/>
      <c r="Q29" s="88"/>
      <c r="R29" s="286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 t="s">
        <v>152</v>
      </c>
      <c r="F30" s="104"/>
      <c r="G30" s="159" t="s">
        <v>330</v>
      </c>
      <c r="H30" s="263">
        <v>1</v>
      </c>
      <c r="I30" s="251" t="s">
        <v>37</v>
      </c>
      <c r="J30" s="106"/>
      <c r="K30" s="106"/>
      <c r="L30" s="137"/>
      <c r="M30" s="144"/>
      <c r="N30" s="113"/>
      <c r="O30" s="114"/>
      <c r="P30" s="25"/>
      <c r="Q30" s="87"/>
      <c r="R30" s="286"/>
      <c r="S30" s="81"/>
      <c r="T30" s="72"/>
      <c r="U30" s="70"/>
      <c r="V30" s="70"/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 t="s">
        <v>144</v>
      </c>
      <c r="F31" s="95"/>
      <c r="G31" s="71"/>
      <c r="H31" s="262"/>
      <c r="I31" s="97"/>
      <c r="J31" s="103"/>
      <c r="K31" s="103"/>
      <c r="L31" s="123"/>
      <c r="M31" s="86"/>
      <c r="N31" s="110"/>
      <c r="O31" s="110"/>
      <c r="P31" s="25"/>
      <c r="Q31" s="58"/>
      <c r="R31" s="283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3" t="s">
        <v>283</v>
      </c>
      <c r="F32" s="124"/>
      <c r="G32" s="159" t="s">
        <v>331</v>
      </c>
      <c r="H32" s="263">
        <v>1</v>
      </c>
      <c r="I32" s="251" t="s">
        <v>37</v>
      </c>
      <c r="J32" s="106"/>
      <c r="K32" s="106"/>
      <c r="L32" s="126"/>
      <c r="M32" s="144"/>
      <c r="N32" s="114"/>
      <c r="O32" s="114"/>
      <c r="P32" s="25"/>
      <c r="Q32" s="58"/>
      <c r="R32" s="283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 t="s">
        <v>287</v>
      </c>
      <c r="F33" s="95"/>
      <c r="G33" s="71"/>
      <c r="H33" s="262"/>
      <c r="I33" s="97"/>
      <c r="J33" s="103"/>
      <c r="K33" s="103"/>
      <c r="L33" s="123"/>
      <c r="M33" s="86"/>
      <c r="N33" s="110"/>
      <c r="O33" s="110"/>
      <c r="P33" s="25"/>
      <c r="Q33" s="58"/>
      <c r="R33" s="283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 t="s">
        <v>283</v>
      </c>
      <c r="F34" s="104"/>
      <c r="G34" s="159" t="s">
        <v>332</v>
      </c>
      <c r="H34" s="263">
        <v>1</v>
      </c>
      <c r="I34" s="251" t="s">
        <v>37</v>
      </c>
      <c r="J34" s="106"/>
      <c r="K34" s="106"/>
      <c r="L34" s="126"/>
      <c r="M34" s="144"/>
      <c r="N34" s="114"/>
      <c r="O34" s="114"/>
      <c r="P34" s="25"/>
      <c r="Q34" s="58"/>
      <c r="R34" s="283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 t="s">
        <v>292</v>
      </c>
      <c r="F35" s="95"/>
      <c r="G35" s="71"/>
      <c r="H35" s="102"/>
      <c r="I35" s="97"/>
      <c r="J35" s="103"/>
      <c r="K35" s="103"/>
      <c r="L35" s="123"/>
      <c r="M35" s="86"/>
      <c r="N35" s="110"/>
      <c r="O35" s="110"/>
      <c r="P35" s="25"/>
      <c r="Q35" s="58"/>
      <c r="R35" s="283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3" t="s">
        <v>151</v>
      </c>
      <c r="F36" s="124"/>
      <c r="G36" s="159" t="s">
        <v>326</v>
      </c>
      <c r="H36" s="127">
        <v>1</v>
      </c>
      <c r="I36" s="251" t="s">
        <v>37</v>
      </c>
      <c r="J36" s="106"/>
      <c r="K36" s="106"/>
      <c r="L36" s="126"/>
      <c r="M36" s="144"/>
      <c r="N36" s="114"/>
      <c r="O36" s="114"/>
      <c r="P36" s="25"/>
      <c r="Q36" s="58"/>
      <c r="R36" s="283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 t="s">
        <v>288</v>
      </c>
      <c r="F37" s="95"/>
      <c r="G37" s="71"/>
      <c r="H37" s="102"/>
      <c r="I37" s="97"/>
      <c r="J37" s="103"/>
      <c r="K37" s="103"/>
      <c r="L37" s="123"/>
      <c r="M37" s="86"/>
      <c r="N37" s="110"/>
      <c r="O37" s="110"/>
      <c r="P37" s="25"/>
      <c r="Q37" s="58"/>
      <c r="R37" s="283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3" t="s">
        <v>283</v>
      </c>
      <c r="F38" s="124"/>
      <c r="G38" s="159" t="s">
        <v>334</v>
      </c>
      <c r="H38" s="127">
        <v>1</v>
      </c>
      <c r="I38" s="251" t="s">
        <v>37</v>
      </c>
      <c r="J38" s="106"/>
      <c r="K38" s="106"/>
      <c r="L38" s="126"/>
      <c r="M38" s="144"/>
      <c r="N38" s="114"/>
      <c r="O38" s="114"/>
      <c r="P38" s="25"/>
      <c r="Q38" s="58"/>
      <c r="R38" s="283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 t="s">
        <v>289</v>
      </c>
      <c r="F39" s="95"/>
      <c r="G39" s="71"/>
      <c r="H39" s="102"/>
      <c r="I39" s="97"/>
      <c r="J39" s="103"/>
      <c r="K39" s="103"/>
      <c r="L39" s="123"/>
      <c r="M39" s="86"/>
      <c r="N39" s="110"/>
      <c r="O39" s="110"/>
      <c r="P39" s="25"/>
      <c r="Q39" s="58"/>
      <c r="R39" s="283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 t="s">
        <v>283</v>
      </c>
      <c r="F40" s="104"/>
      <c r="G40" s="159" t="s">
        <v>333</v>
      </c>
      <c r="H40" s="127">
        <v>1</v>
      </c>
      <c r="I40" s="251" t="s">
        <v>37</v>
      </c>
      <c r="J40" s="106"/>
      <c r="K40" s="106"/>
      <c r="L40" s="126"/>
      <c r="M40" s="144"/>
      <c r="N40" s="114"/>
      <c r="O40" s="114"/>
      <c r="P40" s="25"/>
      <c r="Q40" s="58"/>
      <c r="R40" s="283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 t="s">
        <v>145</v>
      </c>
      <c r="F41" s="95"/>
      <c r="G41" s="71"/>
      <c r="H41" s="102"/>
      <c r="I41" s="97"/>
      <c r="J41" s="103"/>
      <c r="K41" s="103"/>
      <c r="L41" s="109"/>
      <c r="M41" s="86"/>
      <c r="N41" s="110"/>
      <c r="O41" s="110"/>
      <c r="P41" s="25"/>
      <c r="Q41" s="58"/>
      <c r="R41" s="283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 t="s">
        <v>152</v>
      </c>
      <c r="F42" s="104"/>
      <c r="G42" s="159" t="s">
        <v>327</v>
      </c>
      <c r="H42" s="127">
        <v>3</v>
      </c>
      <c r="I42" s="251" t="s">
        <v>37</v>
      </c>
      <c r="J42" s="106"/>
      <c r="K42" s="106"/>
      <c r="L42" s="137"/>
      <c r="M42" s="144"/>
      <c r="N42" s="113"/>
      <c r="O42" s="114"/>
      <c r="P42" s="25"/>
      <c r="Q42" s="58"/>
      <c r="R42" s="283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 t="s">
        <v>146</v>
      </c>
      <c r="F43" s="95"/>
      <c r="G43" s="71"/>
      <c r="H43" s="102"/>
      <c r="I43" s="97"/>
      <c r="J43" s="103"/>
      <c r="K43" s="103"/>
      <c r="L43" s="109"/>
      <c r="M43" s="86"/>
      <c r="N43" s="115"/>
      <c r="O43" s="110"/>
      <c r="P43" s="25"/>
      <c r="Q43" s="58"/>
      <c r="R43" s="283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 t="s">
        <v>154</v>
      </c>
      <c r="F44" s="104"/>
      <c r="G44" s="159" t="s">
        <v>335</v>
      </c>
      <c r="H44" s="127">
        <v>2</v>
      </c>
      <c r="I44" s="251" t="s">
        <v>37</v>
      </c>
      <c r="J44" s="106"/>
      <c r="K44" s="106"/>
      <c r="L44" s="137"/>
      <c r="M44" s="144"/>
      <c r="N44" s="113"/>
      <c r="O44" s="114"/>
      <c r="P44" s="25"/>
      <c r="Q44" s="58"/>
      <c r="R44" s="283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 t="s">
        <v>147</v>
      </c>
      <c r="F45" s="95"/>
      <c r="G45" s="71"/>
      <c r="H45" s="102"/>
      <c r="I45" s="97"/>
      <c r="J45" s="103"/>
      <c r="K45" s="103"/>
      <c r="L45" s="123"/>
      <c r="M45" s="86"/>
      <c r="N45" s="110"/>
      <c r="O45" s="110"/>
      <c r="P45" s="25"/>
      <c r="Q45" s="58"/>
      <c r="R45" s="283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3" t="s">
        <v>285</v>
      </c>
      <c r="F46" s="124"/>
      <c r="G46" s="159" t="s">
        <v>336</v>
      </c>
      <c r="H46" s="127">
        <v>2</v>
      </c>
      <c r="I46" s="251" t="s">
        <v>37</v>
      </c>
      <c r="J46" s="106"/>
      <c r="K46" s="106"/>
      <c r="L46" s="126"/>
      <c r="M46" s="144"/>
      <c r="N46" s="114"/>
      <c r="O46" s="114"/>
      <c r="P46" s="25"/>
      <c r="Q46" s="58"/>
      <c r="R46" s="283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69"/>
      <c r="E47" s="88" t="s">
        <v>148</v>
      </c>
      <c r="F47" s="95"/>
      <c r="G47" s="71"/>
      <c r="H47" s="102"/>
      <c r="I47" s="97"/>
      <c r="J47" s="103"/>
      <c r="K47" s="103"/>
      <c r="L47" s="96"/>
      <c r="M47" s="59"/>
      <c r="N47" s="59"/>
      <c r="O47" s="59"/>
      <c r="P47" s="25"/>
      <c r="Q47" s="58"/>
      <c r="R47" s="283"/>
      <c r="S47" s="59"/>
      <c r="T47" s="59"/>
      <c r="U47" s="59"/>
      <c r="V47" s="59"/>
      <c r="W47" s="59"/>
      <c r="Y47" s="26"/>
      <c r="Z47" s="26"/>
      <c r="AA47" s="26"/>
      <c r="AB47" s="26"/>
      <c r="BS47" s="26"/>
    </row>
    <row r="48" spans="3:80" s="23" customFormat="1" ht="12" customHeight="1">
      <c r="C48" s="169"/>
      <c r="D48" s="140"/>
      <c r="E48" s="153" t="s">
        <v>285</v>
      </c>
      <c r="F48" s="124"/>
      <c r="G48" s="159" t="s">
        <v>337</v>
      </c>
      <c r="H48" s="127">
        <v>1</v>
      </c>
      <c r="I48" s="312" t="s">
        <v>37</v>
      </c>
      <c r="J48" s="106"/>
      <c r="K48" s="106"/>
      <c r="L48" s="107"/>
      <c r="M48" s="144"/>
      <c r="N48" s="101"/>
      <c r="O48" s="101"/>
      <c r="P48" s="25"/>
      <c r="Q48" s="58"/>
      <c r="R48" s="283"/>
      <c r="S48" s="59"/>
      <c r="T48" s="59"/>
      <c r="U48" s="59"/>
      <c r="V48" s="59"/>
      <c r="W48" s="59"/>
      <c r="Y48" s="26"/>
      <c r="Z48" s="26"/>
      <c r="AA48" s="26"/>
      <c r="AB48" s="26"/>
      <c r="BS48" s="26"/>
    </row>
    <row r="49" spans="3:82" s="23" customFormat="1" ht="12" customHeight="1">
      <c r="C49" s="168"/>
      <c r="D49" s="69"/>
      <c r="E49" s="88" t="s">
        <v>149</v>
      </c>
      <c r="F49" s="95"/>
      <c r="G49" s="71"/>
      <c r="H49" s="102"/>
      <c r="I49" s="97"/>
      <c r="J49" s="103"/>
      <c r="K49" s="103"/>
      <c r="L49" s="96"/>
      <c r="M49" s="86"/>
      <c r="N49" s="59"/>
      <c r="O49" s="59"/>
      <c r="P49" s="25"/>
      <c r="Q49" s="58"/>
      <c r="R49" s="283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3" t="s">
        <v>285</v>
      </c>
      <c r="F50" s="124"/>
      <c r="G50" s="159" t="s">
        <v>338</v>
      </c>
      <c r="H50" s="127">
        <v>1</v>
      </c>
      <c r="I50" s="312" t="s">
        <v>37</v>
      </c>
      <c r="J50" s="106"/>
      <c r="K50" s="106"/>
      <c r="L50" s="107"/>
      <c r="M50" s="144"/>
      <c r="N50" s="101"/>
      <c r="O50" s="101"/>
      <c r="P50" s="25"/>
      <c r="Q50" s="58"/>
      <c r="R50" s="283"/>
      <c r="S50" s="59"/>
      <c r="T50" s="59"/>
      <c r="U50" s="59"/>
      <c r="V50" s="59"/>
      <c r="W50" s="59"/>
      <c r="X50" s="29"/>
      <c r="Y50" s="26"/>
      <c r="Z50" s="26"/>
      <c r="AA50" s="26"/>
      <c r="AB50" s="26"/>
      <c r="BS50" s="30"/>
    </row>
    <row r="51" spans="3:82" s="23" customFormat="1" ht="12" customHeight="1">
      <c r="C51" s="168"/>
      <c r="D51" s="69"/>
      <c r="E51" s="88" t="s">
        <v>290</v>
      </c>
      <c r="F51" s="95"/>
      <c r="G51" s="71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283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3" t="s">
        <v>285</v>
      </c>
      <c r="F52" s="124"/>
      <c r="G52" s="159" t="s">
        <v>339</v>
      </c>
      <c r="H52" s="127">
        <v>1</v>
      </c>
      <c r="I52" s="312" t="s">
        <v>37</v>
      </c>
      <c r="J52" s="106"/>
      <c r="K52" s="106"/>
      <c r="L52" s="107"/>
      <c r="M52" s="144"/>
      <c r="N52" s="101"/>
      <c r="O52" s="101"/>
      <c r="P52" s="25"/>
      <c r="Q52" s="58"/>
      <c r="R52" s="283"/>
      <c r="S52" s="59"/>
      <c r="T52" s="59"/>
      <c r="U52" s="59"/>
      <c r="V52" s="59"/>
      <c r="W52" s="59"/>
      <c r="Y52" s="26"/>
      <c r="Z52" s="26"/>
      <c r="AA52" s="26"/>
      <c r="AB52" s="26"/>
      <c r="BS52" s="26"/>
    </row>
    <row r="53" spans="3:82" s="23" customFormat="1" ht="12" customHeight="1">
      <c r="C53" s="168"/>
      <c r="D53" s="69"/>
      <c r="E53" s="88" t="s">
        <v>150</v>
      </c>
      <c r="F53" s="95"/>
      <c r="G53" s="71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283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3" t="s">
        <v>154</v>
      </c>
      <c r="F54" s="124"/>
      <c r="G54" s="159" t="s">
        <v>340</v>
      </c>
      <c r="H54" s="127">
        <v>1</v>
      </c>
      <c r="I54" s="312" t="s">
        <v>37</v>
      </c>
      <c r="J54" s="106"/>
      <c r="K54" s="106"/>
      <c r="L54" s="107"/>
      <c r="M54" s="144"/>
      <c r="N54" s="101"/>
      <c r="O54" s="101"/>
      <c r="P54" s="25"/>
      <c r="R54" s="283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  <c r="CD54" s="31"/>
    </row>
    <row r="55" spans="3:82" s="23" customFormat="1" ht="12" customHeight="1">
      <c r="C55" s="168"/>
      <c r="D55" s="165"/>
      <c r="E55" s="88"/>
      <c r="F55" s="95"/>
      <c r="G55" s="71"/>
      <c r="H55" s="102"/>
      <c r="I55" s="97"/>
      <c r="J55" s="103"/>
      <c r="K55" s="103"/>
      <c r="L55" s="123"/>
      <c r="M55" s="86"/>
      <c r="N55" s="110"/>
      <c r="O55" s="110"/>
      <c r="P55" s="25"/>
      <c r="Q55" s="58"/>
      <c r="R55" s="283"/>
      <c r="S55" s="59"/>
      <c r="T55" s="59"/>
      <c r="U55" s="59"/>
      <c r="V55" s="59"/>
      <c r="W55" s="59"/>
      <c r="X55" s="30"/>
      <c r="Y55" s="26"/>
      <c r="Z55" s="26"/>
      <c r="AA55" s="26"/>
      <c r="AB55" s="26"/>
      <c r="BR55" s="48"/>
      <c r="BS55" s="26"/>
    </row>
    <row r="56" spans="3:82" s="23" customFormat="1" ht="12" customHeight="1">
      <c r="C56" s="169"/>
      <c r="D56" s="140"/>
      <c r="E56" s="153"/>
      <c r="F56" s="104"/>
      <c r="G56" s="159"/>
      <c r="H56" s="127"/>
      <c r="I56" s="251"/>
      <c r="J56" s="106"/>
      <c r="K56" s="106"/>
      <c r="L56" s="126"/>
      <c r="M56" s="144"/>
      <c r="N56" s="114"/>
      <c r="O56" s="114"/>
      <c r="P56" s="25"/>
      <c r="Q56" s="58"/>
      <c r="R56" s="283"/>
      <c r="S56" s="59"/>
      <c r="T56" s="59"/>
      <c r="U56" s="59"/>
      <c r="V56" s="59"/>
      <c r="W56" s="59"/>
      <c r="X56" s="30"/>
      <c r="Y56" s="31"/>
      <c r="Z56" s="26"/>
      <c r="AA56" s="26"/>
      <c r="AB56" s="26"/>
      <c r="BS56" s="26"/>
    </row>
    <row r="57" spans="3:82" s="23" customFormat="1" ht="12" customHeight="1">
      <c r="C57" s="168"/>
      <c r="D57" s="327"/>
      <c r="E57" s="88"/>
      <c r="F57" s="160"/>
      <c r="G57" s="71"/>
      <c r="H57" s="102"/>
      <c r="I57" s="97"/>
      <c r="J57" s="103"/>
      <c r="K57" s="103"/>
      <c r="L57" s="142"/>
      <c r="M57" s="86"/>
      <c r="N57" s="57"/>
      <c r="O57" s="57"/>
      <c r="P57" s="25"/>
      <c r="Q57" s="81"/>
      <c r="R57" s="82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7">
        <v>0</v>
      </c>
      <c r="D58" s="328"/>
      <c r="E58" s="155" t="s">
        <v>349</v>
      </c>
      <c r="F58" s="104"/>
      <c r="G58" s="159"/>
      <c r="H58" s="127">
        <v>1</v>
      </c>
      <c r="I58" s="328" t="s">
        <v>25</v>
      </c>
      <c r="J58" s="106"/>
      <c r="K58" s="106"/>
      <c r="L58" s="143"/>
      <c r="M58" s="144"/>
      <c r="N58" s="145"/>
      <c r="O58" s="145"/>
      <c r="P58" s="25"/>
      <c r="Q58" s="81"/>
      <c r="R58" s="83"/>
      <c r="S58" s="59"/>
      <c r="T58" s="59"/>
      <c r="U58" s="59"/>
      <c r="V58" s="59"/>
      <c r="W58" s="59"/>
      <c r="X58" s="30"/>
      <c r="Y58" s="26"/>
      <c r="Z58" s="26"/>
      <c r="AA58" s="26"/>
      <c r="AB58" s="26"/>
      <c r="BS58" s="26"/>
    </row>
    <row r="59" spans="3:82" s="23" customFormat="1" ht="12" customHeight="1">
      <c r="C59" s="168"/>
      <c r="D59" s="327"/>
      <c r="E59" s="88"/>
      <c r="F59" s="160"/>
      <c r="G59" s="71"/>
      <c r="H59" s="102"/>
      <c r="I59" s="97"/>
      <c r="J59" s="103"/>
      <c r="K59" s="103"/>
      <c r="L59" s="142"/>
      <c r="M59" s="86"/>
      <c r="N59" s="57"/>
      <c r="O59" s="57"/>
      <c r="P59" s="25"/>
      <c r="Q59" s="81"/>
      <c r="R59" s="82"/>
      <c r="S59" s="59"/>
      <c r="T59" s="59"/>
      <c r="U59" s="59"/>
      <c r="V59" s="59"/>
      <c r="W59" s="59"/>
      <c r="X59" s="30"/>
      <c r="Y59" s="26"/>
      <c r="Z59" s="26"/>
      <c r="AA59" s="26"/>
      <c r="AB59" s="26"/>
      <c r="BS59" s="26"/>
    </row>
    <row r="60" spans="3:82" s="23" customFormat="1" ht="12" customHeight="1">
      <c r="C60" s="167">
        <v>0</v>
      </c>
      <c r="D60" s="328"/>
      <c r="E60" s="153" t="s">
        <v>302</v>
      </c>
      <c r="F60" s="104"/>
      <c r="G60" s="159"/>
      <c r="H60" s="127">
        <v>1</v>
      </c>
      <c r="I60" s="328" t="s">
        <v>107</v>
      </c>
      <c r="J60" s="106"/>
      <c r="K60" s="106"/>
      <c r="L60" s="143"/>
      <c r="M60" s="144"/>
      <c r="N60" s="145"/>
      <c r="O60" s="145"/>
      <c r="P60" s="25"/>
      <c r="Q60" s="81"/>
      <c r="R60" s="83"/>
      <c r="S60" s="59"/>
      <c r="T60" s="59"/>
      <c r="U60" s="59"/>
      <c r="V60" s="59"/>
      <c r="W60" s="59"/>
      <c r="X60" s="30"/>
      <c r="Y60" s="26"/>
      <c r="Z60" s="26"/>
      <c r="AA60" s="26"/>
      <c r="AB60" s="26"/>
      <c r="BS60" s="26"/>
    </row>
    <row r="61" spans="3:82" s="23" customFormat="1" ht="12" customHeight="1">
      <c r="C61" s="168"/>
      <c r="D61" s="327"/>
      <c r="E61" s="88"/>
      <c r="F61" s="160"/>
      <c r="G61" s="71"/>
      <c r="H61" s="102"/>
      <c r="I61" s="97"/>
      <c r="J61" s="103"/>
      <c r="K61" s="103"/>
      <c r="L61" s="96"/>
      <c r="M61" s="86"/>
      <c r="N61" s="57"/>
      <c r="O61" s="57"/>
      <c r="P61" s="25"/>
      <c r="Q61" s="81"/>
      <c r="R61" s="82"/>
      <c r="S61" s="59"/>
      <c r="T61" s="59"/>
      <c r="U61" s="59"/>
      <c r="V61" s="59"/>
      <c r="W61" s="59"/>
      <c r="X61" s="30"/>
      <c r="Y61" s="26"/>
      <c r="Z61" s="26"/>
      <c r="AA61" s="26"/>
      <c r="AB61" s="26"/>
      <c r="BS61" s="26"/>
    </row>
    <row r="62" spans="3:82" s="23" customFormat="1" ht="12" customHeight="1">
      <c r="C62" s="167">
        <v>0</v>
      </c>
      <c r="D62" s="328"/>
      <c r="E62" s="155"/>
      <c r="F62" s="104"/>
      <c r="G62" s="159"/>
      <c r="H62" s="127"/>
      <c r="I62" s="328"/>
      <c r="J62" s="106"/>
      <c r="K62" s="106"/>
      <c r="L62" s="107"/>
      <c r="M62" s="144"/>
      <c r="N62" s="145"/>
      <c r="O62" s="145"/>
      <c r="P62" s="25"/>
      <c r="Q62" s="81"/>
      <c r="R62" s="83"/>
      <c r="S62" s="59"/>
      <c r="T62" s="59"/>
      <c r="U62" s="59"/>
      <c r="V62" s="59"/>
      <c r="W62" s="59"/>
      <c r="X62" s="30"/>
      <c r="Y62" s="26"/>
      <c r="Z62" s="26"/>
      <c r="AA62" s="26"/>
      <c r="AB62" s="26"/>
      <c r="BS62" s="26"/>
    </row>
    <row r="63" spans="3:82" s="23" customFormat="1" ht="12" customHeight="1">
      <c r="C63" s="168"/>
      <c r="D63" s="69"/>
      <c r="E63" s="88"/>
      <c r="F63" s="95"/>
      <c r="G63" s="60"/>
      <c r="H63" s="102"/>
      <c r="I63" s="97"/>
      <c r="J63" s="103"/>
      <c r="K63" s="103"/>
      <c r="L63" s="96"/>
      <c r="M63" s="86"/>
      <c r="N63" s="59"/>
      <c r="O63" s="59"/>
      <c r="P63" s="25"/>
      <c r="Q63" s="58"/>
      <c r="R63" s="283"/>
      <c r="S63" s="59"/>
      <c r="T63" s="59"/>
      <c r="U63" s="59"/>
      <c r="V63" s="59"/>
      <c r="W63" s="59"/>
      <c r="X63" s="30"/>
      <c r="Y63" s="26"/>
      <c r="Z63" s="26"/>
      <c r="AA63" s="26"/>
      <c r="AB63" s="26"/>
      <c r="BS63" s="26"/>
    </row>
    <row r="64" spans="3:82" s="23" customFormat="1" ht="12" customHeight="1">
      <c r="C64" s="169"/>
      <c r="D64" s="140"/>
      <c r="E64" s="155"/>
      <c r="F64" s="124"/>
      <c r="G64" s="101"/>
      <c r="H64" s="127"/>
      <c r="I64" s="251"/>
      <c r="J64" s="106"/>
      <c r="K64" s="106"/>
      <c r="L64" s="107"/>
      <c r="M64" s="144"/>
      <c r="N64" s="101"/>
      <c r="O64" s="101"/>
      <c r="P64" s="25"/>
      <c r="Q64" s="58"/>
      <c r="R64" s="283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/>
      <c r="E66" s="793"/>
      <c r="F66" s="185"/>
      <c r="G66" s="135"/>
      <c r="H66" s="132"/>
      <c r="I66" s="133"/>
      <c r="J66" s="134"/>
      <c r="K66" s="134"/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/>
      <c r="P67" s="5"/>
      <c r="Q67" s="56"/>
      <c r="Y67" s="13"/>
      <c r="Z67" s="13"/>
      <c r="BS67" s="13"/>
    </row>
    <row r="68" spans="2:71" ht="12" customHeight="1">
      <c r="B68" s="5"/>
      <c r="C68" s="33"/>
      <c r="D68" s="33"/>
      <c r="E68" s="41"/>
      <c r="F68" s="41"/>
      <c r="G68" s="5"/>
      <c r="H68" s="42"/>
      <c r="I68" s="33"/>
      <c r="J68" s="43"/>
      <c r="K68" s="43"/>
      <c r="L68" s="44"/>
      <c r="M68" s="45"/>
      <c r="N68" s="40"/>
      <c r="O68" s="1"/>
      <c r="P68" s="5"/>
      <c r="Q68" s="56"/>
      <c r="Y68" s="13"/>
      <c r="Z68" s="13"/>
      <c r="BS68" s="13"/>
    </row>
    <row r="69" spans="2:71" ht="12" customHeight="1" thickBot="1">
      <c r="C69" s="6"/>
      <c r="D69" s="6"/>
      <c r="E69" s="7"/>
      <c r="F69" s="7"/>
      <c r="G69" s="8"/>
      <c r="H69" s="46"/>
      <c r="I69" s="9"/>
      <c r="J69" s="8"/>
      <c r="K69" s="8"/>
      <c r="L69" s="8"/>
      <c r="M69" s="8"/>
      <c r="N69" s="8"/>
      <c r="O69" s="8"/>
      <c r="Q69" s="56"/>
      <c r="BR69" s="47"/>
      <c r="BS69" s="13"/>
    </row>
    <row r="70" spans="2:71" s="23" customFormat="1" ht="12" customHeight="1">
      <c r="C70" s="94"/>
      <c r="D70" s="316"/>
      <c r="E70" s="88"/>
      <c r="F70" s="160"/>
      <c r="G70" s="60"/>
      <c r="H70" s="96"/>
      <c r="I70" s="97"/>
      <c r="J70" s="96"/>
      <c r="K70" s="96"/>
      <c r="L70" s="96"/>
      <c r="M70" s="59"/>
      <c r="N70" s="59"/>
      <c r="O70" s="59"/>
      <c r="P70" s="25"/>
      <c r="Q70" s="58"/>
      <c r="R70" s="59"/>
      <c r="S70" s="59"/>
      <c r="T70" s="59"/>
      <c r="U70" s="60"/>
      <c r="V70" s="60"/>
      <c r="W70" s="60"/>
      <c r="X70" s="39"/>
      <c r="Y70" s="34"/>
      <c r="Z70" s="39"/>
      <c r="AA70" s="34"/>
      <c r="AB70" s="34"/>
      <c r="BS70" s="26"/>
    </row>
    <row r="71" spans="2:71" s="23" customFormat="1" ht="12" customHeight="1">
      <c r="C71" s="98" t="s">
        <v>39</v>
      </c>
      <c r="D71" s="786" t="s">
        <v>14</v>
      </c>
      <c r="E71" s="787"/>
      <c r="F71" s="803" t="s">
        <v>15</v>
      </c>
      <c r="G71" s="804"/>
      <c r="H71" s="319" t="s">
        <v>16</v>
      </c>
      <c r="I71" s="319" t="s">
        <v>17</v>
      </c>
      <c r="J71" s="326"/>
      <c r="K71" s="319"/>
      <c r="L71" s="803"/>
      <c r="M71" s="805"/>
      <c r="N71" s="805"/>
      <c r="O71" s="806"/>
      <c r="P71" s="25"/>
      <c r="Q71" s="58"/>
      <c r="R71" s="59"/>
      <c r="S71" s="59"/>
      <c r="T71" s="59"/>
      <c r="U71" s="60"/>
      <c r="V71" s="60"/>
      <c r="W71" s="60"/>
      <c r="X71" s="39"/>
      <c r="Y71" s="34"/>
      <c r="Z71" s="34"/>
      <c r="AA71" s="34"/>
      <c r="AB71" s="34"/>
      <c r="BS71" s="26"/>
    </row>
    <row r="72" spans="2:71" s="23" customFormat="1" ht="12" customHeight="1">
      <c r="C72" s="166"/>
      <c r="D72" s="316"/>
      <c r="E72" s="88"/>
      <c r="F72" s="160"/>
      <c r="G72" s="60"/>
      <c r="H72" s="102"/>
      <c r="I72" s="97"/>
      <c r="J72" s="103"/>
      <c r="K72" s="103"/>
      <c r="L72" s="96"/>
      <c r="M72" s="59"/>
      <c r="N72" s="59"/>
      <c r="O72" s="59"/>
      <c r="P72" s="25"/>
      <c r="Q72" s="58"/>
      <c r="R72" s="59"/>
      <c r="S72" s="59"/>
      <c r="T72" s="59"/>
      <c r="U72" s="59"/>
      <c r="V72" s="59"/>
      <c r="W72" s="59"/>
      <c r="BS72" s="26"/>
    </row>
    <row r="73" spans="2:71" s="23" customFormat="1" ht="12" customHeight="1">
      <c r="C73" s="167">
        <v>12</v>
      </c>
      <c r="D73" s="319"/>
      <c r="E73" s="153" t="s">
        <v>8</v>
      </c>
      <c r="F73" s="104"/>
      <c r="G73" s="157">
        <v>0</v>
      </c>
      <c r="H73" s="127">
        <v>0</v>
      </c>
      <c r="I73" s="319">
        <v>0</v>
      </c>
      <c r="J73" s="106"/>
      <c r="K73" s="106"/>
      <c r="L73" s="107"/>
      <c r="M73" s="101"/>
      <c r="N73" s="101"/>
      <c r="O73" s="101"/>
      <c r="P73" s="25"/>
      <c r="Q73" s="58"/>
      <c r="R73" s="59"/>
      <c r="S73" s="59"/>
      <c r="T73" s="59"/>
      <c r="U73" s="59"/>
      <c r="V73" s="59"/>
      <c r="W73" s="59"/>
      <c r="Y73" s="26"/>
      <c r="Z73" s="26"/>
      <c r="AA73" s="26"/>
      <c r="AB73" s="26"/>
      <c r="BS73" s="26"/>
    </row>
    <row r="74" spans="2:71" s="23" customFormat="1" ht="12" customHeight="1">
      <c r="C74" s="168"/>
      <c r="D74" s="165"/>
      <c r="E74" s="88"/>
      <c r="F74" s="95"/>
      <c r="G74" s="71"/>
      <c r="H74" s="102"/>
      <c r="I74" s="97"/>
      <c r="J74" s="103"/>
      <c r="K74" s="103"/>
      <c r="L74" s="123"/>
      <c r="M74" s="86"/>
      <c r="N74" s="110"/>
      <c r="O74" s="110"/>
      <c r="P74" s="25"/>
      <c r="Q74" s="58"/>
      <c r="R74" s="283"/>
      <c r="S74" s="59"/>
      <c r="T74" s="59"/>
      <c r="U74" s="59"/>
      <c r="V74" s="59"/>
      <c r="W74" s="59"/>
      <c r="X74" s="30"/>
      <c r="Y74" s="26"/>
      <c r="Z74" s="26"/>
      <c r="AA74" s="26"/>
      <c r="AB74" s="26"/>
      <c r="BR74" s="48"/>
      <c r="BS74" s="26"/>
    </row>
    <row r="75" spans="2:71" s="23" customFormat="1" ht="12" customHeight="1">
      <c r="C75" s="169"/>
      <c r="D75" s="140"/>
      <c r="E75" s="153" t="s">
        <v>155</v>
      </c>
      <c r="F75" s="104"/>
      <c r="G75" s="159" t="s">
        <v>297</v>
      </c>
      <c r="H75" s="127">
        <v>5</v>
      </c>
      <c r="I75" s="328" t="s">
        <v>37</v>
      </c>
      <c r="J75" s="106"/>
      <c r="K75" s="106"/>
      <c r="L75" s="126"/>
      <c r="M75" s="144"/>
      <c r="N75" s="114"/>
      <c r="O75" s="114"/>
      <c r="P75" s="25"/>
      <c r="Q75" s="58"/>
      <c r="R75" s="283"/>
      <c r="S75" s="59"/>
      <c r="T75" s="59"/>
      <c r="U75" s="59"/>
      <c r="V75" s="59"/>
      <c r="W75" s="59"/>
      <c r="X75" s="30"/>
      <c r="Y75" s="31"/>
      <c r="Z75" s="26"/>
      <c r="AA75" s="26"/>
      <c r="AB75" s="26"/>
      <c r="BS75" s="26"/>
    </row>
    <row r="76" spans="2:71" s="23" customFormat="1" ht="12" customHeight="1">
      <c r="C76" s="168"/>
      <c r="D76" s="241"/>
      <c r="E76" s="88"/>
      <c r="F76" s="95"/>
      <c r="G76" s="71"/>
      <c r="H76" s="102"/>
      <c r="I76" s="97"/>
      <c r="J76" s="103"/>
      <c r="K76" s="103"/>
      <c r="L76" s="96"/>
      <c r="M76" s="59"/>
      <c r="N76" s="59"/>
      <c r="O76" s="59"/>
      <c r="P76" s="25"/>
      <c r="Q76" s="58"/>
      <c r="R76" s="59"/>
      <c r="S76" s="59"/>
      <c r="T76" s="59"/>
      <c r="U76" s="59"/>
      <c r="V76" s="59"/>
      <c r="W76" s="59"/>
      <c r="Y76" s="26"/>
      <c r="Z76" s="26"/>
      <c r="AA76" s="26"/>
      <c r="AB76" s="26"/>
      <c r="BS76" s="26"/>
    </row>
    <row r="77" spans="2:71" s="23" customFormat="1" ht="12" customHeight="1">
      <c r="C77" s="169"/>
      <c r="D77" s="242"/>
      <c r="E77" s="153" t="s">
        <v>155</v>
      </c>
      <c r="F77" s="104"/>
      <c r="G77" s="159" t="s">
        <v>298</v>
      </c>
      <c r="H77" s="127">
        <v>1</v>
      </c>
      <c r="I77" s="328" t="s">
        <v>37</v>
      </c>
      <c r="J77" s="106"/>
      <c r="K77" s="106"/>
      <c r="L77" s="128"/>
      <c r="M77" s="329"/>
      <c r="N77" s="330"/>
      <c r="O77" s="331"/>
      <c r="P77" s="25"/>
      <c r="Q77" s="58"/>
      <c r="R77" s="59"/>
      <c r="S77" s="59"/>
      <c r="T77" s="59"/>
      <c r="U77" s="59"/>
      <c r="V77" s="59"/>
      <c r="W77" s="59"/>
      <c r="Y77" s="26"/>
      <c r="Z77" s="26"/>
      <c r="AA77" s="26"/>
      <c r="AB77" s="26"/>
      <c r="BS77" s="26"/>
    </row>
    <row r="78" spans="2:71" s="23" customFormat="1" ht="12" customHeight="1">
      <c r="C78" s="168"/>
      <c r="D78" s="69"/>
      <c r="E78" s="88"/>
      <c r="F78" s="95"/>
      <c r="G78" s="60"/>
      <c r="H78" s="102"/>
      <c r="I78" s="97"/>
      <c r="J78" s="103"/>
      <c r="K78" s="103"/>
      <c r="L78" s="96"/>
      <c r="M78" s="86"/>
      <c r="N78" s="59"/>
      <c r="O78" s="59"/>
      <c r="P78" s="25"/>
      <c r="Q78" s="58"/>
      <c r="R78" s="283"/>
      <c r="S78" s="59"/>
      <c r="T78" s="59"/>
      <c r="U78" s="59"/>
      <c r="V78" s="59"/>
      <c r="W78" s="59"/>
      <c r="Y78" s="26"/>
      <c r="Z78" s="26"/>
      <c r="AA78" s="26"/>
      <c r="AB78" s="26"/>
      <c r="BS78" s="26"/>
    </row>
    <row r="79" spans="2:71" s="23" customFormat="1" ht="12" customHeight="1">
      <c r="C79" s="169"/>
      <c r="D79" s="140"/>
      <c r="E79" s="155" t="s">
        <v>156</v>
      </c>
      <c r="F79" s="124"/>
      <c r="G79" s="159" t="s">
        <v>300</v>
      </c>
      <c r="H79" s="127">
        <v>1</v>
      </c>
      <c r="I79" s="328" t="s">
        <v>37</v>
      </c>
      <c r="J79" s="106"/>
      <c r="K79" s="106"/>
      <c r="L79" s="107"/>
      <c r="M79" s="144"/>
      <c r="N79" s="101"/>
      <c r="O79" s="101"/>
      <c r="P79" s="25"/>
      <c r="Q79" s="78"/>
      <c r="R79" s="283"/>
      <c r="S79" s="59"/>
      <c r="T79" s="59"/>
      <c r="U79" s="59"/>
      <c r="V79" s="59"/>
      <c r="W79" s="59"/>
      <c r="X79" s="30"/>
      <c r="Y79" s="31"/>
      <c r="Z79" s="26"/>
      <c r="AA79" s="26"/>
      <c r="AB79" s="26"/>
      <c r="BS79" s="26"/>
    </row>
    <row r="80" spans="2:71" s="23" customFormat="1" ht="12" customHeight="1">
      <c r="C80" s="168"/>
      <c r="D80" s="69"/>
      <c r="E80" s="88"/>
      <c r="F80" s="95"/>
      <c r="G80" s="60"/>
      <c r="H80" s="102"/>
      <c r="I80" s="97"/>
      <c r="J80" s="103"/>
      <c r="K80" s="103"/>
      <c r="L80" s="96"/>
      <c r="M80" s="86"/>
      <c r="N80" s="59"/>
      <c r="O80" s="59"/>
      <c r="P80" s="25"/>
      <c r="Q80" s="58"/>
      <c r="R80" s="283"/>
      <c r="S80" s="59"/>
      <c r="T80" s="59"/>
      <c r="U80" s="59"/>
      <c r="V80" s="59"/>
      <c r="W80" s="59"/>
      <c r="Y80" s="26"/>
      <c r="Z80" s="26"/>
      <c r="AA80" s="26"/>
      <c r="AB80" s="26"/>
      <c r="BS80" s="26"/>
    </row>
    <row r="81" spans="3:71" s="23" customFormat="1" ht="12" customHeight="1">
      <c r="C81" s="169"/>
      <c r="D81" s="140"/>
      <c r="E81" s="155" t="s">
        <v>299</v>
      </c>
      <c r="F81" s="124"/>
      <c r="G81" s="159" t="s">
        <v>301</v>
      </c>
      <c r="H81" s="127">
        <v>1</v>
      </c>
      <c r="I81" s="328" t="s">
        <v>37</v>
      </c>
      <c r="J81" s="106"/>
      <c r="K81" s="106"/>
      <c r="L81" s="107"/>
      <c r="M81" s="144"/>
      <c r="N81" s="101"/>
      <c r="O81" s="101"/>
      <c r="P81" s="25"/>
      <c r="Q81" s="58"/>
      <c r="R81" s="283"/>
      <c r="S81" s="59"/>
      <c r="T81" s="59"/>
      <c r="U81" s="59"/>
      <c r="V81" s="59"/>
      <c r="W81" s="59"/>
      <c r="X81" s="30"/>
      <c r="Y81" s="31"/>
      <c r="Z81" s="26"/>
      <c r="AA81" s="26"/>
      <c r="AB81" s="26"/>
      <c r="BS81" s="26"/>
    </row>
    <row r="82" spans="3:71" s="23" customFormat="1" ht="12" customHeight="1">
      <c r="C82" s="168"/>
      <c r="D82" s="69"/>
      <c r="E82" s="88"/>
      <c r="F82" s="95"/>
      <c r="G82" s="71"/>
      <c r="H82" s="262"/>
      <c r="I82" s="97"/>
      <c r="J82" s="103"/>
      <c r="K82" s="103"/>
      <c r="L82" s="109"/>
      <c r="M82" s="86"/>
      <c r="N82" s="110"/>
      <c r="O82" s="110"/>
      <c r="P82" s="25"/>
      <c r="Q82" s="88"/>
      <c r="R82" s="71"/>
      <c r="S82" s="81"/>
      <c r="T82" s="69"/>
      <c r="U82" s="70"/>
      <c r="V82" s="70"/>
      <c r="W82" s="86" t="s">
        <v>30</v>
      </c>
      <c r="X82" s="808" t="s">
        <v>31</v>
      </c>
      <c r="Y82" s="809"/>
      <c r="Z82" s="32">
        <f>368*1.7</f>
        <v>625.6</v>
      </c>
      <c r="AA82" s="26"/>
      <c r="AB82" s="26"/>
      <c r="BS82" s="26"/>
    </row>
    <row r="83" spans="3:71" s="23" customFormat="1" ht="12" customHeight="1">
      <c r="C83" s="169"/>
      <c r="D83" s="140"/>
      <c r="E83" s="153"/>
      <c r="F83" s="104"/>
      <c r="G83" s="159"/>
      <c r="H83" s="263"/>
      <c r="I83" s="328"/>
      <c r="J83" s="106"/>
      <c r="K83" s="106"/>
      <c r="L83" s="137"/>
      <c r="M83" s="144"/>
      <c r="N83" s="113"/>
      <c r="O83" s="114"/>
      <c r="P83" s="25"/>
      <c r="Q83" s="87"/>
      <c r="R83" s="71"/>
      <c r="S83" s="81"/>
      <c r="T83" s="72"/>
      <c r="U83" s="70"/>
      <c r="V83" s="70"/>
      <c r="W83" s="86" t="s">
        <v>33</v>
      </c>
      <c r="X83" s="49"/>
      <c r="Y83" s="50"/>
      <c r="Z83" s="50">
        <v>22</v>
      </c>
      <c r="AA83" s="26"/>
      <c r="AB83" s="26"/>
      <c r="BS83" s="31"/>
    </row>
    <row r="84" spans="3:71" s="23" customFormat="1" ht="12" customHeight="1">
      <c r="C84" s="168"/>
      <c r="D84" s="327"/>
      <c r="E84" s="88"/>
      <c r="F84" s="160"/>
      <c r="G84" s="71"/>
      <c r="H84" s="102"/>
      <c r="I84" s="97"/>
      <c r="J84" s="103"/>
      <c r="K84" s="103"/>
      <c r="L84" s="142"/>
      <c r="M84" s="86"/>
      <c r="N84" s="57"/>
      <c r="O84" s="57"/>
      <c r="P84" s="25"/>
      <c r="Q84" s="81"/>
      <c r="R84" s="82"/>
      <c r="S84" s="59"/>
      <c r="T84" s="59"/>
      <c r="U84" s="59"/>
      <c r="V84" s="59"/>
      <c r="W84" s="59"/>
      <c r="X84" s="30"/>
      <c r="Y84" s="26"/>
      <c r="Z84" s="26"/>
      <c r="AA84" s="26"/>
      <c r="AB84" s="26"/>
      <c r="BS84" s="26"/>
    </row>
    <row r="85" spans="3:71" s="23" customFormat="1" ht="12" customHeight="1">
      <c r="C85" s="167">
        <v>0</v>
      </c>
      <c r="D85" s="328"/>
      <c r="E85" s="155" t="s">
        <v>349</v>
      </c>
      <c r="F85" s="104"/>
      <c r="G85" s="159"/>
      <c r="H85" s="127">
        <v>1</v>
      </c>
      <c r="I85" s="328" t="s">
        <v>25</v>
      </c>
      <c r="J85" s="106"/>
      <c r="K85" s="106"/>
      <c r="L85" s="143"/>
      <c r="M85" s="144"/>
      <c r="N85" s="145"/>
      <c r="O85" s="145"/>
      <c r="P85" s="25"/>
      <c r="Q85" s="81"/>
      <c r="R85" s="83"/>
      <c r="S85" s="59"/>
      <c r="T85" s="59"/>
      <c r="U85" s="59"/>
      <c r="V85" s="59"/>
      <c r="W85" s="59"/>
      <c r="X85" s="30"/>
      <c r="Y85" s="26"/>
      <c r="Z85" s="26"/>
      <c r="AA85" s="26"/>
      <c r="AB85" s="26"/>
      <c r="BS85" s="26"/>
    </row>
    <row r="86" spans="3:71" s="23" customFormat="1" ht="12" customHeight="1">
      <c r="C86" s="168"/>
      <c r="D86" s="327"/>
      <c r="E86" s="88"/>
      <c r="F86" s="160"/>
      <c r="G86" s="71"/>
      <c r="H86" s="102"/>
      <c r="I86" s="97"/>
      <c r="J86" s="103"/>
      <c r="K86" s="103"/>
      <c r="L86" s="142"/>
      <c r="M86" s="86"/>
      <c r="N86" s="57"/>
      <c r="O86" s="57"/>
      <c r="P86" s="25"/>
      <c r="Q86" s="81"/>
      <c r="R86" s="82"/>
      <c r="S86" s="59"/>
      <c r="T86" s="59"/>
      <c r="U86" s="59"/>
      <c r="V86" s="59"/>
      <c r="W86" s="59"/>
      <c r="X86" s="30"/>
      <c r="Y86" s="26"/>
      <c r="Z86" s="26"/>
      <c r="AA86" s="26"/>
      <c r="AB86" s="26"/>
      <c r="BS86" s="26"/>
    </row>
    <row r="87" spans="3:71" s="23" customFormat="1" ht="12" customHeight="1">
      <c r="C87" s="167">
        <v>0</v>
      </c>
      <c r="D87" s="328"/>
      <c r="E87" s="153" t="s">
        <v>302</v>
      </c>
      <c r="F87" s="104"/>
      <c r="G87" s="159"/>
      <c r="H87" s="127">
        <v>1</v>
      </c>
      <c r="I87" s="328" t="s">
        <v>107</v>
      </c>
      <c r="J87" s="106"/>
      <c r="K87" s="106"/>
      <c r="L87" s="143"/>
      <c r="M87" s="144"/>
      <c r="N87" s="145"/>
      <c r="O87" s="145"/>
      <c r="P87" s="25"/>
      <c r="Q87" s="81"/>
      <c r="R87" s="83"/>
      <c r="S87" s="59"/>
      <c r="T87" s="59"/>
      <c r="U87" s="59"/>
      <c r="V87" s="59"/>
      <c r="W87" s="59"/>
      <c r="X87" s="30"/>
      <c r="Y87" s="26"/>
      <c r="Z87" s="26"/>
      <c r="AA87" s="26"/>
      <c r="AB87" s="26"/>
      <c r="BS87" s="26"/>
    </row>
    <row r="88" spans="3:71" s="23" customFormat="1" ht="12" customHeight="1">
      <c r="C88" s="168"/>
      <c r="D88" s="327"/>
      <c r="E88" s="88"/>
      <c r="F88" s="160"/>
      <c r="G88" s="71"/>
      <c r="H88" s="102"/>
      <c r="I88" s="97"/>
      <c r="J88" s="103"/>
      <c r="K88" s="103"/>
      <c r="L88" s="96"/>
      <c r="M88" s="86"/>
      <c r="N88" s="57"/>
      <c r="O88" s="57"/>
      <c r="P88" s="25"/>
      <c r="Q88" s="81"/>
      <c r="R88" s="82"/>
      <c r="S88" s="59"/>
      <c r="T88" s="59"/>
      <c r="U88" s="59"/>
      <c r="V88" s="59"/>
      <c r="W88" s="59"/>
      <c r="X88" s="30"/>
      <c r="Y88" s="26"/>
      <c r="Z88" s="26"/>
      <c r="AA88" s="26"/>
      <c r="AB88" s="26"/>
      <c r="BS88" s="26"/>
    </row>
    <row r="89" spans="3:71" s="23" customFormat="1" ht="12" customHeight="1">
      <c r="C89" s="167">
        <v>0</v>
      </c>
      <c r="D89" s="328"/>
      <c r="E89" s="155"/>
      <c r="F89" s="104"/>
      <c r="G89" s="159"/>
      <c r="H89" s="127"/>
      <c r="I89" s="328"/>
      <c r="J89" s="106"/>
      <c r="K89" s="106"/>
      <c r="L89" s="107"/>
      <c r="M89" s="144"/>
      <c r="N89" s="145"/>
      <c r="O89" s="145"/>
      <c r="P89" s="25"/>
      <c r="Q89" s="81"/>
      <c r="R89" s="83"/>
      <c r="S89" s="59"/>
      <c r="T89" s="59"/>
      <c r="U89" s="59"/>
      <c r="V89" s="59"/>
      <c r="W89" s="59"/>
      <c r="X89" s="30"/>
      <c r="Y89" s="26"/>
      <c r="Z89" s="26"/>
      <c r="AA89" s="26"/>
      <c r="AB89" s="26"/>
      <c r="BS89" s="26"/>
    </row>
    <row r="90" spans="3:71" s="23" customFormat="1" ht="12" customHeight="1">
      <c r="C90" s="168"/>
      <c r="D90" s="69"/>
      <c r="E90" s="88"/>
      <c r="F90" s="95"/>
      <c r="G90" s="71"/>
      <c r="H90" s="262"/>
      <c r="I90" s="97"/>
      <c r="J90" s="103"/>
      <c r="K90" s="103"/>
      <c r="L90" s="109"/>
      <c r="M90" s="86"/>
      <c r="N90" s="110"/>
      <c r="O90" s="110"/>
      <c r="P90" s="25"/>
      <c r="Q90" s="88"/>
      <c r="R90" s="71"/>
      <c r="S90" s="81"/>
      <c r="T90" s="69"/>
      <c r="U90" s="70"/>
      <c r="V90" s="70"/>
      <c r="W90" s="86" t="s">
        <v>30</v>
      </c>
      <c r="X90" s="808" t="s">
        <v>31</v>
      </c>
      <c r="Y90" s="809"/>
      <c r="Z90" s="32">
        <f>368*1.7</f>
        <v>625.6</v>
      </c>
      <c r="AA90" s="26"/>
      <c r="AB90" s="26"/>
      <c r="BS90" s="26"/>
    </row>
    <row r="91" spans="3:71" s="23" customFormat="1" ht="12" customHeight="1">
      <c r="C91" s="169"/>
      <c r="D91" s="140"/>
      <c r="E91" s="153"/>
      <c r="F91" s="104"/>
      <c r="G91" s="159"/>
      <c r="H91" s="263"/>
      <c r="I91" s="319"/>
      <c r="J91" s="106"/>
      <c r="K91" s="106"/>
      <c r="L91" s="137"/>
      <c r="M91" s="144"/>
      <c r="N91" s="113"/>
      <c r="O91" s="114"/>
      <c r="P91" s="25"/>
      <c r="Q91" s="87"/>
      <c r="R91" s="71"/>
      <c r="S91" s="81"/>
      <c r="T91" s="72"/>
      <c r="U91" s="70"/>
      <c r="V91" s="70"/>
      <c r="W91" s="86" t="s">
        <v>33</v>
      </c>
      <c r="X91" s="49"/>
      <c r="Y91" s="50"/>
      <c r="Z91" s="50">
        <v>22</v>
      </c>
      <c r="AA91" s="26"/>
      <c r="AB91" s="26"/>
      <c r="BS91" s="31"/>
    </row>
    <row r="92" spans="3:71" s="23" customFormat="1" ht="12" customHeight="1">
      <c r="C92" s="168"/>
      <c r="D92" s="69"/>
      <c r="E92" s="88"/>
      <c r="F92" s="95"/>
      <c r="G92" s="71"/>
      <c r="H92" s="262"/>
      <c r="I92" s="97"/>
      <c r="J92" s="103"/>
      <c r="K92" s="103"/>
      <c r="L92" s="109"/>
      <c r="M92" s="86"/>
      <c r="N92" s="115"/>
      <c r="O92" s="110"/>
      <c r="P92" s="25"/>
      <c r="Q92" s="88"/>
      <c r="R92" s="71"/>
      <c r="S92" s="81"/>
      <c r="T92" s="69"/>
      <c r="U92" s="70"/>
      <c r="V92" s="70"/>
      <c r="W92" s="54"/>
      <c r="X92" s="28"/>
      <c r="Y92" s="26"/>
      <c r="Z92" s="26"/>
      <c r="AA92" s="26"/>
      <c r="AB92" s="26"/>
      <c r="BS92" s="26"/>
    </row>
    <row r="93" spans="3:71" s="23" customFormat="1" ht="12" customHeight="1">
      <c r="C93" s="169"/>
      <c r="D93" s="140"/>
      <c r="E93" s="153"/>
      <c r="F93" s="104"/>
      <c r="G93" s="159"/>
      <c r="H93" s="263"/>
      <c r="I93" s="319"/>
      <c r="J93" s="106"/>
      <c r="K93" s="106"/>
      <c r="L93" s="137"/>
      <c r="M93" s="144"/>
      <c r="N93" s="113"/>
      <c r="O93" s="114"/>
      <c r="P93" s="25"/>
      <c r="Q93" s="87"/>
      <c r="R93" s="71"/>
      <c r="S93" s="81"/>
      <c r="T93" s="72"/>
      <c r="U93" s="70"/>
      <c r="V93" s="70"/>
      <c r="W93" s="54"/>
      <c r="X93" s="50"/>
      <c r="Y93" s="26"/>
      <c r="Z93" s="26"/>
      <c r="AA93" s="26"/>
      <c r="AB93" s="26"/>
      <c r="BS93" s="26"/>
    </row>
    <row r="94" spans="3:71" s="23" customFormat="1" ht="12" customHeight="1">
      <c r="C94" s="168"/>
      <c r="D94" s="69"/>
      <c r="E94" s="88"/>
      <c r="F94" s="95"/>
      <c r="G94" s="60"/>
      <c r="H94" s="262"/>
      <c r="I94" s="97"/>
      <c r="J94" s="103"/>
      <c r="K94" s="103"/>
      <c r="L94" s="123"/>
      <c r="M94" s="86"/>
      <c r="N94" s="110"/>
      <c r="O94" s="110"/>
      <c r="P94" s="25"/>
      <c r="Q94" s="58"/>
      <c r="R94" s="59"/>
      <c r="S94" s="59"/>
      <c r="T94" s="59"/>
      <c r="U94" s="59"/>
      <c r="V94" s="59"/>
      <c r="W94" s="59"/>
      <c r="Y94" s="26"/>
      <c r="Z94" s="26"/>
      <c r="AA94" s="26"/>
      <c r="AB94" s="26"/>
      <c r="BS94" s="31"/>
    </row>
    <row r="95" spans="3:71" s="23" customFormat="1" ht="12" customHeight="1">
      <c r="C95" s="169"/>
      <c r="D95" s="140"/>
      <c r="E95" s="153"/>
      <c r="F95" s="124"/>
      <c r="G95" s="101"/>
      <c r="H95" s="263"/>
      <c r="I95" s="319"/>
      <c r="J95" s="106"/>
      <c r="K95" s="106"/>
      <c r="L95" s="126"/>
      <c r="M95" s="144"/>
      <c r="N95" s="114"/>
      <c r="O95" s="114"/>
      <c r="P95" s="25"/>
      <c r="Q95" s="58"/>
      <c r="R95" s="59"/>
      <c r="S95" s="59"/>
      <c r="T95" s="59"/>
      <c r="U95" s="59"/>
      <c r="V95" s="59"/>
      <c r="W95" s="59"/>
      <c r="Y95" s="26"/>
      <c r="Z95" s="26"/>
      <c r="AA95" s="26"/>
      <c r="AB95" s="26"/>
      <c r="BS95" s="26"/>
    </row>
    <row r="96" spans="3:71" s="23" customFormat="1" ht="12" customHeight="1">
      <c r="C96" s="168"/>
      <c r="D96" s="69"/>
      <c r="E96" s="88"/>
      <c r="F96" s="95"/>
      <c r="G96" s="71"/>
      <c r="H96" s="262"/>
      <c r="I96" s="97"/>
      <c r="J96" s="103"/>
      <c r="K96" s="103"/>
      <c r="L96" s="123"/>
      <c r="M96" s="86"/>
      <c r="N96" s="110"/>
      <c r="O96" s="110"/>
      <c r="P96" s="25"/>
      <c r="Q96" s="58"/>
      <c r="R96" s="59"/>
      <c r="S96" s="59"/>
      <c r="T96" s="59"/>
      <c r="U96" s="59"/>
      <c r="V96" s="59"/>
      <c r="W96" s="59"/>
      <c r="Y96" s="26"/>
      <c r="Z96" s="26"/>
      <c r="AA96" s="26"/>
      <c r="AB96" s="26"/>
      <c r="BS96" s="26"/>
    </row>
    <row r="97" spans="3:80" s="23" customFormat="1" ht="12" customHeight="1">
      <c r="C97" s="169"/>
      <c r="D97" s="140"/>
      <c r="E97" s="153"/>
      <c r="F97" s="104"/>
      <c r="G97" s="159"/>
      <c r="H97" s="263"/>
      <c r="I97" s="319"/>
      <c r="J97" s="106"/>
      <c r="K97" s="106"/>
      <c r="L97" s="126"/>
      <c r="M97" s="144"/>
      <c r="N97" s="114"/>
      <c r="O97" s="114"/>
      <c r="P97" s="25"/>
      <c r="Q97" s="58"/>
      <c r="R97" s="59"/>
      <c r="S97" s="59"/>
      <c r="T97" s="59"/>
      <c r="U97" s="59"/>
      <c r="V97" s="59"/>
      <c r="W97" s="59"/>
      <c r="Y97" s="26"/>
      <c r="Z97" s="26"/>
      <c r="AA97" s="26"/>
      <c r="AB97" s="26"/>
      <c r="BS97" s="26"/>
    </row>
    <row r="98" spans="3:80" s="23" customFormat="1" ht="12" customHeight="1">
      <c r="C98" s="168"/>
      <c r="D98" s="165"/>
      <c r="E98" s="88"/>
      <c r="F98" s="95"/>
      <c r="G98" s="60"/>
      <c r="H98" s="102"/>
      <c r="I98" s="97"/>
      <c r="J98" s="103"/>
      <c r="K98" s="103"/>
      <c r="L98" s="123"/>
      <c r="M98" s="86"/>
      <c r="N98" s="110"/>
      <c r="O98" s="110"/>
      <c r="P98" s="25"/>
      <c r="Q98" s="58"/>
      <c r="R98" s="59"/>
      <c r="S98" s="59"/>
      <c r="T98" s="59"/>
      <c r="U98" s="59"/>
      <c r="V98" s="59"/>
      <c r="W98" s="59"/>
      <c r="Y98" s="26"/>
      <c r="Z98" s="26"/>
      <c r="AA98" s="26"/>
      <c r="AB98" s="26"/>
      <c r="BS98" s="26"/>
    </row>
    <row r="99" spans="3:80" s="23" customFormat="1" ht="12" customHeight="1">
      <c r="C99" s="169"/>
      <c r="D99" s="140"/>
      <c r="E99" s="153"/>
      <c r="F99" s="124"/>
      <c r="G99" s="101"/>
      <c r="H99" s="127"/>
      <c r="I99" s="319"/>
      <c r="J99" s="106"/>
      <c r="K99" s="106"/>
      <c r="L99" s="126"/>
      <c r="M99" s="144"/>
      <c r="N99" s="114"/>
      <c r="O99" s="114"/>
      <c r="P99" s="25"/>
      <c r="Q99" s="58"/>
      <c r="R99" s="59"/>
      <c r="S99" s="59"/>
      <c r="T99" s="59"/>
      <c r="U99" s="59"/>
      <c r="V99" s="59"/>
      <c r="W99" s="59"/>
      <c r="Y99" s="26"/>
      <c r="Z99" s="26"/>
      <c r="AA99" s="26"/>
      <c r="AB99" s="26"/>
      <c r="BS99" s="26"/>
    </row>
    <row r="100" spans="3:80" s="23" customFormat="1" ht="12" customHeight="1">
      <c r="C100" s="168"/>
      <c r="D100" s="69"/>
      <c r="E100" s="88"/>
      <c r="F100" s="95"/>
      <c r="G100" s="60"/>
      <c r="H100" s="102"/>
      <c r="I100" s="97"/>
      <c r="J100" s="103"/>
      <c r="K100" s="103"/>
      <c r="L100" s="123"/>
      <c r="M100" s="86"/>
      <c r="N100" s="110"/>
      <c r="O100" s="110"/>
      <c r="P100" s="25"/>
      <c r="Q100" s="58"/>
      <c r="R100" s="59"/>
      <c r="S100" s="59"/>
      <c r="T100" s="59"/>
      <c r="U100" s="59"/>
      <c r="V100" s="59"/>
      <c r="W100" s="59"/>
      <c r="Y100" s="26"/>
      <c r="Z100" s="26"/>
      <c r="AA100" s="26"/>
      <c r="AB100" s="26"/>
      <c r="BS100" s="26"/>
    </row>
    <row r="101" spans="3:80" s="23" customFormat="1" ht="12" customHeight="1">
      <c r="C101" s="169"/>
      <c r="D101" s="140"/>
      <c r="E101" s="153"/>
      <c r="F101" s="124"/>
      <c r="G101" s="157"/>
      <c r="H101" s="127"/>
      <c r="I101" s="319"/>
      <c r="J101" s="106"/>
      <c r="K101" s="106"/>
      <c r="L101" s="126"/>
      <c r="M101" s="144"/>
      <c r="N101" s="114"/>
      <c r="O101" s="114"/>
      <c r="P101" s="25"/>
      <c r="Q101" s="58"/>
      <c r="R101" s="59"/>
      <c r="S101" s="59"/>
      <c r="T101" s="59"/>
      <c r="U101" s="59"/>
      <c r="V101" s="59"/>
      <c r="W101" s="59"/>
      <c r="Y101" s="26"/>
      <c r="Z101" s="26"/>
      <c r="AA101" s="26"/>
      <c r="AB101" s="26"/>
      <c r="BS101" s="26"/>
    </row>
    <row r="102" spans="3:80" s="23" customFormat="1" ht="12" customHeight="1">
      <c r="C102" s="166"/>
      <c r="D102" s="69"/>
      <c r="E102" s="88"/>
      <c r="F102" s="95"/>
      <c r="G102" s="60"/>
      <c r="H102" s="102"/>
      <c r="I102" s="97"/>
      <c r="J102" s="103"/>
      <c r="K102" s="103"/>
      <c r="L102" s="123"/>
      <c r="M102" s="86"/>
      <c r="N102" s="110"/>
      <c r="O102" s="110"/>
      <c r="P102" s="25"/>
      <c r="Q102" s="58"/>
      <c r="R102" s="59"/>
      <c r="S102" s="59"/>
      <c r="T102" s="59"/>
      <c r="U102" s="59"/>
      <c r="V102" s="59"/>
      <c r="W102" s="73"/>
      <c r="Y102" s="26"/>
      <c r="Z102" s="26"/>
      <c r="AA102" s="26"/>
      <c r="AB102" s="26"/>
      <c r="BR102" s="48"/>
      <c r="BS102" s="26"/>
    </row>
    <row r="103" spans="3:80" s="23" customFormat="1" ht="12" customHeight="1">
      <c r="C103" s="169"/>
      <c r="D103" s="140"/>
      <c r="E103" s="153"/>
      <c r="F103" s="104"/>
      <c r="G103" s="101"/>
      <c r="H103" s="127"/>
      <c r="I103" s="319"/>
      <c r="J103" s="106"/>
      <c r="K103" s="106"/>
      <c r="L103" s="126"/>
      <c r="M103" s="144"/>
      <c r="N103" s="114"/>
      <c r="O103" s="114"/>
      <c r="P103" s="25"/>
      <c r="Q103" s="58"/>
      <c r="R103" s="59"/>
      <c r="S103" s="59"/>
      <c r="T103" s="59"/>
      <c r="U103" s="59"/>
      <c r="V103" s="59"/>
      <c r="W103" s="59"/>
      <c r="Y103" s="26"/>
      <c r="AA103" s="26"/>
      <c r="AB103" s="26"/>
      <c r="BR103" s="48"/>
      <c r="BS103" s="26"/>
    </row>
    <row r="104" spans="3:80" s="23" customFormat="1" ht="12" customHeight="1">
      <c r="C104" s="168"/>
      <c r="D104" s="69"/>
      <c r="E104" s="88"/>
      <c r="F104" s="95"/>
      <c r="G104" s="71"/>
      <c r="H104" s="102"/>
      <c r="I104" s="97"/>
      <c r="J104" s="103"/>
      <c r="K104" s="103"/>
      <c r="L104" s="109"/>
      <c r="M104" s="86"/>
      <c r="N104" s="110"/>
      <c r="O104" s="110"/>
      <c r="P104" s="25"/>
      <c r="Q104" s="58"/>
      <c r="R104" s="59"/>
      <c r="S104" s="59"/>
      <c r="T104" s="59"/>
      <c r="U104" s="59"/>
      <c r="V104" s="59"/>
      <c r="W104" s="59"/>
      <c r="Y104" s="26"/>
      <c r="Z104" s="26"/>
      <c r="AA104" s="26"/>
      <c r="AB104" s="26"/>
      <c r="BR104" s="48"/>
      <c r="BS104" s="31"/>
    </row>
    <row r="105" spans="3:80" s="23" customFormat="1" ht="12" customHeight="1">
      <c r="C105" s="169"/>
      <c r="D105" s="140"/>
      <c r="E105" s="153"/>
      <c r="F105" s="104"/>
      <c r="G105" s="159"/>
      <c r="H105" s="127"/>
      <c r="I105" s="319"/>
      <c r="J105" s="106"/>
      <c r="K105" s="106"/>
      <c r="L105" s="137"/>
      <c r="M105" s="144"/>
      <c r="N105" s="113"/>
      <c r="O105" s="114"/>
      <c r="P105" s="25"/>
      <c r="Q105" s="58"/>
      <c r="R105" s="59"/>
      <c r="S105" s="59"/>
      <c r="T105" s="59"/>
      <c r="U105" s="59"/>
      <c r="V105" s="59"/>
      <c r="W105" s="59"/>
      <c r="BR105" s="48"/>
      <c r="BS105" s="26"/>
    </row>
    <row r="106" spans="3:80" s="23" customFormat="1" ht="12" customHeight="1">
      <c r="C106" s="168"/>
      <c r="D106" s="69"/>
      <c r="E106" s="88"/>
      <c r="F106" s="95"/>
      <c r="G106" s="71"/>
      <c r="H106" s="102"/>
      <c r="I106" s="97"/>
      <c r="J106" s="103"/>
      <c r="K106" s="103"/>
      <c r="L106" s="109"/>
      <c r="M106" s="86"/>
      <c r="N106" s="115"/>
      <c r="O106" s="110"/>
      <c r="P106" s="25"/>
      <c r="Q106" s="58"/>
      <c r="R106" s="59"/>
      <c r="S106" s="59"/>
      <c r="T106" s="59"/>
      <c r="U106" s="59"/>
      <c r="V106" s="59"/>
      <c r="W106" s="59"/>
      <c r="Y106" s="26"/>
      <c r="Z106" s="26"/>
      <c r="AA106" s="26"/>
      <c r="AB106" s="26"/>
      <c r="BR106" s="48"/>
      <c r="BS106" s="26"/>
    </row>
    <row r="107" spans="3:80" s="23" customFormat="1" ht="12" customHeight="1">
      <c r="C107" s="169"/>
      <c r="D107" s="140"/>
      <c r="E107" s="153"/>
      <c r="F107" s="104"/>
      <c r="G107" s="159"/>
      <c r="H107" s="127"/>
      <c r="I107" s="319"/>
      <c r="J107" s="106"/>
      <c r="K107" s="106"/>
      <c r="L107" s="137"/>
      <c r="M107" s="144"/>
      <c r="N107" s="113"/>
      <c r="O107" s="114"/>
      <c r="P107" s="25"/>
      <c r="Q107" s="58"/>
      <c r="R107" s="59"/>
      <c r="S107" s="59"/>
      <c r="T107" s="59"/>
      <c r="U107" s="59"/>
      <c r="V107" s="59"/>
      <c r="W107" s="59"/>
      <c r="X107" s="30"/>
      <c r="Y107" s="26"/>
      <c r="Z107" s="26"/>
      <c r="AA107" s="26"/>
      <c r="AB107" s="26"/>
      <c r="BR107" s="48"/>
      <c r="BS107" s="26"/>
    </row>
    <row r="108" spans="3:80" s="23" customFormat="1" ht="12" customHeight="1">
      <c r="C108" s="168"/>
      <c r="D108" s="69"/>
      <c r="E108" s="88"/>
      <c r="F108" s="95"/>
      <c r="G108" s="60"/>
      <c r="H108" s="102"/>
      <c r="I108" s="97"/>
      <c r="J108" s="103"/>
      <c r="K108" s="103"/>
      <c r="L108" s="123"/>
      <c r="M108" s="86"/>
      <c r="N108" s="110"/>
      <c r="O108" s="110"/>
      <c r="P108" s="25"/>
      <c r="Q108" s="58"/>
      <c r="R108" s="59"/>
      <c r="S108" s="59"/>
      <c r="T108" s="59"/>
      <c r="U108" s="59"/>
      <c r="V108" s="59"/>
      <c r="W108" s="59"/>
      <c r="X108" s="30"/>
      <c r="Y108" s="26"/>
      <c r="Z108" s="26"/>
      <c r="AA108" s="26"/>
      <c r="AB108" s="26"/>
      <c r="BR108" s="48"/>
      <c r="BS108" s="26"/>
    </row>
    <row r="109" spans="3:80" s="23" customFormat="1" ht="12" customHeight="1">
      <c r="C109" s="169"/>
      <c r="D109" s="140"/>
      <c r="E109" s="153"/>
      <c r="F109" s="124"/>
      <c r="G109" s="101"/>
      <c r="H109" s="127"/>
      <c r="I109" s="319"/>
      <c r="J109" s="106"/>
      <c r="K109" s="106"/>
      <c r="L109" s="126"/>
      <c r="M109" s="144"/>
      <c r="N109" s="114"/>
      <c r="O109" s="114"/>
      <c r="P109" s="25"/>
      <c r="Q109" s="58"/>
      <c r="R109" s="59"/>
      <c r="S109" s="59"/>
      <c r="T109" s="59"/>
      <c r="U109" s="59"/>
      <c r="V109" s="59"/>
      <c r="W109" s="59"/>
      <c r="X109" s="29"/>
      <c r="Y109" s="26"/>
      <c r="Z109" s="26"/>
      <c r="AA109" s="26"/>
      <c r="AB109" s="26"/>
      <c r="BR109" s="48"/>
      <c r="BS109" s="31"/>
      <c r="CB109" s="38"/>
    </row>
    <row r="110" spans="3:80" s="23" customFormat="1" ht="12" customHeight="1">
      <c r="C110" s="168"/>
      <c r="D110" s="69"/>
      <c r="E110" s="88"/>
      <c r="F110" s="95"/>
      <c r="G110" s="60"/>
      <c r="H110" s="102"/>
      <c r="I110" s="97"/>
      <c r="J110" s="103"/>
      <c r="K110" s="103"/>
      <c r="L110" s="96"/>
      <c r="M110" s="59"/>
      <c r="N110" s="59"/>
      <c r="O110" s="59"/>
      <c r="P110" s="25"/>
      <c r="Q110" s="58"/>
      <c r="R110" s="59"/>
      <c r="S110" s="59"/>
      <c r="T110" s="59"/>
      <c r="U110" s="59"/>
      <c r="V110" s="59"/>
      <c r="W110" s="59"/>
      <c r="Y110" s="26"/>
      <c r="Z110" s="26"/>
      <c r="AA110" s="26"/>
      <c r="AB110" s="26"/>
      <c r="BS110" s="26"/>
    </row>
    <row r="111" spans="3:80" s="23" customFormat="1" ht="12" customHeight="1">
      <c r="C111" s="169"/>
      <c r="D111" s="140"/>
      <c r="E111" s="153"/>
      <c r="F111" s="124"/>
      <c r="G111" s="101"/>
      <c r="H111" s="127"/>
      <c r="I111" s="319"/>
      <c r="J111" s="106"/>
      <c r="K111" s="106"/>
      <c r="L111" s="107"/>
      <c r="M111" s="144"/>
      <c r="N111" s="101"/>
      <c r="O111" s="101"/>
      <c r="P111" s="25"/>
      <c r="Q111" s="58"/>
      <c r="R111" s="59"/>
      <c r="S111" s="59"/>
      <c r="T111" s="59"/>
      <c r="U111" s="59"/>
      <c r="V111" s="59"/>
      <c r="W111" s="59"/>
      <c r="Y111" s="26"/>
      <c r="Z111" s="26"/>
      <c r="AA111" s="26"/>
      <c r="AB111" s="26"/>
      <c r="BS111" s="26"/>
    </row>
    <row r="112" spans="3:80" s="23" customFormat="1" ht="12" customHeight="1">
      <c r="C112" s="168"/>
      <c r="D112" s="69"/>
      <c r="E112" s="88"/>
      <c r="F112" s="95"/>
      <c r="G112" s="60"/>
      <c r="H112" s="102"/>
      <c r="I112" s="97"/>
      <c r="J112" s="103"/>
      <c r="K112" s="103"/>
      <c r="L112" s="96"/>
      <c r="M112" s="86"/>
      <c r="N112" s="59"/>
      <c r="O112" s="59"/>
      <c r="P112" s="25"/>
      <c r="Q112" s="58"/>
      <c r="R112" s="59"/>
      <c r="S112" s="59"/>
      <c r="T112" s="59"/>
      <c r="U112" s="59"/>
      <c r="V112" s="59"/>
      <c r="W112" s="59"/>
      <c r="Y112" s="26"/>
      <c r="Z112" s="26"/>
      <c r="AA112" s="26"/>
      <c r="AB112" s="26"/>
      <c r="BS112" s="26"/>
    </row>
    <row r="113" spans="3:82" s="23" customFormat="1" ht="12" customHeight="1">
      <c r="C113" s="169"/>
      <c r="D113" s="140"/>
      <c r="E113" s="153"/>
      <c r="F113" s="124"/>
      <c r="G113" s="101"/>
      <c r="H113" s="127"/>
      <c r="I113" s="319"/>
      <c r="J113" s="106"/>
      <c r="K113" s="106"/>
      <c r="L113" s="107"/>
      <c r="M113" s="144"/>
      <c r="N113" s="101"/>
      <c r="O113" s="101"/>
      <c r="P113" s="25"/>
      <c r="Q113" s="58"/>
      <c r="R113" s="59"/>
      <c r="S113" s="59"/>
      <c r="T113" s="59"/>
      <c r="U113" s="59"/>
      <c r="V113" s="59"/>
      <c r="W113" s="59"/>
      <c r="X113" s="29"/>
      <c r="Y113" s="26"/>
      <c r="Z113" s="26"/>
      <c r="AA113" s="26"/>
      <c r="AB113" s="26"/>
      <c r="BS113" s="30"/>
    </row>
    <row r="114" spans="3:82" s="23" customFormat="1" ht="12" customHeight="1">
      <c r="C114" s="168"/>
      <c r="D114" s="69"/>
      <c r="E114" s="88"/>
      <c r="F114" s="95"/>
      <c r="G114" s="60"/>
      <c r="H114" s="102"/>
      <c r="I114" s="97"/>
      <c r="J114" s="103"/>
      <c r="K114" s="103"/>
      <c r="L114" s="96"/>
      <c r="M114" s="59"/>
      <c r="N114" s="59"/>
      <c r="O114" s="59"/>
      <c r="P114" s="25"/>
      <c r="Q114" s="58"/>
      <c r="R114" s="59"/>
      <c r="S114" s="59"/>
      <c r="T114" s="59"/>
      <c r="U114" s="59"/>
      <c r="V114" s="59"/>
      <c r="W114" s="59"/>
      <c r="Y114" s="26"/>
      <c r="Z114" s="26"/>
      <c r="AA114" s="26"/>
      <c r="AB114" s="26"/>
      <c r="BS114" s="26"/>
    </row>
    <row r="115" spans="3:82" s="23" customFormat="1" ht="12" customHeight="1">
      <c r="C115" s="169"/>
      <c r="D115" s="140"/>
      <c r="E115" s="153"/>
      <c r="F115" s="124"/>
      <c r="G115" s="101"/>
      <c r="H115" s="127"/>
      <c r="I115" s="319"/>
      <c r="J115" s="106"/>
      <c r="K115" s="106"/>
      <c r="L115" s="107"/>
      <c r="M115" s="144"/>
      <c r="N115" s="101"/>
      <c r="O115" s="101"/>
      <c r="P115" s="25"/>
      <c r="Q115" s="58"/>
      <c r="R115" s="59"/>
      <c r="S115" s="59"/>
      <c r="T115" s="59"/>
      <c r="U115" s="59"/>
      <c r="V115" s="59"/>
      <c r="W115" s="59"/>
      <c r="Y115" s="26"/>
      <c r="Z115" s="26"/>
      <c r="AA115" s="26"/>
      <c r="AB115" s="26"/>
      <c r="BS115" s="26"/>
    </row>
    <row r="116" spans="3:82" s="23" customFormat="1" ht="12" customHeight="1">
      <c r="C116" s="168"/>
      <c r="D116" s="69"/>
      <c r="E116" s="88"/>
      <c r="F116" s="95"/>
      <c r="G116" s="60"/>
      <c r="H116" s="102"/>
      <c r="I116" s="97"/>
      <c r="J116" s="103"/>
      <c r="K116" s="103"/>
      <c r="L116" s="96"/>
      <c r="M116" s="59"/>
      <c r="N116" s="59"/>
      <c r="O116" s="59"/>
      <c r="P116" s="25"/>
      <c r="Q116" s="58"/>
      <c r="R116" s="59"/>
      <c r="S116" s="59"/>
      <c r="T116" s="59"/>
      <c r="U116" s="59"/>
      <c r="V116" s="59"/>
      <c r="W116" s="59"/>
      <c r="Y116" s="26"/>
      <c r="Z116" s="26"/>
      <c r="AA116" s="26"/>
      <c r="AB116" s="26"/>
      <c r="BS116" s="26"/>
    </row>
    <row r="117" spans="3:82" s="23" customFormat="1" ht="12" customHeight="1">
      <c r="C117" s="169"/>
      <c r="D117" s="140"/>
      <c r="E117" s="153"/>
      <c r="F117" s="124"/>
      <c r="G117" s="101"/>
      <c r="H117" s="127"/>
      <c r="I117" s="319"/>
      <c r="J117" s="106"/>
      <c r="K117" s="106"/>
      <c r="L117" s="107"/>
      <c r="M117" s="144"/>
      <c r="N117" s="101"/>
      <c r="O117" s="101"/>
      <c r="P117" s="25"/>
      <c r="Q117" s="58"/>
      <c r="R117" s="59"/>
      <c r="S117" s="59"/>
      <c r="T117" s="59"/>
      <c r="U117" s="59"/>
      <c r="V117" s="59"/>
      <c r="W117" s="59"/>
      <c r="Y117" s="26"/>
      <c r="Z117" s="26"/>
      <c r="AA117" s="26"/>
      <c r="AB117" s="26"/>
      <c r="BS117" s="26"/>
    </row>
    <row r="118" spans="3:82" s="23" customFormat="1" ht="12" customHeight="1">
      <c r="C118" s="168"/>
      <c r="D118" s="69"/>
      <c r="E118" s="88"/>
      <c r="F118" s="95"/>
      <c r="G118" s="60"/>
      <c r="H118" s="102"/>
      <c r="I118" s="97"/>
      <c r="J118" s="103"/>
      <c r="K118" s="103"/>
      <c r="L118" s="96"/>
      <c r="M118" s="59"/>
      <c r="N118" s="59"/>
      <c r="O118" s="59"/>
      <c r="P118" s="25"/>
      <c r="Q118" s="58"/>
      <c r="R118" s="59"/>
      <c r="S118" s="59"/>
      <c r="T118" s="59"/>
      <c r="U118" s="59"/>
      <c r="V118" s="59"/>
      <c r="W118" s="59"/>
      <c r="Y118" s="26"/>
      <c r="Z118" s="26"/>
      <c r="AA118" s="26"/>
      <c r="AB118" s="26"/>
      <c r="BS118" s="26"/>
    </row>
    <row r="119" spans="3:82" s="23" customFormat="1" ht="12" customHeight="1">
      <c r="C119" s="169"/>
      <c r="D119" s="140"/>
      <c r="E119" s="153"/>
      <c r="F119" s="124"/>
      <c r="G119" s="101"/>
      <c r="H119" s="127"/>
      <c r="I119" s="319"/>
      <c r="J119" s="106"/>
      <c r="K119" s="106"/>
      <c r="L119" s="107"/>
      <c r="M119" s="144"/>
      <c r="N119" s="101"/>
      <c r="O119" s="101"/>
      <c r="P119" s="25"/>
      <c r="R119" s="59"/>
      <c r="S119" s="59"/>
      <c r="T119" s="59"/>
      <c r="U119" s="59"/>
      <c r="V119" s="59"/>
      <c r="W119" s="59"/>
      <c r="X119" s="30"/>
      <c r="Y119" s="31"/>
      <c r="Z119" s="26"/>
      <c r="AA119" s="26"/>
      <c r="AB119" s="26"/>
      <c r="BS119" s="26"/>
      <c r="CD119" s="31"/>
    </row>
    <row r="120" spans="3:82" s="23" customFormat="1" ht="12" customHeight="1">
      <c r="C120" s="168"/>
      <c r="D120" s="165"/>
      <c r="E120" s="88"/>
      <c r="F120" s="95"/>
      <c r="G120" s="71"/>
      <c r="H120" s="102"/>
      <c r="I120" s="97"/>
      <c r="J120" s="103"/>
      <c r="K120" s="103"/>
      <c r="L120" s="123"/>
      <c r="M120" s="86"/>
      <c r="N120" s="110"/>
      <c r="O120" s="110"/>
      <c r="P120" s="25"/>
      <c r="Q120" s="58"/>
      <c r="R120" s="59"/>
      <c r="S120" s="59"/>
      <c r="T120" s="59"/>
      <c r="U120" s="59"/>
      <c r="V120" s="59"/>
      <c r="W120" s="59"/>
      <c r="X120" s="30"/>
      <c r="Y120" s="26"/>
      <c r="Z120" s="26"/>
      <c r="AA120" s="26"/>
      <c r="AB120" s="26"/>
      <c r="BR120" s="48"/>
      <c r="BS120" s="26"/>
    </row>
    <row r="121" spans="3:82" s="23" customFormat="1" ht="12" customHeight="1">
      <c r="C121" s="169"/>
      <c r="D121" s="140"/>
      <c r="E121" s="153"/>
      <c r="F121" s="104"/>
      <c r="G121" s="159"/>
      <c r="H121" s="127"/>
      <c r="I121" s="319"/>
      <c r="J121" s="106"/>
      <c r="K121" s="106"/>
      <c r="L121" s="126"/>
      <c r="M121" s="144"/>
      <c r="N121" s="114"/>
      <c r="O121" s="114"/>
      <c r="P121" s="25"/>
      <c r="Q121" s="58"/>
      <c r="R121" s="59"/>
      <c r="S121" s="59"/>
      <c r="T121" s="59"/>
      <c r="U121" s="59"/>
      <c r="V121" s="59"/>
      <c r="W121" s="59"/>
      <c r="X121" s="30"/>
      <c r="Y121" s="31"/>
      <c r="Z121" s="26"/>
      <c r="AA121" s="26"/>
      <c r="AB121" s="26"/>
      <c r="BS121" s="26"/>
    </row>
    <row r="122" spans="3:82" s="23" customFormat="1" ht="12" customHeight="1">
      <c r="C122" s="168"/>
      <c r="D122" s="69"/>
      <c r="E122" s="88"/>
      <c r="F122" s="95"/>
      <c r="G122" s="60"/>
      <c r="H122" s="102"/>
      <c r="I122" s="97"/>
      <c r="J122" s="103"/>
      <c r="K122" s="103"/>
      <c r="L122" s="96"/>
      <c r="M122" s="86"/>
      <c r="N122" s="59"/>
      <c r="O122" s="59"/>
      <c r="P122" s="25"/>
      <c r="Q122" s="58"/>
      <c r="R122" s="59"/>
      <c r="S122" s="59"/>
      <c r="T122" s="59"/>
      <c r="U122" s="59"/>
      <c r="V122" s="59"/>
      <c r="W122" s="59"/>
      <c r="Y122" s="26"/>
      <c r="Z122" s="26"/>
      <c r="AA122" s="26"/>
      <c r="AB122" s="26"/>
      <c r="BS122" s="26"/>
    </row>
    <row r="123" spans="3:82" s="23" customFormat="1" ht="12" customHeight="1">
      <c r="C123" s="169"/>
      <c r="D123" s="140"/>
      <c r="E123" s="155"/>
      <c r="F123" s="124"/>
      <c r="G123" s="159"/>
      <c r="H123" s="127"/>
      <c r="I123" s="319"/>
      <c r="J123" s="106"/>
      <c r="K123" s="106"/>
      <c r="L123" s="107"/>
      <c r="M123" s="144"/>
      <c r="N123" s="101"/>
      <c r="O123" s="101"/>
      <c r="P123" s="25"/>
      <c r="Q123" s="78"/>
      <c r="R123" s="59"/>
      <c r="S123" s="59"/>
      <c r="T123" s="59"/>
      <c r="U123" s="59"/>
      <c r="V123" s="59"/>
      <c r="W123" s="59"/>
      <c r="X123" s="30"/>
      <c r="Y123" s="31"/>
      <c r="Z123" s="26"/>
      <c r="AA123" s="26"/>
      <c r="AB123" s="26"/>
      <c r="BS123" s="26"/>
    </row>
    <row r="124" spans="3:82" s="23" customFormat="1" ht="12" customHeight="1">
      <c r="C124" s="168"/>
      <c r="D124" s="69"/>
      <c r="E124" s="88"/>
      <c r="F124" s="95"/>
      <c r="G124" s="60"/>
      <c r="H124" s="102"/>
      <c r="I124" s="97"/>
      <c r="J124" s="103"/>
      <c r="K124" s="103"/>
      <c r="L124" s="96"/>
      <c r="M124" s="86"/>
      <c r="N124" s="59"/>
      <c r="O124" s="59"/>
      <c r="P124" s="25"/>
      <c r="Q124" s="58"/>
      <c r="R124" s="59"/>
      <c r="S124" s="59"/>
      <c r="T124" s="59"/>
      <c r="U124" s="59"/>
      <c r="V124" s="59"/>
      <c r="W124" s="59"/>
      <c r="Y124" s="26"/>
      <c r="Z124" s="26"/>
      <c r="AA124" s="26"/>
      <c r="AB124" s="26"/>
      <c r="BS124" s="26"/>
    </row>
    <row r="125" spans="3:82" s="23" customFormat="1" ht="12" customHeight="1">
      <c r="C125" s="169"/>
      <c r="D125" s="140"/>
      <c r="E125" s="155"/>
      <c r="F125" s="124"/>
      <c r="G125" s="101"/>
      <c r="H125" s="127"/>
      <c r="I125" s="319"/>
      <c r="J125" s="106"/>
      <c r="K125" s="106"/>
      <c r="L125" s="107"/>
      <c r="M125" s="144"/>
      <c r="N125" s="101"/>
      <c r="O125" s="101"/>
      <c r="P125" s="25"/>
      <c r="Q125" s="58"/>
      <c r="R125" s="59"/>
      <c r="S125" s="59"/>
      <c r="T125" s="59"/>
      <c r="U125" s="59"/>
      <c r="V125" s="59"/>
      <c r="W125" s="59"/>
      <c r="X125" s="30"/>
      <c r="Y125" s="31"/>
      <c r="Z125" s="26"/>
      <c r="AA125" s="26"/>
      <c r="AB125" s="26"/>
      <c r="BS125" s="26"/>
    </row>
    <row r="126" spans="3:82" s="23" customFormat="1" ht="12" customHeight="1">
      <c r="C126" s="168"/>
      <c r="D126" s="69"/>
      <c r="E126" s="88"/>
      <c r="F126" s="95"/>
      <c r="G126" s="60"/>
      <c r="H126" s="102"/>
      <c r="I126" s="97"/>
      <c r="J126" s="103"/>
      <c r="K126" s="103"/>
      <c r="L126" s="96"/>
      <c r="M126" s="86"/>
      <c r="N126" s="59"/>
      <c r="O126" s="59"/>
      <c r="P126" s="25"/>
      <c r="Q126" s="58"/>
      <c r="R126" s="59"/>
      <c r="S126" s="59"/>
      <c r="T126" s="59"/>
      <c r="U126" s="59"/>
      <c r="V126" s="59"/>
      <c r="W126" s="59"/>
      <c r="X126" s="30"/>
      <c r="Y126" s="26"/>
      <c r="Z126" s="26"/>
      <c r="AA126" s="26"/>
      <c r="AB126" s="26"/>
      <c r="BS126" s="26"/>
    </row>
    <row r="127" spans="3:82" s="23" customFormat="1" ht="12" customHeight="1">
      <c r="C127" s="169"/>
      <c r="D127" s="140"/>
      <c r="E127" s="155"/>
      <c r="F127" s="124"/>
      <c r="G127" s="101"/>
      <c r="H127" s="127"/>
      <c r="I127" s="319"/>
      <c r="J127" s="106"/>
      <c r="K127" s="106"/>
      <c r="L127" s="107"/>
      <c r="M127" s="144"/>
      <c r="N127" s="101"/>
      <c r="O127" s="101"/>
      <c r="P127" s="25"/>
      <c r="Q127" s="58"/>
      <c r="R127" s="59"/>
      <c r="S127" s="59"/>
      <c r="T127" s="59"/>
      <c r="U127" s="59"/>
      <c r="V127" s="59"/>
      <c r="W127" s="59"/>
      <c r="Y127" s="26"/>
      <c r="Z127" s="26"/>
      <c r="AA127" s="26"/>
      <c r="AB127" s="26"/>
      <c r="BS127" s="26"/>
    </row>
    <row r="128" spans="3:82" s="23" customFormat="1" ht="12" customHeight="1">
      <c r="C128" s="168"/>
      <c r="D128" s="790"/>
      <c r="E128" s="791"/>
      <c r="F128" s="95"/>
      <c r="G128" s="60"/>
      <c r="H128" s="102"/>
      <c r="I128" s="97"/>
      <c r="J128" s="103"/>
      <c r="K128" s="103"/>
      <c r="L128" s="96"/>
      <c r="M128" s="59"/>
      <c r="N128" s="59"/>
      <c r="O128" s="59"/>
      <c r="P128" s="25"/>
      <c r="Q128" s="58"/>
      <c r="R128" s="59"/>
      <c r="S128" s="59"/>
      <c r="T128" s="59"/>
      <c r="U128" s="59"/>
      <c r="V128" s="59"/>
      <c r="W128" s="59"/>
      <c r="Y128" s="26"/>
      <c r="Z128" s="26"/>
      <c r="AA128" s="26"/>
      <c r="AB128" s="26"/>
      <c r="BS128" s="26"/>
    </row>
    <row r="129" spans="2:71" s="23" customFormat="1" ht="12" customHeight="1">
      <c r="C129" s="169"/>
      <c r="D129" s="786" t="s">
        <v>26</v>
      </c>
      <c r="E129" s="787"/>
      <c r="F129" s="318"/>
      <c r="G129" s="101"/>
      <c r="H129" s="127"/>
      <c r="I129" s="125"/>
      <c r="J129" s="106"/>
      <c r="K129" s="106">
        <f>SUM(K11:K128)</f>
        <v>0</v>
      </c>
      <c r="L129" s="128"/>
      <c r="M129" s="788"/>
      <c r="N129" s="789"/>
      <c r="O129" s="807"/>
      <c r="P129" s="25"/>
      <c r="Q129" s="78"/>
      <c r="R129" s="59"/>
      <c r="S129" s="59"/>
      <c r="T129" s="59"/>
      <c r="U129" s="59"/>
      <c r="V129" s="59"/>
      <c r="W129" s="59"/>
      <c r="Y129" s="26"/>
      <c r="Z129" s="26"/>
      <c r="AA129" s="26"/>
      <c r="AB129" s="26"/>
      <c r="BS129" s="26"/>
    </row>
    <row r="130" spans="2:71" s="23" customFormat="1" ht="12" customHeight="1">
      <c r="B130" s="39"/>
      <c r="C130" s="168"/>
      <c r="D130" s="790"/>
      <c r="E130" s="791"/>
      <c r="F130" s="95"/>
      <c r="G130" s="60"/>
      <c r="H130" s="102"/>
      <c r="I130" s="97"/>
      <c r="J130" s="103"/>
      <c r="K130" s="103"/>
      <c r="L130" s="96"/>
      <c r="M130" s="59"/>
      <c r="N130" s="59"/>
      <c r="O130" s="59"/>
      <c r="P130" s="25"/>
      <c r="Q130" s="58"/>
      <c r="R130" s="59"/>
      <c r="S130" s="59"/>
      <c r="T130" s="59"/>
      <c r="U130" s="59"/>
      <c r="V130" s="59"/>
      <c r="W130" s="59"/>
      <c r="Y130" s="26"/>
      <c r="Z130" s="26"/>
      <c r="AA130" s="26"/>
      <c r="AB130" s="26"/>
      <c r="BS130" s="26"/>
    </row>
    <row r="131" spans="2:71" s="23" customFormat="1" ht="12" customHeight="1" thickBot="1">
      <c r="B131" s="39"/>
      <c r="C131" s="170"/>
      <c r="D131" s="792" t="s">
        <v>27</v>
      </c>
      <c r="E131" s="793"/>
      <c r="F131" s="317"/>
      <c r="G131" s="135"/>
      <c r="H131" s="132"/>
      <c r="I131" s="133"/>
      <c r="J131" s="134"/>
      <c r="K131" s="134">
        <f>+K129</f>
        <v>0</v>
      </c>
      <c r="L131" s="131"/>
      <c r="M131" s="135"/>
      <c r="N131" s="135"/>
      <c r="O131" s="135"/>
      <c r="P131" s="25"/>
      <c r="Q131" s="58"/>
      <c r="R131" s="59"/>
      <c r="S131" s="59"/>
      <c r="T131" s="59"/>
      <c r="U131" s="59"/>
      <c r="V131" s="59"/>
      <c r="W131" s="59"/>
      <c r="Y131" s="26"/>
      <c r="Z131" s="26"/>
      <c r="AA131" s="26"/>
      <c r="AB131" s="26"/>
      <c r="BS131" s="26"/>
    </row>
    <row r="132" spans="2:71" ht="23.1" customHeight="1">
      <c r="B132" s="5"/>
      <c r="C132" s="33"/>
      <c r="D132" s="33"/>
      <c r="E132" s="41"/>
      <c r="F132" s="41"/>
      <c r="G132" s="5"/>
      <c r="H132" s="42"/>
      <c r="I132" s="33"/>
      <c r="J132" s="43"/>
      <c r="K132" s="43"/>
      <c r="L132" s="44"/>
      <c r="M132" s="45"/>
      <c r="N132" s="40"/>
      <c r="O132" s="1" t="s">
        <v>52</v>
      </c>
      <c r="P132" s="5"/>
      <c r="Q132" s="56"/>
      <c r="Y132" s="13"/>
      <c r="Z132" s="13"/>
      <c r="BS132" s="13"/>
    </row>
  </sheetData>
  <mergeCells count="18">
    <mergeCell ref="C5:O5"/>
    <mergeCell ref="D8:E8"/>
    <mergeCell ref="F8:G8"/>
    <mergeCell ref="L8:O8"/>
    <mergeCell ref="X21:Y21"/>
    <mergeCell ref="D71:E71"/>
    <mergeCell ref="F71:G71"/>
    <mergeCell ref="L71:O71"/>
    <mergeCell ref="D128:E128"/>
    <mergeCell ref="X27:Y27"/>
    <mergeCell ref="D65:E65"/>
    <mergeCell ref="D66:E66"/>
    <mergeCell ref="X82:Y82"/>
    <mergeCell ref="D129:E129"/>
    <mergeCell ref="M129:O129"/>
    <mergeCell ref="D130:E130"/>
    <mergeCell ref="D131:E131"/>
    <mergeCell ref="X90:Y90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13</v>
      </c>
      <c r="D10" s="186"/>
      <c r="E10" s="153" t="s">
        <v>58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189"/>
      <c r="E11" s="88" t="s">
        <v>303</v>
      </c>
      <c r="F11" s="160"/>
      <c r="G11" s="71"/>
      <c r="H11" s="108"/>
      <c r="I11" s="97"/>
      <c r="J11" s="103"/>
      <c r="K11" s="103"/>
      <c r="L11" s="142"/>
      <c r="M11" s="54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177"/>
      <c r="E12" s="155" t="s">
        <v>304</v>
      </c>
      <c r="F12" s="124"/>
      <c r="G12" s="159"/>
      <c r="H12" s="201">
        <v>1</v>
      </c>
      <c r="I12" s="323" t="s">
        <v>37</v>
      </c>
      <c r="J12" s="106"/>
      <c r="K12" s="106"/>
      <c r="L12" s="172"/>
      <c r="M12" s="145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322"/>
      <c r="E13" s="88" t="s">
        <v>305</v>
      </c>
      <c r="F13" s="95"/>
      <c r="G13" s="60"/>
      <c r="H13" s="209"/>
      <c r="I13" s="97"/>
      <c r="J13" s="103"/>
      <c r="K13" s="103"/>
      <c r="L13" s="142"/>
      <c r="M13" s="54"/>
      <c r="N13" s="59"/>
      <c r="O13" s="59"/>
      <c r="P13" s="25"/>
      <c r="Q13" s="58"/>
      <c r="R13" s="59"/>
      <c r="S13" s="59"/>
      <c r="T13" s="59"/>
      <c r="U13" s="59"/>
      <c r="V13" s="59"/>
      <c r="W13" s="59"/>
      <c r="Y13" s="26"/>
      <c r="Z13" s="26"/>
      <c r="AA13" s="26"/>
      <c r="AB13" s="26"/>
      <c r="BS13" s="26"/>
    </row>
    <row r="14" spans="2:80" s="23" customFormat="1" ht="12" customHeight="1">
      <c r="C14" s="169"/>
      <c r="D14" s="125"/>
      <c r="E14" s="155" t="s">
        <v>304</v>
      </c>
      <c r="F14" s="104"/>
      <c r="G14" s="159"/>
      <c r="H14" s="201">
        <v>1</v>
      </c>
      <c r="I14" s="323" t="s">
        <v>37</v>
      </c>
      <c r="J14" s="106"/>
      <c r="K14" s="106"/>
      <c r="L14" s="172"/>
      <c r="M14" s="145"/>
      <c r="N14" s="101"/>
      <c r="O14" s="101"/>
      <c r="P14" s="25"/>
      <c r="Q14" s="58"/>
      <c r="R14" s="59"/>
      <c r="S14" s="59"/>
      <c r="T14" s="59"/>
      <c r="U14" s="59"/>
      <c r="V14" s="59"/>
      <c r="W14" s="59"/>
      <c r="X14" s="30"/>
      <c r="Y14" s="31"/>
      <c r="Z14" s="26"/>
      <c r="AA14" s="26"/>
      <c r="AB14" s="26"/>
      <c r="BS14" s="26"/>
    </row>
    <row r="15" spans="2:80" s="23" customFormat="1" ht="12" customHeight="1">
      <c r="C15" s="168"/>
      <c r="D15" s="97"/>
      <c r="E15" s="88" t="s">
        <v>306</v>
      </c>
      <c r="F15" s="118"/>
      <c r="G15" s="224"/>
      <c r="H15" s="108"/>
      <c r="I15" s="97"/>
      <c r="J15" s="103"/>
      <c r="K15" s="103"/>
      <c r="L15" s="142"/>
      <c r="M15" s="54"/>
      <c r="N15" s="115"/>
      <c r="O15" s="110"/>
      <c r="P15" s="25"/>
      <c r="Q15" s="88"/>
      <c r="R15" s="71"/>
      <c r="S15" s="81"/>
      <c r="T15" s="69"/>
      <c r="U15" s="70"/>
      <c r="V15" s="70"/>
      <c r="W15" s="54"/>
      <c r="X15" s="28"/>
      <c r="Y15" s="26"/>
      <c r="Z15" s="26"/>
      <c r="AA15" s="26"/>
      <c r="AB15" s="26"/>
      <c r="BS15" s="26"/>
    </row>
    <row r="16" spans="2:80" s="23" customFormat="1" ht="12" customHeight="1">
      <c r="C16" s="169"/>
      <c r="D16" s="125"/>
      <c r="E16" s="155" t="s">
        <v>307</v>
      </c>
      <c r="F16" s="104"/>
      <c r="G16" s="158"/>
      <c r="H16" s="201">
        <v>1</v>
      </c>
      <c r="I16" s="323" t="s">
        <v>37</v>
      </c>
      <c r="J16" s="106"/>
      <c r="K16" s="106"/>
      <c r="L16" s="172"/>
      <c r="M16" s="145"/>
      <c r="N16" s="113"/>
      <c r="O16" s="114"/>
      <c r="P16" s="25"/>
      <c r="Q16" s="87"/>
      <c r="R16" s="71"/>
      <c r="S16" s="81">
        <v>705</v>
      </c>
      <c r="T16" s="72" t="s">
        <v>28</v>
      </c>
      <c r="U16" s="70"/>
      <c r="V16" s="70">
        <f>TRUNC(S16*U16)</f>
        <v>0</v>
      </c>
      <c r="W16" s="54"/>
      <c r="X16" s="50"/>
      <c r="Y16" s="26"/>
      <c r="Z16" s="26"/>
      <c r="AA16" s="26"/>
      <c r="AB16" s="26"/>
      <c r="BS16" s="26"/>
    </row>
    <row r="17" spans="3:82" s="23" customFormat="1" ht="12" customHeight="1">
      <c r="C17" s="168"/>
      <c r="D17" s="97"/>
      <c r="E17" s="88" t="s">
        <v>308</v>
      </c>
      <c r="F17" s="118"/>
      <c r="G17" s="224"/>
      <c r="H17" s="108"/>
      <c r="I17" s="97"/>
      <c r="J17" s="103"/>
      <c r="K17" s="103"/>
      <c r="L17" s="142"/>
      <c r="M17" s="54"/>
      <c r="N17" s="110"/>
      <c r="O17" s="110"/>
      <c r="P17" s="25"/>
      <c r="Q17" s="58"/>
      <c r="R17" s="59"/>
      <c r="S17" s="59"/>
      <c r="T17" s="59"/>
      <c r="U17" s="59"/>
      <c r="V17" s="59"/>
      <c r="W17" s="59"/>
      <c r="Y17" s="26"/>
      <c r="Z17" s="26"/>
      <c r="AA17" s="26"/>
      <c r="AB17" s="26"/>
      <c r="BS17" s="31"/>
    </row>
    <row r="18" spans="3:82" s="23" customFormat="1" ht="12" customHeight="1">
      <c r="C18" s="169"/>
      <c r="D18" s="125"/>
      <c r="E18" s="153" t="s">
        <v>309</v>
      </c>
      <c r="F18" s="104"/>
      <c r="G18" s="158"/>
      <c r="H18" s="201">
        <v>1</v>
      </c>
      <c r="I18" s="323" t="s">
        <v>37</v>
      </c>
      <c r="J18" s="106"/>
      <c r="K18" s="106"/>
      <c r="L18" s="172"/>
      <c r="M18" s="145"/>
      <c r="N18" s="114"/>
      <c r="O18" s="114"/>
      <c r="P18" s="25"/>
      <c r="Q18" s="58"/>
      <c r="R18" s="59"/>
      <c r="S18" s="59"/>
      <c r="T18" s="59"/>
      <c r="U18" s="59"/>
      <c r="V18" s="59"/>
      <c r="W18" s="59"/>
      <c r="Y18" s="26"/>
      <c r="Z18" s="26"/>
      <c r="AA18" s="26"/>
      <c r="AB18" s="26"/>
      <c r="BS18" s="26"/>
    </row>
    <row r="19" spans="3:82" s="23" customFormat="1" ht="12" customHeight="1">
      <c r="C19" s="168"/>
      <c r="D19" s="97"/>
      <c r="E19" s="88" t="s">
        <v>310</v>
      </c>
      <c r="F19" s="118"/>
      <c r="G19" s="55"/>
      <c r="H19" s="108"/>
      <c r="I19" s="97"/>
      <c r="J19" s="103"/>
      <c r="K19" s="103"/>
      <c r="L19" s="142"/>
      <c r="M19" s="54"/>
      <c r="N19" s="110"/>
      <c r="O19" s="110"/>
      <c r="P19" s="25"/>
      <c r="Q19" s="58"/>
      <c r="R19" s="59"/>
      <c r="S19" s="59"/>
      <c r="T19" s="59"/>
      <c r="U19" s="59"/>
      <c r="V19" s="59"/>
      <c r="W19" s="59"/>
      <c r="Y19" s="26"/>
      <c r="Z19" s="26"/>
      <c r="AA19" s="26"/>
      <c r="AB19" s="26"/>
      <c r="BS19" s="26"/>
    </row>
    <row r="20" spans="3:82" s="23" customFormat="1" ht="12" customHeight="1">
      <c r="C20" s="169"/>
      <c r="D20" s="125"/>
      <c r="E20" s="153" t="s">
        <v>311</v>
      </c>
      <c r="F20" s="104"/>
      <c r="G20" s="158"/>
      <c r="H20" s="201">
        <v>4</v>
      </c>
      <c r="I20" s="323" t="s">
        <v>37</v>
      </c>
      <c r="J20" s="106"/>
      <c r="K20" s="106"/>
      <c r="L20" s="172"/>
      <c r="M20" s="145"/>
      <c r="N20" s="114"/>
      <c r="O20" s="114"/>
      <c r="P20" s="25"/>
      <c r="Q20" s="58"/>
      <c r="R20" s="59"/>
      <c r="S20" s="59"/>
      <c r="T20" s="59"/>
      <c r="U20" s="59"/>
      <c r="V20" s="59"/>
      <c r="W20" s="59"/>
      <c r="Y20" s="26"/>
      <c r="Z20" s="26"/>
      <c r="AA20" s="26"/>
      <c r="AB20" s="26"/>
      <c r="BS20" s="26"/>
    </row>
    <row r="21" spans="3:82" s="23" customFormat="1" ht="12" customHeight="1">
      <c r="C21" s="168"/>
      <c r="D21" s="97"/>
      <c r="E21" s="88"/>
      <c r="F21" s="95"/>
      <c r="G21" s="60"/>
      <c r="H21" s="209"/>
      <c r="I21" s="97"/>
      <c r="J21" s="103"/>
      <c r="K21" s="103"/>
      <c r="L21" s="142"/>
      <c r="M21" s="54"/>
      <c r="N21" s="59"/>
      <c r="O21" s="59"/>
      <c r="P21" s="25"/>
      <c r="Q21" s="58"/>
      <c r="R21" s="59"/>
      <c r="S21" s="59"/>
      <c r="T21" s="59"/>
      <c r="U21" s="59"/>
      <c r="V21" s="59"/>
      <c r="W21" s="59"/>
      <c r="Y21" s="26"/>
      <c r="Z21" s="26"/>
      <c r="AA21" s="26"/>
      <c r="AB21" s="26"/>
      <c r="BS21" s="26"/>
    </row>
    <row r="22" spans="3:82" s="23" customFormat="1" ht="12" customHeight="1">
      <c r="C22" s="169"/>
      <c r="D22" s="125"/>
      <c r="E22" s="153" t="s">
        <v>315</v>
      </c>
      <c r="F22" s="104"/>
      <c r="G22" s="159"/>
      <c r="H22" s="210">
        <v>1</v>
      </c>
      <c r="I22" s="277" t="s">
        <v>25</v>
      </c>
      <c r="J22" s="106"/>
      <c r="K22" s="106"/>
      <c r="L22" s="172"/>
      <c r="M22" s="145"/>
      <c r="N22" s="101"/>
      <c r="O22" s="101"/>
      <c r="P22" s="25"/>
      <c r="Q22" s="58"/>
      <c r="R22" s="59"/>
      <c r="S22" s="59"/>
      <c r="T22" s="59"/>
      <c r="U22" s="59"/>
      <c r="V22" s="59"/>
      <c r="W22" s="59"/>
      <c r="X22" s="30"/>
      <c r="Y22" s="31"/>
      <c r="Z22" s="26"/>
      <c r="AA22" s="26"/>
      <c r="AB22" s="26"/>
      <c r="BS22" s="26"/>
      <c r="CD22" s="31"/>
    </row>
    <row r="23" spans="3:82" s="23" customFormat="1" ht="12" customHeight="1">
      <c r="C23" s="168"/>
      <c r="D23" s="97"/>
      <c r="E23" s="87"/>
      <c r="F23" s="118"/>
      <c r="G23" s="55"/>
      <c r="H23" s="108"/>
      <c r="I23" s="97"/>
      <c r="J23" s="103"/>
      <c r="K23" s="103"/>
      <c r="L23" s="142"/>
      <c r="M23" s="54"/>
      <c r="N23" s="110"/>
      <c r="O23" s="110"/>
      <c r="P23" s="25"/>
      <c r="Q23" s="88"/>
      <c r="R23" s="71"/>
      <c r="S23" s="81"/>
      <c r="T23" s="69"/>
      <c r="U23" s="70"/>
      <c r="V23" s="70"/>
      <c r="W23" s="86" t="s">
        <v>30</v>
      </c>
      <c r="X23" s="808" t="s">
        <v>31</v>
      </c>
      <c r="Y23" s="809"/>
      <c r="Z23" s="32">
        <f>368*1.7</f>
        <v>625.6</v>
      </c>
      <c r="AA23" s="26"/>
      <c r="AB23" s="26"/>
      <c r="BS23" s="26"/>
    </row>
    <row r="24" spans="3:82" s="23" customFormat="1" ht="12" customHeight="1">
      <c r="C24" s="169"/>
      <c r="D24" s="125"/>
      <c r="E24" s="153"/>
      <c r="F24" s="104"/>
      <c r="G24" s="158"/>
      <c r="H24" s="120"/>
      <c r="I24" s="186"/>
      <c r="J24" s="106"/>
      <c r="K24" s="106"/>
      <c r="L24" s="172"/>
      <c r="M24" s="145"/>
      <c r="N24" s="113"/>
      <c r="O24" s="114"/>
      <c r="P24" s="25"/>
      <c r="Q24" s="87"/>
      <c r="R24" s="71"/>
      <c r="S24" s="81">
        <v>626</v>
      </c>
      <c r="T24" s="72" t="s">
        <v>32</v>
      </c>
      <c r="U24" s="70">
        <v>700</v>
      </c>
      <c r="V24" s="70">
        <f>TRUNC(S24*U24)</f>
        <v>438200</v>
      </c>
      <c r="W24" s="86" t="s">
        <v>33</v>
      </c>
      <c r="X24" s="49"/>
      <c r="Y24" s="50"/>
      <c r="Z24" s="50">
        <v>22</v>
      </c>
      <c r="AA24" s="26"/>
      <c r="AB24" s="26"/>
      <c r="BS24" s="31"/>
    </row>
    <row r="25" spans="3:82" s="23" customFormat="1" ht="12" customHeight="1">
      <c r="C25" s="168"/>
      <c r="D25" s="189"/>
      <c r="E25" s="88" t="s">
        <v>312</v>
      </c>
      <c r="F25" s="118"/>
      <c r="G25" s="55"/>
      <c r="H25" s="108"/>
      <c r="I25" s="97"/>
      <c r="J25" s="103"/>
      <c r="K25" s="103"/>
      <c r="L25" s="142"/>
      <c r="M25" s="54"/>
      <c r="N25" s="110"/>
      <c r="O25" s="110"/>
      <c r="P25" s="25"/>
      <c r="Q25" s="58"/>
      <c r="R25" s="59"/>
      <c r="S25" s="59"/>
      <c r="T25" s="59"/>
      <c r="U25" s="59"/>
      <c r="V25" s="59"/>
      <c r="W25" s="59"/>
      <c r="Y25" s="26"/>
      <c r="Z25" s="26"/>
      <c r="AA25" s="26"/>
      <c r="AB25" s="26"/>
      <c r="BS25" s="26"/>
    </row>
    <row r="26" spans="3:82" s="23" customFormat="1" ht="12" customHeight="1">
      <c r="C26" s="169"/>
      <c r="D26" s="125"/>
      <c r="E26" s="155" t="s">
        <v>304</v>
      </c>
      <c r="F26" s="104"/>
      <c r="G26" s="158" t="s">
        <v>313</v>
      </c>
      <c r="H26" s="201">
        <v>4</v>
      </c>
      <c r="I26" s="323" t="s">
        <v>37</v>
      </c>
      <c r="J26" s="106"/>
      <c r="K26" s="106"/>
      <c r="L26" s="172"/>
      <c r="M26" s="145"/>
      <c r="N26" s="114"/>
      <c r="O26" s="114"/>
      <c r="P26" s="25"/>
      <c r="Q26" s="58"/>
      <c r="R26" s="59"/>
      <c r="S26" s="59"/>
      <c r="T26" s="59"/>
      <c r="U26" s="59"/>
      <c r="V26" s="59"/>
      <c r="W26" s="59"/>
      <c r="Y26" s="26"/>
      <c r="Z26" s="26"/>
      <c r="AA26" s="26"/>
      <c r="AB26" s="26"/>
      <c r="BS26" s="26"/>
    </row>
    <row r="27" spans="3:82" s="23" customFormat="1" ht="12" customHeight="1">
      <c r="C27" s="168"/>
      <c r="D27" s="322"/>
      <c r="E27" s="88"/>
      <c r="F27" s="95"/>
      <c r="G27" s="71"/>
      <c r="H27" s="200"/>
      <c r="I27" s="97"/>
      <c r="J27" s="103"/>
      <c r="K27" s="103"/>
      <c r="L27" s="142"/>
      <c r="M27" s="54"/>
      <c r="N27" s="110"/>
      <c r="O27" s="110"/>
      <c r="P27" s="25"/>
      <c r="Q27" s="58"/>
      <c r="R27" s="59"/>
      <c r="S27" s="59"/>
      <c r="T27" s="59"/>
      <c r="U27" s="59"/>
      <c r="V27" s="59"/>
      <c r="W27" s="59"/>
      <c r="X27" s="30"/>
      <c r="Y27" s="26"/>
      <c r="Z27" s="26"/>
      <c r="AA27" s="26"/>
      <c r="AB27" s="26"/>
      <c r="BR27" s="48"/>
      <c r="BS27" s="26"/>
    </row>
    <row r="28" spans="3:82" s="23" customFormat="1" ht="12" customHeight="1">
      <c r="C28" s="169"/>
      <c r="D28" s="125"/>
      <c r="E28" s="153" t="s">
        <v>314</v>
      </c>
      <c r="F28" s="104"/>
      <c r="G28" s="159"/>
      <c r="H28" s="201">
        <v>1</v>
      </c>
      <c r="I28" s="323" t="s">
        <v>25</v>
      </c>
      <c r="J28" s="106"/>
      <c r="K28" s="106"/>
      <c r="L28" s="172"/>
      <c r="M28" s="145"/>
      <c r="N28" s="114"/>
      <c r="O28" s="114"/>
      <c r="P28" s="25"/>
      <c r="Q28" s="58"/>
      <c r="R28" s="59"/>
      <c r="S28" s="59"/>
      <c r="T28" s="59"/>
      <c r="U28" s="59"/>
      <c r="V28" s="59"/>
      <c r="W28" s="59"/>
      <c r="X28" s="30"/>
      <c r="Y28" s="31"/>
      <c r="Z28" s="26"/>
      <c r="AA28" s="26"/>
      <c r="AB28" s="26"/>
      <c r="BS28" s="26"/>
    </row>
    <row r="29" spans="3:82" s="23" customFormat="1" ht="12" customHeight="1">
      <c r="C29" s="168"/>
      <c r="D29" s="97"/>
      <c r="E29" s="88"/>
      <c r="F29" s="95"/>
      <c r="G29" s="60"/>
      <c r="H29" s="209"/>
      <c r="I29" s="97"/>
      <c r="J29" s="103"/>
      <c r="K29" s="103"/>
      <c r="L29" s="142"/>
      <c r="M29" s="54"/>
      <c r="N29" s="59"/>
      <c r="O29" s="59"/>
      <c r="P29" s="25"/>
      <c r="Q29" s="58"/>
      <c r="R29" s="59"/>
      <c r="S29" s="59"/>
      <c r="T29" s="59"/>
      <c r="U29" s="59"/>
      <c r="V29" s="59"/>
      <c r="W29" s="59"/>
      <c r="Y29" s="26"/>
      <c r="Z29" s="26"/>
      <c r="AA29" s="26"/>
      <c r="AB29" s="26"/>
      <c r="BS29" s="26"/>
    </row>
    <row r="30" spans="3:82" s="23" customFormat="1" ht="12" customHeight="1">
      <c r="C30" s="169"/>
      <c r="D30" s="125"/>
      <c r="E30" s="153"/>
      <c r="F30" s="104"/>
      <c r="G30" s="159"/>
      <c r="H30" s="210"/>
      <c r="I30" s="323"/>
      <c r="J30" s="106"/>
      <c r="K30" s="106"/>
      <c r="L30" s="172"/>
      <c r="M30" s="145"/>
      <c r="N30" s="101"/>
      <c r="O30" s="101"/>
      <c r="P30" s="25"/>
      <c r="Q30" s="58"/>
      <c r="R30" s="59"/>
      <c r="S30" s="59"/>
      <c r="T30" s="59"/>
      <c r="U30" s="59"/>
      <c r="V30" s="59"/>
      <c r="W30" s="59"/>
      <c r="X30" s="30"/>
      <c r="Y30" s="31"/>
      <c r="Z30" s="26"/>
      <c r="AA30" s="26"/>
      <c r="AB30" s="26"/>
      <c r="BS30" s="26"/>
      <c r="CD30" s="31"/>
    </row>
    <row r="31" spans="3:82" s="23" customFormat="1" ht="12" customHeight="1">
      <c r="C31" s="166"/>
      <c r="D31" s="97"/>
      <c r="E31" s="87"/>
      <c r="F31" s="118"/>
      <c r="G31" s="55"/>
      <c r="H31" s="108"/>
      <c r="I31" s="97"/>
      <c r="J31" s="103"/>
      <c r="K31" s="103"/>
      <c r="L31" s="142"/>
      <c r="M31" s="54"/>
      <c r="N31" s="110"/>
      <c r="O31" s="110"/>
      <c r="P31" s="25"/>
      <c r="Q31" s="58"/>
      <c r="R31" s="59"/>
      <c r="S31" s="59"/>
      <c r="T31" s="59"/>
      <c r="U31" s="59"/>
      <c r="V31" s="59"/>
      <c r="W31" s="73"/>
      <c r="Y31" s="26"/>
      <c r="Z31" s="26"/>
      <c r="AA31" s="26"/>
      <c r="AB31" s="26"/>
      <c r="BR31" s="48"/>
      <c r="BS31" s="26"/>
    </row>
    <row r="32" spans="3:82" s="23" customFormat="1" ht="12" customHeight="1">
      <c r="C32" s="169"/>
      <c r="D32" s="125"/>
      <c r="E32" s="153"/>
      <c r="F32" s="104"/>
      <c r="G32" s="158"/>
      <c r="H32" s="120"/>
      <c r="I32" s="186"/>
      <c r="J32" s="106"/>
      <c r="K32" s="106"/>
      <c r="L32" s="172"/>
      <c r="M32" s="145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AA32" s="26"/>
      <c r="AB32" s="26"/>
      <c r="BR32" s="48"/>
      <c r="BS32" s="26"/>
    </row>
    <row r="33" spans="3:80" s="23" customFormat="1" ht="12" customHeight="1">
      <c r="C33" s="168"/>
      <c r="D33" s="278"/>
      <c r="E33" s="88"/>
      <c r="F33" s="160"/>
      <c r="G33" s="55"/>
      <c r="H33" s="200"/>
      <c r="I33" s="97"/>
      <c r="J33" s="103"/>
      <c r="K33" s="103"/>
      <c r="L33" s="142"/>
      <c r="M33" s="54"/>
      <c r="N33" s="110"/>
      <c r="O33" s="110"/>
      <c r="P33" s="25"/>
      <c r="Q33" s="58"/>
      <c r="R33" s="59"/>
      <c r="S33" s="59"/>
      <c r="T33" s="59"/>
      <c r="U33" s="59"/>
      <c r="V33" s="59"/>
      <c r="W33" s="59"/>
      <c r="X33" s="30"/>
      <c r="Y33" s="26"/>
      <c r="Z33" s="26"/>
      <c r="AA33" s="26"/>
      <c r="AB33" s="26"/>
      <c r="BR33" s="48"/>
      <c r="BS33" s="26"/>
    </row>
    <row r="34" spans="3:80" s="23" customFormat="1" ht="12" customHeight="1">
      <c r="C34" s="169"/>
      <c r="D34" s="125"/>
      <c r="E34" s="153"/>
      <c r="F34" s="104"/>
      <c r="G34" s="159"/>
      <c r="H34" s="199"/>
      <c r="I34" s="277"/>
      <c r="J34" s="106"/>
      <c r="K34" s="106"/>
      <c r="L34" s="172"/>
      <c r="M34" s="145"/>
      <c r="N34" s="114"/>
      <c r="O34" s="114"/>
      <c r="P34" s="25"/>
      <c r="Q34" s="58"/>
      <c r="R34" s="59"/>
      <c r="S34" s="59"/>
      <c r="T34" s="59"/>
      <c r="U34" s="59"/>
      <c r="V34" s="59"/>
      <c r="W34" s="59"/>
      <c r="X34" s="29"/>
      <c r="Y34" s="26"/>
      <c r="Z34" s="26"/>
      <c r="AA34" s="26"/>
      <c r="AB34" s="26"/>
      <c r="BR34" s="48"/>
      <c r="BS34" s="31"/>
      <c r="CB34" s="38"/>
    </row>
    <row r="35" spans="3:80" s="23" customFormat="1" ht="12" customHeight="1">
      <c r="C35" s="168"/>
      <c r="D35" s="278"/>
      <c r="E35" s="88"/>
      <c r="F35" s="95"/>
      <c r="G35" s="71"/>
      <c r="H35" s="200"/>
      <c r="I35" s="97"/>
      <c r="J35" s="103"/>
      <c r="K35" s="103"/>
      <c r="L35" s="142"/>
      <c r="M35" s="54"/>
      <c r="N35" s="110"/>
      <c r="O35" s="110"/>
      <c r="P35" s="25"/>
      <c r="Q35" s="58"/>
      <c r="R35" s="59"/>
      <c r="S35" s="59"/>
      <c r="T35" s="59"/>
      <c r="U35" s="59"/>
      <c r="V35" s="59"/>
      <c r="W35" s="59"/>
      <c r="X35" s="30"/>
      <c r="Y35" s="26"/>
      <c r="Z35" s="26"/>
      <c r="AA35" s="26"/>
      <c r="AB35" s="26"/>
      <c r="BR35" s="48"/>
      <c r="BS35" s="26"/>
    </row>
    <row r="36" spans="3:80" s="23" customFormat="1" ht="12" customHeight="1">
      <c r="C36" s="169"/>
      <c r="D36" s="125"/>
      <c r="E36" s="153"/>
      <c r="F36" s="104"/>
      <c r="G36" s="159"/>
      <c r="H36" s="201"/>
      <c r="I36" s="277"/>
      <c r="J36" s="106"/>
      <c r="K36" s="106"/>
      <c r="L36" s="172"/>
      <c r="M36" s="145"/>
      <c r="N36" s="114"/>
      <c r="O36" s="114"/>
      <c r="P36" s="25"/>
      <c r="Q36" s="58"/>
      <c r="R36" s="59"/>
      <c r="S36" s="59"/>
      <c r="T36" s="59"/>
      <c r="U36" s="59"/>
      <c r="V36" s="59"/>
      <c r="W36" s="59"/>
      <c r="X36" s="30"/>
      <c r="Y36" s="31"/>
      <c r="Z36" s="26"/>
      <c r="AA36" s="26"/>
      <c r="AB36" s="26"/>
      <c r="BS36" s="26"/>
    </row>
    <row r="37" spans="3:80" s="23" customFormat="1" ht="12" customHeight="1">
      <c r="C37" s="168"/>
      <c r="D37" s="97"/>
      <c r="E37" s="87"/>
      <c r="F37" s="118"/>
      <c r="G37" s="55"/>
      <c r="H37" s="108"/>
      <c r="I37" s="97"/>
      <c r="J37" s="103"/>
      <c r="K37" s="103"/>
      <c r="L37" s="142"/>
      <c r="M37" s="54"/>
      <c r="N37" s="110"/>
      <c r="O37" s="110"/>
      <c r="P37" s="25"/>
      <c r="Q37" s="81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25"/>
      <c r="E38" s="153"/>
      <c r="F38" s="104"/>
      <c r="G38" s="158"/>
      <c r="H38" s="119"/>
      <c r="I38" s="186"/>
      <c r="J38" s="106"/>
      <c r="K38" s="106"/>
      <c r="L38" s="172"/>
      <c r="M38" s="145"/>
      <c r="N38" s="114"/>
      <c r="O38" s="114"/>
      <c r="P38" s="25"/>
      <c r="Q38" s="81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31"/>
    </row>
    <row r="39" spans="3:80" s="23" customFormat="1" ht="12" customHeight="1">
      <c r="C39" s="168"/>
      <c r="D39" s="97"/>
      <c r="E39" s="87"/>
      <c r="F39" s="118"/>
      <c r="G39" s="55"/>
      <c r="H39" s="108"/>
      <c r="I39" s="97"/>
      <c r="J39" s="103"/>
      <c r="K39" s="103"/>
      <c r="L39" s="142"/>
      <c r="M39" s="54"/>
      <c r="N39" s="115"/>
      <c r="O39" s="110"/>
      <c r="P39" s="25"/>
      <c r="Q39" s="81"/>
      <c r="R39" s="71"/>
      <c r="S39" s="81"/>
      <c r="T39" s="69"/>
      <c r="U39" s="70"/>
      <c r="V39" s="70"/>
      <c r="W39" s="54"/>
      <c r="X39" s="28"/>
      <c r="Y39" s="32"/>
      <c r="Z39" s="28"/>
      <c r="AA39" s="26"/>
      <c r="AB39" s="26"/>
      <c r="BS39" s="26"/>
    </row>
    <row r="40" spans="3:80" s="23" customFormat="1" ht="12" customHeight="1">
      <c r="C40" s="169"/>
      <c r="D40" s="125"/>
      <c r="E40" s="153"/>
      <c r="F40" s="104"/>
      <c r="G40" s="158"/>
      <c r="H40" s="120"/>
      <c r="I40" s="186"/>
      <c r="J40" s="106"/>
      <c r="K40" s="106"/>
      <c r="L40" s="172"/>
      <c r="M40" s="145"/>
      <c r="N40" s="113"/>
      <c r="O40" s="114"/>
      <c r="P40" s="25"/>
      <c r="Q40" s="87"/>
      <c r="R40" s="71"/>
      <c r="S40" s="81"/>
      <c r="T40" s="72"/>
      <c r="U40" s="70"/>
      <c r="V40" s="70"/>
      <c r="W40" s="86"/>
      <c r="X40" s="50"/>
      <c r="Y40" s="50"/>
      <c r="Z40" s="50"/>
      <c r="AA40" s="26"/>
      <c r="AB40" s="26"/>
      <c r="BS40" s="31"/>
    </row>
    <row r="41" spans="3:80" s="23" customFormat="1" ht="12" customHeight="1">
      <c r="C41" s="168"/>
      <c r="D41" s="97"/>
      <c r="E41" s="88"/>
      <c r="F41" s="95"/>
      <c r="G41" s="224"/>
      <c r="H41" s="121"/>
      <c r="I41" s="97"/>
      <c r="J41" s="96"/>
      <c r="K41" s="103"/>
      <c r="L41" s="142"/>
      <c r="M41" s="86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189"/>
      <c r="E45" s="88"/>
      <c r="F45" s="160"/>
      <c r="G45" s="55"/>
      <c r="H45" s="200"/>
      <c r="I45" s="97"/>
      <c r="J45" s="103"/>
      <c r="K45" s="103"/>
      <c r="L45" s="142"/>
      <c r="M45" s="54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25"/>
      <c r="E46" s="153"/>
      <c r="F46" s="104"/>
      <c r="G46" s="159"/>
      <c r="H46" s="199"/>
      <c r="I46" s="186"/>
      <c r="J46" s="106"/>
      <c r="K46" s="106"/>
      <c r="L46" s="172"/>
      <c r="M46" s="145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89"/>
      <c r="E47" s="88"/>
      <c r="F47" s="95"/>
      <c r="G47" s="71"/>
      <c r="H47" s="200"/>
      <c r="I47" s="97"/>
      <c r="J47" s="103"/>
      <c r="K47" s="103"/>
      <c r="L47" s="142"/>
      <c r="M47" s="54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25"/>
      <c r="E48" s="153"/>
      <c r="F48" s="104"/>
      <c r="G48" s="159"/>
      <c r="H48" s="201"/>
      <c r="I48" s="260"/>
      <c r="J48" s="106"/>
      <c r="K48" s="106"/>
      <c r="L48" s="172"/>
      <c r="M48" s="145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97"/>
      <c r="E49" s="88"/>
      <c r="F49" s="95"/>
      <c r="G49" s="60"/>
      <c r="H49" s="209"/>
      <c r="I49" s="97"/>
      <c r="J49" s="103"/>
      <c r="K49" s="103"/>
      <c r="L49" s="142"/>
      <c r="M49" s="54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25"/>
      <c r="E50" s="153"/>
      <c r="F50" s="104"/>
      <c r="G50" s="159"/>
      <c r="H50" s="201"/>
      <c r="I50" s="186"/>
      <c r="J50" s="106"/>
      <c r="K50" s="106"/>
      <c r="L50" s="172"/>
      <c r="M50" s="144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97"/>
      <c r="E51" s="88"/>
      <c r="F51" s="95"/>
      <c r="G51" s="60"/>
      <c r="H51" s="209"/>
      <c r="I51" s="97"/>
      <c r="J51" s="103"/>
      <c r="K51" s="103"/>
      <c r="L51" s="142"/>
      <c r="M51" s="54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25"/>
      <c r="E52" s="153"/>
      <c r="F52" s="104"/>
      <c r="G52" s="159"/>
      <c r="H52" s="210"/>
      <c r="I52" s="186"/>
      <c r="J52" s="106"/>
      <c r="K52" s="106"/>
      <c r="L52" s="172"/>
      <c r="M52" s="145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0">
    <mergeCell ref="D63:E63"/>
    <mergeCell ref="D64:E64"/>
    <mergeCell ref="M64:O64"/>
    <mergeCell ref="D65:E65"/>
    <mergeCell ref="D66:E66"/>
    <mergeCell ref="X23:Y23"/>
    <mergeCell ref="C5:O5"/>
    <mergeCell ref="D8:E8"/>
    <mergeCell ref="F8:G8"/>
    <mergeCell ref="L8:O8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14</v>
      </c>
      <c r="D10" s="186"/>
      <c r="E10" s="153" t="s">
        <v>9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189"/>
      <c r="E11" s="88"/>
      <c r="F11" s="160"/>
      <c r="G11" s="71" t="s">
        <v>357</v>
      </c>
      <c r="H11" s="108"/>
      <c r="I11" s="97"/>
      <c r="J11" s="103"/>
      <c r="K11" s="103"/>
      <c r="L11" s="142"/>
      <c r="M11" s="54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310"/>
      <c r="E12" s="153" t="s">
        <v>251</v>
      </c>
      <c r="F12" s="104"/>
      <c r="G12" s="159" t="s">
        <v>378</v>
      </c>
      <c r="H12" s="202">
        <v>0.7</v>
      </c>
      <c r="I12" s="310" t="s">
        <v>24</v>
      </c>
      <c r="J12" s="195"/>
      <c r="K12" s="106"/>
      <c r="L12" s="172"/>
      <c r="M12" s="144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97"/>
      <c r="E13" s="88"/>
      <c r="F13" s="160"/>
      <c r="G13" s="71" t="s">
        <v>358</v>
      </c>
      <c r="H13" s="108"/>
      <c r="I13" s="97"/>
      <c r="J13" s="103"/>
      <c r="K13" s="103"/>
      <c r="L13" s="142"/>
      <c r="M13" s="57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30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155" t="s">
        <v>252</v>
      </c>
      <c r="F14" s="339"/>
      <c r="G14" s="159" t="s">
        <v>379</v>
      </c>
      <c r="H14" s="111">
        <v>3.7</v>
      </c>
      <c r="I14" s="310" t="s">
        <v>24</v>
      </c>
      <c r="J14" s="106"/>
      <c r="K14" s="141"/>
      <c r="L14" s="147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Y14" s="26"/>
      <c r="Z14" s="26"/>
      <c r="AA14" s="26"/>
      <c r="AB14" s="26"/>
      <c r="BS14" s="26"/>
    </row>
    <row r="15" spans="2:80" s="23" customFormat="1" ht="13.5" customHeight="1">
      <c r="C15" s="168"/>
      <c r="D15" s="311"/>
      <c r="E15" s="181"/>
      <c r="F15" s="160"/>
      <c r="G15" s="71"/>
      <c r="H15" s="108"/>
      <c r="I15" s="97"/>
      <c r="J15" s="103"/>
      <c r="K15" s="103"/>
      <c r="L15" s="109"/>
      <c r="M15" s="110"/>
      <c r="N15" s="115"/>
      <c r="O15" s="110"/>
      <c r="P15" s="25"/>
      <c r="Q15" s="84"/>
      <c r="R15" s="83"/>
      <c r="S15" s="59"/>
      <c r="T15" s="59"/>
      <c r="U15" s="59"/>
      <c r="V15" s="59"/>
      <c r="W15" s="59"/>
      <c r="Y15" s="26"/>
      <c r="Z15" s="26"/>
      <c r="AA15" s="26"/>
      <c r="AB15" s="26"/>
      <c r="BS15" s="31"/>
    </row>
    <row r="16" spans="2:80" s="23" customFormat="1" ht="12" customHeight="1">
      <c r="C16" s="169"/>
      <c r="D16" s="140"/>
      <c r="E16" s="153" t="s">
        <v>380</v>
      </c>
      <c r="F16" s="104"/>
      <c r="G16" s="159"/>
      <c r="H16" s="111">
        <v>8.8000000000000007</v>
      </c>
      <c r="I16" s="341" t="s">
        <v>24</v>
      </c>
      <c r="J16" s="106"/>
      <c r="K16" s="141"/>
      <c r="L16" s="112"/>
      <c r="M16" s="144"/>
      <c r="N16" s="113"/>
      <c r="O16" s="113"/>
      <c r="P16" s="25"/>
      <c r="Q16" s="81"/>
      <c r="R16" s="83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1" s="23" customFormat="1" ht="12" customHeight="1">
      <c r="C17" s="168"/>
      <c r="D17" s="69"/>
      <c r="E17" s="88"/>
      <c r="F17" s="95"/>
      <c r="G17" s="163"/>
      <c r="H17" s="108"/>
      <c r="I17" s="97"/>
      <c r="J17" s="103"/>
      <c r="K17" s="103"/>
      <c r="L17" s="109"/>
      <c r="M17" s="110"/>
      <c r="N17" s="115"/>
      <c r="O17" s="110"/>
      <c r="P17" s="25"/>
      <c r="Q17" s="81"/>
      <c r="R17" s="85"/>
      <c r="S17" s="81"/>
      <c r="T17" s="69"/>
      <c r="U17" s="70"/>
      <c r="V17" s="70"/>
      <c r="W17" s="54"/>
      <c r="X17" s="28"/>
      <c r="Y17" s="32"/>
      <c r="Z17" s="28"/>
      <c r="AA17" s="26"/>
      <c r="AB17" s="26"/>
      <c r="BS17" s="26"/>
    </row>
    <row r="18" spans="3:71" s="23" customFormat="1" ht="12" customHeight="1">
      <c r="C18" s="169"/>
      <c r="D18" s="140"/>
      <c r="E18" s="153"/>
      <c r="F18" s="104"/>
      <c r="G18" s="164"/>
      <c r="H18" s="111"/>
      <c r="I18" s="315"/>
      <c r="J18" s="106"/>
      <c r="K18" s="141"/>
      <c r="L18" s="112"/>
      <c r="M18" s="144"/>
      <c r="N18" s="113"/>
      <c r="O18" s="113"/>
      <c r="P18" s="25"/>
      <c r="Q18" s="81"/>
      <c r="R18" s="85"/>
      <c r="S18" s="81"/>
      <c r="T18" s="72"/>
      <c r="U18" s="70"/>
      <c r="V18" s="70"/>
      <c r="W18" s="86"/>
      <c r="X18" s="50"/>
      <c r="Y18" s="50"/>
      <c r="Z18" s="50"/>
      <c r="AA18" s="26"/>
      <c r="AB18" s="26"/>
      <c r="BS18" s="26"/>
    </row>
    <row r="19" spans="3:71" s="23" customFormat="1" ht="12" customHeight="1">
      <c r="C19" s="168"/>
      <c r="D19" s="69"/>
      <c r="E19" s="88"/>
      <c r="F19" s="95"/>
      <c r="G19" s="71"/>
      <c r="H19" s="108"/>
      <c r="I19" s="97"/>
      <c r="J19" s="103"/>
      <c r="K19" s="103"/>
      <c r="L19" s="109"/>
      <c r="M19" s="136"/>
      <c r="N19" s="136"/>
      <c r="O19" s="110"/>
      <c r="P19" s="25"/>
      <c r="Q19" s="81"/>
      <c r="R19" s="85"/>
      <c r="S19" s="81"/>
      <c r="T19" s="69"/>
      <c r="U19" s="70"/>
      <c r="V19" s="70"/>
      <c r="W19" s="86"/>
      <c r="X19" s="808"/>
      <c r="Y19" s="809"/>
      <c r="Z19" s="32"/>
      <c r="AA19" s="26"/>
      <c r="AB19" s="26"/>
      <c r="BS19" s="26"/>
    </row>
    <row r="20" spans="3:71" s="23" customFormat="1" ht="12" customHeight="1">
      <c r="C20" s="169"/>
      <c r="D20" s="140"/>
      <c r="E20" s="153"/>
      <c r="F20" s="104"/>
      <c r="G20" s="340"/>
      <c r="H20" s="202"/>
      <c r="I20" s="338"/>
      <c r="J20" s="106"/>
      <c r="K20" s="106"/>
      <c r="L20" s="112"/>
      <c r="M20" s="144"/>
      <c r="N20" s="113"/>
      <c r="O20" s="114"/>
      <c r="P20" s="25"/>
      <c r="Q20" s="81"/>
      <c r="R20" s="69"/>
      <c r="S20" s="81"/>
      <c r="T20" s="72"/>
      <c r="U20" s="70"/>
      <c r="V20" s="70"/>
      <c r="W20" s="86"/>
      <c r="X20" s="49"/>
      <c r="Y20" s="50"/>
      <c r="Z20" s="50"/>
      <c r="AA20" s="26"/>
      <c r="AB20" s="26"/>
      <c r="BS20" s="26"/>
    </row>
    <row r="21" spans="3:71" s="23" customFormat="1" ht="12" customHeight="1">
      <c r="C21" s="168"/>
      <c r="D21" s="69"/>
      <c r="E21" s="88"/>
      <c r="F21" s="95"/>
      <c r="G21" s="71"/>
      <c r="H21" s="108"/>
      <c r="I21" s="97"/>
      <c r="J21" s="103"/>
      <c r="K21" s="103"/>
      <c r="L21" s="109"/>
      <c r="M21" s="136"/>
      <c r="N21" s="136"/>
      <c r="O21" s="110"/>
      <c r="P21" s="25"/>
      <c r="Q21" s="81"/>
      <c r="R21" s="85"/>
      <c r="S21" s="81"/>
      <c r="T21" s="69"/>
      <c r="U21" s="70"/>
      <c r="V21" s="70"/>
      <c r="W21" s="86"/>
      <c r="X21" s="808"/>
      <c r="Y21" s="809"/>
      <c r="Z21" s="32"/>
      <c r="AA21" s="26"/>
      <c r="AB21" s="26"/>
      <c r="BS21" s="26"/>
    </row>
    <row r="22" spans="3:71" s="23" customFormat="1" ht="12" customHeight="1">
      <c r="C22" s="169"/>
      <c r="D22" s="140"/>
      <c r="E22" s="155"/>
      <c r="F22" s="104"/>
      <c r="G22" s="340"/>
      <c r="H22" s="111"/>
      <c r="I22" s="338"/>
      <c r="J22" s="106"/>
      <c r="K22" s="141"/>
      <c r="L22" s="112"/>
      <c r="M22" s="144"/>
      <c r="N22" s="113"/>
      <c r="O22" s="114"/>
      <c r="P22" s="25"/>
      <c r="Q22" s="81"/>
      <c r="R22" s="69"/>
      <c r="S22" s="81"/>
      <c r="T22" s="72"/>
      <c r="U22" s="70"/>
      <c r="V22" s="70"/>
      <c r="W22" s="86"/>
      <c r="X22" s="49"/>
      <c r="Y22" s="50"/>
      <c r="Z22" s="50"/>
      <c r="AA22" s="26"/>
      <c r="AB22" s="26"/>
      <c r="BS22" s="26"/>
    </row>
    <row r="23" spans="3:71" s="23" customFormat="1" ht="12" customHeight="1">
      <c r="C23" s="168"/>
      <c r="D23" s="69"/>
      <c r="E23" s="87"/>
      <c r="F23" s="118"/>
      <c r="G23" s="71"/>
      <c r="H23" s="108"/>
      <c r="I23" s="97"/>
      <c r="J23" s="103"/>
      <c r="K23" s="103"/>
      <c r="L23" s="109"/>
      <c r="M23" s="110"/>
      <c r="N23" s="110"/>
      <c r="O23" s="110"/>
      <c r="P23" s="25"/>
      <c r="Q23" s="81"/>
      <c r="R23" s="59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153"/>
      <c r="F24" s="104"/>
      <c r="G24" s="159"/>
      <c r="H24" s="120"/>
      <c r="I24" s="186"/>
      <c r="J24" s="106"/>
      <c r="K24" s="106"/>
      <c r="L24" s="112"/>
      <c r="M24" s="113"/>
      <c r="N24" s="114"/>
      <c r="O24" s="114"/>
      <c r="P24" s="25"/>
      <c r="Q24" s="81"/>
      <c r="R24" s="59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5"/>
      <c r="O25" s="110"/>
      <c r="P25" s="25"/>
      <c r="Q25" s="81"/>
      <c r="R25" s="71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153"/>
      <c r="F26" s="104"/>
      <c r="G26" s="159"/>
      <c r="H26" s="120"/>
      <c r="I26" s="186"/>
      <c r="J26" s="106"/>
      <c r="K26" s="141"/>
      <c r="L26" s="137"/>
      <c r="M26" s="113"/>
      <c r="N26" s="113"/>
      <c r="O26" s="114"/>
      <c r="P26" s="25"/>
      <c r="Q26" s="87"/>
      <c r="R26" s="71"/>
      <c r="S26" s="81">
        <v>356</v>
      </c>
      <c r="T26" s="72" t="s">
        <v>21</v>
      </c>
      <c r="U26" s="70">
        <v>1460</v>
      </c>
      <c r="V26" s="70">
        <f>TRUNC(S26*U26)</f>
        <v>519760</v>
      </c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0"/>
      <c r="O27" s="110"/>
      <c r="P27" s="25"/>
      <c r="Q27" s="88"/>
      <c r="R27" s="71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153"/>
      <c r="F28" s="104"/>
      <c r="G28" s="159"/>
      <c r="H28" s="120"/>
      <c r="I28" s="186"/>
      <c r="J28" s="106"/>
      <c r="K28" s="106"/>
      <c r="L28" s="137"/>
      <c r="M28" s="114"/>
      <c r="N28" s="113"/>
      <c r="O28" s="114"/>
      <c r="P28" s="25"/>
      <c r="Q28" s="87"/>
      <c r="R28" s="71"/>
      <c r="S28" s="81">
        <v>626</v>
      </c>
      <c r="T28" s="72" t="s">
        <v>32</v>
      </c>
      <c r="U28" s="70">
        <v>700</v>
      </c>
      <c r="V28" s="70">
        <f>TRUNC(S28*U28)</f>
        <v>438200</v>
      </c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/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2">
    <mergeCell ref="D63:E63"/>
    <mergeCell ref="D64:E64"/>
    <mergeCell ref="M64:O64"/>
    <mergeCell ref="D65:E65"/>
    <mergeCell ref="D66:E66"/>
    <mergeCell ref="X27:Y27"/>
    <mergeCell ref="C5:O5"/>
    <mergeCell ref="D8:E8"/>
    <mergeCell ref="F8:G8"/>
    <mergeCell ref="L8:O8"/>
    <mergeCell ref="X21:Y21"/>
    <mergeCell ref="X19:Y19"/>
  </mergeCells>
  <phoneticPr fontId="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15</v>
      </c>
      <c r="D10" s="186"/>
      <c r="E10" s="153" t="s">
        <v>10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90"/>
      <c r="F11" s="196"/>
      <c r="G11" s="92"/>
      <c r="H11" s="102"/>
      <c r="I11" s="97"/>
      <c r="J11" s="212"/>
      <c r="K11" s="103"/>
      <c r="L11" s="142"/>
      <c r="M11" s="54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31"/>
    </row>
    <row r="12" spans="2:80" s="23" customFormat="1" ht="12" customHeight="1">
      <c r="C12" s="169"/>
      <c r="D12" s="97"/>
      <c r="E12" s="153" t="s">
        <v>129</v>
      </c>
      <c r="F12" s="194"/>
      <c r="G12" s="225"/>
      <c r="H12" s="127"/>
      <c r="I12" s="186"/>
      <c r="J12" s="211"/>
      <c r="K12" s="106"/>
      <c r="L12" s="172"/>
      <c r="M12" s="145"/>
      <c r="N12" s="145"/>
      <c r="O12" s="145"/>
      <c r="P12" s="25"/>
      <c r="Q12" s="81"/>
      <c r="R12" s="83"/>
      <c r="S12" s="59"/>
      <c r="T12" s="59"/>
      <c r="U12" s="59"/>
      <c r="V12" s="59"/>
      <c r="W12" s="59"/>
      <c r="Y12" s="26"/>
      <c r="Z12" s="26"/>
      <c r="AA12" s="26"/>
      <c r="AB12" s="26"/>
      <c r="BS12" s="26"/>
    </row>
    <row r="13" spans="2:80" s="23" customFormat="1" ht="12" customHeight="1">
      <c r="C13" s="168"/>
      <c r="D13" s="274"/>
      <c r="E13" s="90"/>
      <c r="F13" s="227"/>
      <c r="G13" s="92" t="s">
        <v>366</v>
      </c>
      <c r="H13" s="102"/>
      <c r="I13" s="97"/>
      <c r="J13" s="103"/>
      <c r="K13" s="103"/>
      <c r="L13" s="142"/>
      <c r="M13" s="54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30"/>
      <c r="Y13" s="26"/>
      <c r="Z13" s="26"/>
      <c r="AA13" s="26"/>
      <c r="AB13" s="26"/>
      <c r="BS13" s="26"/>
    </row>
    <row r="14" spans="2:80" s="23" customFormat="1" ht="12" customHeight="1">
      <c r="C14" s="167">
        <v>0</v>
      </c>
      <c r="D14" s="307"/>
      <c r="E14" s="225" t="s">
        <v>244</v>
      </c>
      <c r="F14" s="194"/>
      <c r="G14" s="225" t="s">
        <v>367</v>
      </c>
      <c r="H14" s="127">
        <v>50.9</v>
      </c>
      <c r="I14" s="273" t="s">
        <v>24</v>
      </c>
      <c r="J14" s="211"/>
      <c r="K14" s="106"/>
      <c r="L14" s="172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69"/>
      <c r="E15" s="88"/>
      <c r="F15" s="95"/>
      <c r="G15" s="71"/>
      <c r="H15" s="108"/>
      <c r="I15" s="97"/>
      <c r="J15" s="103"/>
      <c r="K15" s="103"/>
      <c r="L15" s="109"/>
      <c r="M15" s="136"/>
      <c r="N15" s="136"/>
      <c r="O15" s="110"/>
      <c r="P15" s="25"/>
      <c r="Q15" s="81"/>
      <c r="R15" s="85"/>
      <c r="S15" s="81"/>
      <c r="T15" s="69"/>
      <c r="U15" s="70"/>
      <c r="V15" s="70"/>
      <c r="W15" s="86"/>
      <c r="X15" s="808"/>
      <c r="Y15" s="809"/>
      <c r="Z15" s="32"/>
      <c r="AA15" s="26"/>
      <c r="AB15" s="26"/>
      <c r="BS15" s="26"/>
    </row>
    <row r="16" spans="2:80" s="23" customFormat="1" ht="12" customHeight="1">
      <c r="C16" s="169"/>
      <c r="D16" s="140"/>
      <c r="E16" s="153"/>
      <c r="F16" s="104"/>
      <c r="G16" s="164"/>
      <c r="H16" s="120"/>
      <c r="I16" s="186"/>
      <c r="J16" s="106"/>
      <c r="K16" s="106"/>
      <c r="L16" s="112"/>
      <c r="M16" s="113"/>
      <c r="N16" s="113"/>
      <c r="O16" s="114"/>
      <c r="P16" s="25"/>
      <c r="Q16" s="81"/>
      <c r="R16" s="69"/>
      <c r="S16" s="81"/>
      <c r="T16" s="72"/>
      <c r="U16" s="70"/>
      <c r="V16" s="70"/>
      <c r="W16" s="86"/>
      <c r="X16" s="49"/>
      <c r="Y16" s="50"/>
      <c r="Z16" s="50"/>
      <c r="AA16" s="26"/>
      <c r="AB16" s="26"/>
      <c r="BS16" s="26"/>
    </row>
    <row r="17" spans="3:71" s="23" customFormat="1" ht="12" customHeight="1">
      <c r="C17" s="168"/>
      <c r="D17" s="69"/>
      <c r="E17" s="88"/>
      <c r="F17" s="95"/>
      <c r="G17" s="163"/>
      <c r="H17" s="108"/>
      <c r="I17" s="97"/>
      <c r="J17" s="103"/>
      <c r="K17" s="103"/>
      <c r="L17" s="109"/>
      <c r="M17" s="110"/>
      <c r="N17" s="115"/>
      <c r="O17" s="110"/>
      <c r="P17" s="25"/>
      <c r="Q17" s="81"/>
      <c r="R17" s="85"/>
      <c r="S17" s="81"/>
      <c r="T17" s="69"/>
      <c r="U17" s="70"/>
      <c r="V17" s="70"/>
      <c r="W17" s="54"/>
      <c r="X17" s="28"/>
      <c r="Y17" s="32"/>
      <c r="Z17" s="28"/>
      <c r="AA17" s="26"/>
      <c r="AB17" s="26"/>
      <c r="BS17" s="26"/>
    </row>
    <row r="18" spans="3:71" s="23" customFormat="1" ht="12" customHeight="1">
      <c r="C18" s="169"/>
      <c r="D18" s="140"/>
      <c r="E18" s="153" t="s">
        <v>243</v>
      </c>
      <c r="F18" s="104"/>
      <c r="G18" s="164"/>
      <c r="H18" s="120"/>
      <c r="I18" s="186"/>
      <c r="J18" s="106"/>
      <c r="K18" s="106"/>
      <c r="L18" s="112"/>
      <c r="M18" s="113"/>
      <c r="N18" s="113"/>
      <c r="O18" s="113"/>
      <c r="P18" s="25"/>
      <c r="Q18" s="81"/>
      <c r="R18" s="85"/>
      <c r="S18" s="81"/>
      <c r="T18" s="72"/>
      <c r="U18" s="70"/>
      <c r="V18" s="70"/>
      <c r="W18" s="86"/>
      <c r="X18" s="50"/>
      <c r="Y18" s="50"/>
      <c r="Z18" s="50"/>
      <c r="AA18" s="26"/>
      <c r="AB18" s="26"/>
      <c r="BS18" s="26"/>
    </row>
    <row r="19" spans="3:71" s="23" customFormat="1" ht="12" customHeight="1">
      <c r="C19" s="168"/>
      <c r="D19" s="189"/>
      <c r="E19" s="90"/>
      <c r="F19" s="227"/>
      <c r="G19" s="92" t="s">
        <v>368</v>
      </c>
      <c r="H19" s="102"/>
      <c r="I19" s="97"/>
      <c r="J19" s="103"/>
      <c r="K19" s="103"/>
      <c r="L19" s="142"/>
      <c r="M19" s="54"/>
      <c r="N19" s="57"/>
      <c r="O19" s="57"/>
      <c r="P19" s="25"/>
      <c r="Q19" s="81"/>
      <c r="R19" s="82"/>
      <c r="S19" s="59"/>
      <c r="T19" s="59"/>
      <c r="U19" s="59"/>
      <c r="V19" s="59"/>
      <c r="W19" s="59"/>
      <c r="X19" s="30"/>
      <c r="Y19" s="26"/>
      <c r="Z19" s="26"/>
      <c r="AA19" s="26"/>
      <c r="AB19" s="26"/>
      <c r="BS19" s="26"/>
    </row>
    <row r="20" spans="3:71" s="23" customFormat="1" ht="12" customHeight="1">
      <c r="C20" s="167">
        <v>0</v>
      </c>
      <c r="D20" s="324"/>
      <c r="E20" s="225" t="s">
        <v>244</v>
      </c>
      <c r="F20" s="194"/>
      <c r="G20" s="225" t="s">
        <v>367</v>
      </c>
      <c r="H20" s="127">
        <v>65.2</v>
      </c>
      <c r="I20" s="186" t="s">
        <v>24</v>
      </c>
      <c r="J20" s="211"/>
      <c r="K20" s="106"/>
      <c r="L20" s="172"/>
      <c r="M20" s="144"/>
      <c r="N20" s="145"/>
      <c r="O20" s="145"/>
      <c r="P20" s="25"/>
      <c r="Q20" s="81"/>
      <c r="R20" s="83"/>
      <c r="S20" s="59"/>
      <c r="T20" s="59"/>
      <c r="U20" s="59"/>
      <c r="V20" s="59"/>
      <c r="W20" s="59"/>
      <c r="X20" s="30"/>
      <c r="Y20" s="26"/>
      <c r="Z20" s="26"/>
      <c r="AA20" s="26"/>
      <c r="AB20" s="26"/>
      <c r="BS20" s="26"/>
    </row>
    <row r="21" spans="3:71" s="23" customFormat="1" ht="12" customHeight="1">
      <c r="C21" s="168"/>
      <c r="D21" s="189"/>
      <c r="E21" s="90" t="s">
        <v>253</v>
      </c>
      <c r="F21" s="196"/>
      <c r="G21" s="92" t="s">
        <v>92</v>
      </c>
      <c r="H21" s="102"/>
      <c r="I21" s="97"/>
      <c r="J21" s="103"/>
      <c r="K21" s="103"/>
      <c r="L21" s="142"/>
      <c r="M21" s="54"/>
      <c r="N21" s="57"/>
      <c r="O21" s="57"/>
      <c r="P21" s="25"/>
      <c r="Q21" s="81"/>
      <c r="R21" s="82"/>
      <c r="S21" s="59"/>
      <c r="T21" s="59"/>
      <c r="U21" s="59"/>
      <c r="V21" s="59"/>
      <c r="W21" s="59"/>
      <c r="X21" s="29"/>
      <c r="Y21" s="26"/>
      <c r="Z21" s="26"/>
      <c r="AA21" s="26"/>
      <c r="AB21" s="26"/>
      <c r="BS21" s="31"/>
    </row>
    <row r="22" spans="3:71" s="23" customFormat="1" ht="12" customHeight="1">
      <c r="C22" s="169"/>
      <c r="D22" s="125"/>
      <c r="E22" s="225" t="s">
        <v>254</v>
      </c>
      <c r="F22" s="194"/>
      <c r="G22" s="225" t="s">
        <v>255</v>
      </c>
      <c r="H22" s="127">
        <v>164</v>
      </c>
      <c r="I22" s="186" t="s">
        <v>23</v>
      </c>
      <c r="J22" s="211"/>
      <c r="K22" s="106"/>
      <c r="L22" s="172"/>
      <c r="M22" s="144"/>
      <c r="N22" s="145"/>
      <c r="O22" s="145"/>
      <c r="P22" s="25"/>
      <c r="Q22" s="81"/>
      <c r="R22" s="83"/>
      <c r="S22" s="59"/>
      <c r="T22" s="59"/>
      <c r="U22" s="59"/>
      <c r="V22" s="59"/>
      <c r="W22" s="59"/>
      <c r="X22" s="30"/>
      <c r="Y22" s="26"/>
      <c r="Z22" s="26"/>
      <c r="AA22" s="26"/>
      <c r="AB22" s="26"/>
      <c r="BS22" s="26"/>
    </row>
    <row r="23" spans="3:71" s="23" customFormat="1" ht="12" customHeight="1">
      <c r="C23" s="168"/>
      <c r="D23" s="69"/>
      <c r="E23" s="87"/>
      <c r="F23" s="118"/>
      <c r="G23" s="71"/>
      <c r="H23" s="108"/>
      <c r="I23" s="97"/>
      <c r="J23" s="103"/>
      <c r="K23" s="103"/>
      <c r="L23" s="109"/>
      <c r="M23" s="110"/>
      <c r="N23" s="110"/>
      <c r="O23" s="110"/>
      <c r="P23" s="25"/>
      <c r="Q23" s="81"/>
      <c r="R23" s="59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225"/>
      <c r="F24" s="104"/>
      <c r="G24" s="325"/>
      <c r="H24" s="127"/>
      <c r="I24" s="324"/>
      <c r="J24" s="106"/>
      <c r="K24" s="106"/>
      <c r="L24" s="112"/>
      <c r="M24" s="144"/>
      <c r="N24" s="114"/>
      <c r="O24" s="114"/>
      <c r="P24" s="25"/>
      <c r="Q24" s="81"/>
      <c r="R24" s="59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0"/>
      <c r="O25" s="110"/>
      <c r="P25" s="25"/>
      <c r="Q25" s="88"/>
      <c r="R25" s="71"/>
      <c r="S25" s="81"/>
      <c r="T25" s="69"/>
      <c r="U25" s="70"/>
      <c r="V25" s="70"/>
      <c r="W25" s="86"/>
      <c r="X25" s="808"/>
      <c r="Y25" s="809"/>
      <c r="Z25" s="32"/>
      <c r="AA25" s="26"/>
      <c r="AB25" s="26"/>
      <c r="BS25" s="26"/>
    </row>
    <row r="26" spans="3:71" s="23" customFormat="1" ht="12" customHeight="1">
      <c r="C26" s="169"/>
      <c r="D26" s="140"/>
      <c r="E26" s="225"/>
      <c r="F26" s="104"/>
      <c r="G26" s="325"/>
      <c r="H26" s="127"/>
      <c r="I26" s="324"/>
      <c r="J26" s="211"/>
      <c r="K26" s="106"/>
      <c r="L26" s="172"/>
      <c r="M26" s="144"/>
      <c r="N26" s="113"/>
      <c r="O26" s="114"/>
      <c r="P26" s="25"/>
      <c r="Q26" s="87"/>
      <c r="R26" s="71"/>
      <c r="S26" s="81"/>
      <c r="T26" s="72"/>
      <c r="U26" s="70"/>
      <c r="V26" s="70"/>
      <c r="W26" s="86"/>
      <c r="X26" s="49"/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5"/>
      <c r="O27" s="110"/>
      <c r="P27" s="25"/>
      <c r="Q27" s="81"/>
      <c r="R27" s="71"/>
      <c r="S27" s="81"/>
      <c r="T27" s="69"/>
      <c r="U27" s="70"/>
      <c r="V27" s="70"/>
      <c r="W27" s="54"/>
      <c r="X27" s="28"/>
      <c r="Y27" s="32"/>
      <c r="Z27" s="28"/>
      <c r="AA27" s="26"/>
      <c r="AB27" s="26"/>
      <c r="BS27" s="26"/>
    </row>
    <row r="28" spans="3:71" s="23" customFormat="1" ht="12" customHeight="1">
      <c r="C28" s="169"/>
      <c r="D28" s="140"/>
      <c r="E28" s="153"/>
      <c r="F28" s="104"/>
      <c r="G28" s="159"/>
      <c r="H28" s="120"/>
      <c r="I28" s="186"/>
      <c r="J28" s="106"/>
      <c r="K28" s="141">
        <f t="shared" ref="K28" si="0">TRUNC(H28*J28)</f>
        <v>0</v>
      </c>
      <c r="L28" s="137"/>
      <c r="M28" s="113"/>
      <c r="N28" s="113"/>
      <c r="O28" s="114"/>
      <c r="P28" s="25"/>
      <c r="Q28" s="87"/>
      <c r="R28" s="71"/>
      <c r="S28" s="81">
        <v>356</v>
      </c>
      <c r="T28" s="72" t="s">
        <v>21</v>
      </c>
      <c r="U28" s="70">
        <v>1460</v>
      </c>
      <c r="V28" s="70">
        <f>TRUNC(S28*U28)</f>
        <v>519760</v>
      </c>
      <c r="W28" s="86" t="s">
        <v>29</v>
      </c>
      <c r="X28" s="50">
        <v>117</v>
      </c>
      <c r="Y28" s="50"/>
      <c r="Z28" s="50"/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>
        <f>TRUNC(H30*J30)</f>
        <v>0</v>
      </c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SUM(K13:K62)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1">
    <mergeCell ref="D63:E63"/>
    <mergeCell ref="D64:E64"/>
    <mergeCell ref="M64:O64"/>
    <mergeCell ref="D65:E65"/>
    <mergeCell ref="D66:E66"/>
    <mergeCell ref="X25:Y25"/>
    <mergeCell ref="C5:O5"/>
    <mergeCell ref="D8:E8"/>
    <mergeCell ref="F8:G8"/>
    <mergeCell ref="L8:O8"/>
    <mergeCell ref="X15:Y15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16</v>
      </c>
      <c r="D10" s="186"/>
      <c r="E10" s="153" t="s">
        <v>11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189"/>
      <c r="E11" s="90"/>
      <c r="F11" s="227"/>
      <c r="G11" s="87"/>
      <c r="H11" s="138"/>
      <c r="I11" s="97"/>
      <c r="J11" s="212"/>
      <c r="K11" s="103"/>
      <c r="L11" s="142"/>
      <c r="M11" s="54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177"/>
      <c r="E12" s="225" t="s">
        <v>160</v>
      </c>
      <c r="F12" s="194"/>
      <c r="G12" s="225" t="s">
        <v>161</v>
      </c>
      <c r="H12" s="127">
        <v>5</v>
      </c>
      <c r="I12" s="186" t="s">
        <v>164</v>
      </c>
      <c r="J12" s="211"/>
      <c r="K12" s="106"/>
      <c r="L12" s="172"/>
      <c r="M12" s="144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189"/>
      <c r="E13" s="90"/>
      <c r="F13" s="196"/>
      <c r="G13" s="92" t="s">
        <v>162</v>
      </c>
      <c r="H13" s="138"/>
      <c r="I13" s="97"/>
      <c r="J13" s="212"/>
      <c r="K13" s="103"/>
      <c r="L13" s="142"/>
      <c r="M13" s="54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2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225" t="s">
        <v>160</v>
      </c>
      <c r="F14" s="194"/>
      <c r="G14" s="225" t="s">
        <v>163</v>
      </c>
      <c r="H14" s="127">
        <v>5</v>
      </c>
      <c r="I14" s="186" t="s">
        <v>164</v>
      </c>
      <c r="J14" s="211"/>
      <c r="K14" s="106"/>
      <c r="L14" s="172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69"/>
      <c r="E15" s="88"/>
      <c r="F15" s="95"/>
      <c r="G15" s="60"/>
      <c r="H15" s="138"/>
      <c r="I15" s="97"/>
      <c r="J15" s="103"/>
      <c r="K15" s="103"/>
      <c r="L15" s="123"/>
      <c r="M15" s="110"/>
      <c r="N15" s="110"/>
      <c r="O15" s="110"/>
      <c r="P15" s="25"/>
      <c r="Q15" s="58"/>
      <c r="R15" s="59"/>
      <c r="S15" s="59"/>
      <c r="T15" s="59"/>
      <c r="U15" s="59"/>
      <c r="V15" s="59"/>
      <c r="W15" s="59"/>
      <c r="X15" s="30"/>
      <c r="Y15" s="26"/>
      <c r="Z15" s="26"/>
      <c r="AA15" s="26"/>
      <c r="AB15" s="26"/>
      <c r="BR15" s="48"/>
      <c r="BS15" s="26"/>
    </row>
    <row r="16" spans="2:80" s="23" customFormat="1" ht="12" customHeight="1">
      <c r="C16" s="169"/>
      <c r="D16" s="140"/>
      <c r="E16" s="225" t="s">
        <v>213</v>
      </c>
      <c r="F16" s="124"/>
      <c r="G16" s="225" t="s">
        <v>267</v>
      </c>
      <c r="H16" s="127">
        <v>2.5</v>
      </c>
      <c r="I16" s="282" t="s">
        <v>24</v>
      </c>
      <c r="J16" s="106"/>
      <c r="K16" s="106"/>
      <c r="L16" s="126"/>
      <c r="M16" s="144"/>
      <c r="N16" s="114"/>
      <c r="O16" s="114"/>
      <c r="P16" s="25"/>
      <c r="Q16" s="58"/>
      <c r="R16" s="59"/>
      <c r="S16" s="59"/>
      <c r="T16" s="59"/>
      <c r="U16" s="59"/>
      <c r="V16" s="59"/>
      <c r="W16" s="59"/>
      <c r="X16" s="29"/>
      <c r="Y16" s="26"/>
      <c r="Z16" s="26"/>
      <c r="AA16" s="26"/>
      <c r="AB16" s="26"/>
      <c r="BR16" s="48"/>
      <c r="BS16" s="31"/>
      <c r="CB16" s="38"/>
    </row>
    <row r="17" spans="3:82" s="23" customFormat="1" ht="12" customHeight="1">
      <c r="C17" s="168"/>
      <c r="D17" s="97"/>
      <c r="E17" s="90"/>
      <c r="F17" s="196"/>
      <c r="G17" s="87"/>
      <c r="H17" s="138"/>
      <c r="I17" s="97"/>
      <c r="J17" s="212"/>
      <c r="K17" s="103"/>
      <c r="L17" s="142"/>
      <c r="M17" s="54"/>
      <c r="N17" s="136"/>
      <c r="O17" s="110"/>
      <c r="P17" s="25"/>
      <c r="Q17" s="81"/>
      <c r="R17" s="85"/>
      <c r="S17" s="81"/>
      <c r="T17" s="69"/>
      <c r="U17" s="70"/>
      <c r="V17" s="70"/>
      <c r="W17" s="86"/>
      <c r="X17" s="808"/>
      <c r="Y17" s="809"/>
      <c r="Z17" s="32"/>
      <c r="AA17" s="26"/>
      <c r="AB17" s="26"/>
      <c r="BS17" s="26"/>
    </row>
    <row r="18" spans="3:82" s="23" customFormat="1" ht="12" customHeight="1">
      <c r="C18" s="169"/>
      <c r="D18" s="125"/>
      <c r="E18" s="225" t="s">
        <v>266</v>
      </c>
      <c r="F18" s="194"/>
      <c r="G18" s="225" t="s">
        <v>267</v>
      </c>
      <c r="H18" s="127">
        <v>1.8</v>
      </c>
      <c r="I18" s="312" t="s">
        <v>24</v>
      </c>
      <c r="J18" s="211"/>
      <c r="K18" s="106"/>
      <c r="L18" s="172"/>
      <c r="M18" s="144"/>
      <c r="N18" s="113"/>
      <c r="O18" s="114"/>
      <c r="P18" s="25"/>
      <c r="Q18" s="81"/>
      <c r="R18" s="69"/>
      <c r="S18" s="81"/>
      <c r="T18" s="72"/>
      <c r="U18" s="70"/>
      <c r="V18" s="70"/>
      <c r="W18" s="86"/>
      <c r="X18" s="49"/>
      <c r="Y18" s="50"/>
      <c r="Z18" s="50"/>
      <c r="AA18" s="26"/>
      <c r="AB18" s="26"/>
      <c r="BS18" s="26"/>
    </row>
    <row r="19" spans="3:82" s="23" customFormat="1" ht="12" customHeight="1">
      <c r="C19" s="168"/>
      <c r="D19" s="189"/>
      <c r="E19" s="90"/>
      <c r="F19" s="196"/>
      <c r="G19" s="92"/>
      <c r="H19" s="138"/>
      <c r="I19" s="97"/>
      <c r="J19" s="212"/>
      <c r="K19" s="103"/>
      <c r="L19" s="142"/>
      <c r="M19" s="54"/>
      <c r="N19" s="115"/>
      <c r="O19" s="110"/>
      <c r="P19" s="25"/>
      <c r="Q19" s="84"/>
      <c r="R19" s="83"/>
      <c r="S19" s="59"/>
      <c r="T19" s="59"/>
      <c r="U19" s="59"/>
      <c r="V19" s="59"/>
      <c r="W19" s="59"/>
      <c r="Y19" s="26"/>
      <c r="Z19" s="26"/>
      <c r="AA19" s="26"/>
      <c r="AB19" s="26"/>
      <c r="BS19" s="31"/>
    </row>
    <row r="20" spans="3:82" s="23" customFormat="1" ht="12" customHeight="1">
      <c r="C20" s="169"/>
      <c r="D20" s="125"/>
      <c r="E20" s="225" t="s">
        <v>240</v>
      </c>
      <c r="F20" s="194"/>
      <c r="G20" s="225" t="s">
        <v>268</v>
      </c>
      <c r="H20" s="127">
        <v>0.7</v>
      </c>
      <c r="I20" s="282" t="s">
        <v>24</v>
      </c>
      <c r="J20" s="211"/>
      <c r="K20" s="106"/>
      <c r="L20" s="172"/>
      <c r="M20" s="144"/>
      <c r="N20" s="113"/>
      <c r="O20" s="113"/>
      <c r="P20" s="25"/>
      <c r="Q20" s="81"/>
      <c r="R20" s="83"/>
      <c r="S20" s="59"/>
      <c r="T20" s="59"/>
      <c r="U20" s="59"/>
      <c r="V20" s="59"/>
      <c r="W20" s="59"/>
      <c r="Y20" s="26"/>
      <c r="Z20" s="26"/>
      <c r="AA20" s="26"/>
      <c r="AB20" s="26"/>
      <c r="BS20" s="26"/>
    </row>
    <row r="21" spans="3:82" s="23" customFormat="1" ht="12" customHeight="1">
      <c r="C21" s="168"/>
      <c r="D21" s="97"/>
      <c r="E21" s="90"/>
      <c r="F21" s="227"/>
      <c r="G21" s="87"/>
      <c r="H21" s="138"/>
      <c r="I21" s="97"/>
      <c r="J21" s="212"/>
      <c r="K21" s="103"/>
      <c r="L21" s="142"/>
      <c r="M21" s="54"/>
      <c r="N21" s="57"/>
      <c r="O21" s="57"/>
      <c r="P21" s="25"/>
      <c r="Q21" s="81"/>
      <c r="R21" s="82"/>
      <c r="S21" s="59"/>
      <c r="T21" s="59"/>
      <c r="U21" s="59"/>
      <c r="V21" s="59"/>
      <c r="W21" s="59"/>
      <c r="X21" s="30"/>
      <c r="Y21" s="26"/>
      <c r="Z21" s="26"/>
      <c r="AA21" s="26"/>
      <c r="AB21" s="26"/>
      <c r="BS21" s="31"/>
    </row>
    <row r="22" spans="3:82" s="23" customFormat="1" ht="12" customHeight="1">
      <c r="C22" s="169"/>
      <c r="D22" s="125"/>
      <c r="E22" s="225" t="s">
        <v>356</v>
      </c>
      <c r="F22" s="194"/>
      <c r="G22" s="225"/>
      <c r="H22" s="127">
        <v>220</v>
      </c>
      <c r="I22" s="251" t="s">
        <v>24</v>
      </c>
      <c r="J22" s="211"/>
      <c r="K22" s="106"/>
      <c r="L22" s="172"/>
      <c r="M22" s="145"/>
      <c r="N22" s="145"/>
      <c r="O22" s="145"/>
      <c r="P22" s="25"/>
      <c r="Q22" s="81"/>
      <c r="R22" s="83"/>
      <c r="S22" s="59"/>
      <c r="T22" s="59"/>
      <c r="U22" s="59"/>
      <c r="V22" s="59"/>
      <c r="W22" s="59"/>
      <c r="Y22" s="26"/>
      <c r="Z22" s="26"/>
      <c r="AA22" s="26"/>
      <c r="AB22" s="26"/>
      <c r="BS22" s="26"/>
    </row>
    <row r="23" spans="3:82" s="23" customFormat="1" ht="12" customHeight="1">
      <c r="C23" s="168"/>
      <c r="D23" s="165"/>
      <c r="E23" s="88"/>
      <c r="F23" s="95"/>
      <c r="G23" s="71"/>
      <c r="H23" s="138"/>
      <c r="I23" s="97"/>
      <c r="J23" s="103"/>
      <c r="K23" s="103"/>
      <c r="L23" s="123"/>
      <c r="M23" s="110"/>
      <c r="N23" s="110"/>
      <c r="O23" s="110"/>
      <c r="P23" s="25"/>
      <c r="Q23" s="58"/>
      <c r="R23" s="59"/>
      <c r="S23" s="59"/>
      <c r="T23" s="59"/>
      <c r="U23" s="59"/>
      <c r="V23" s="59"/>
      <c r="W23" s="59"/>
      <c r="X23" s="30"/>
      <c r="Y23" s="26"/>
      <c r="Z23" s="26"/>
      <c r="AA23" s="26"/>
      <c r="AB23" s="26"/>
      <c r="BR23" s="48"/>
      <c r="BS23" s="26"/>
    </row>
    <row r="24" spans="3:82" s="23" customFormat="1" ht="12" customHeight="1">
      <c r="C24" s="169"/>
      <c r="D24" s="140"/>
      <c r="E24" s="225" t="s">
        <v>316</v>
      </c>
      <c r="F24" s="104"/>
      <c r="G24" s="159" t="s">
        <v>317</v>
      </c>
      <c r="H24" s="127">
        <v>209</v>
      </c>
      <c r="I24" s="323" t="s">
        <v>24</v>
      </c>
      <c r="J24" s="106"/>
      <c r="K24" s="106"/>
      <c r="L24" s="126"/>
      <c r="M24" s="145"/>
      <c r="N24" s="114"/>
      <c r="O24" s="114"/>
      <c r="P24" s="25"/>
      <c r="Q24" s="58"/>
      <c r="R24" s="59"/>
      <c r="S24" s="59"/>
      <c r="T24" s="59"/>
      <c r="U24" s="59"/>
      <c r="V24" s="59"/>
      <c r="W24" s="59"/>
      <c r="X24" s="30"/>
      <c r="Y24" s="31"/>
      <c r="Z24" s="26"/>
      <c r="AA24" s="26"/>
      <c r="AB24" s="26"/>
      <c r="BS24" s="26"/>
    </row>
    <row r="25" spans="3:82" s="23" customFormat="1" ht="12" customHeight="1">
      <c r="C25" s="168"/>
      <c r="D25" s="69"/>
      <c r="E25" s="88"/>
      <c r="F25" s="95"/>
      <c r="G25" s="60"/>
      <c r="H25" s="102"/>
      <c r="I25" s="97"/>
      <c r="J25" s="103"/>
      <c r="K25" s="103"/>
      <c r="L25" s="96"/>
      <c r="M25" s="59"/>
      <c r="N25" s="59"/>
      <c r="O25" s="59"/>
      <c r="P25" s="25"/>
      <c r="Q25" s="58"/>
      <c r="R25" s="59"/>
      <c r="S25" s="59"/>
      <c r="T25" s="59"/>
      <c r="U25" s="59"/>
      <c r="V25" s="59"/>
      <c r="W25" s="59"/>
      <c r="Y25" s="26"/>
      <c r="Z25" s="26"/>
      <c r="AA25" s="26"/>
      <c r="AB25" s="26"/>
      <c r="BS25" s="26"/>
    </row>
    <row r="26" spans="3:82" s="23" customFormat="1" ht="12" customHeight="1">
      <c r="C26" s="169"/>
      <c r="D26" s="140"/>
      <c r="E26" s="225" t="s">
        <v>318</v>
      </c>
      <c r="F26" s="124"/>
      <c r="G26" s="159" t="s">
        <v>319</v>
      </c>
      <c r="H26" s="127">
        <v>11.8</v>
      </c>
      <c r="I26" s="323" t="s">
        <v>24</v>
      </c>
      <c r="J26" s="106"/>
      <c r="K26" s="106"/>
      <c r="L26" s="107"/>
      <c r="M26" s="145"/>
      <c r="N26" s="101"/>
      <c r="O26" s="101"/>
      <c r="P26" s="25"/>
      <c r="Q26" s="58"/>
      <c r="R26" s="59"/>
      <c r="S26" s="59"/>
      <c r="T26" s="59"/>
      <c r="U26" s="59"/>
      <c r="V26" s="59"/>
      <c r="W26" s="59"/>
      <c r="X26" s="30"/>
      <c r="Y26" s="31"/>
      <c r="Z26" s="26"/>
      <c r="AA26" s="26"/>
      <c r="AB26" s="26"/>
      <c r="BS26" s="26"/>
      <c r="CD26" s="31"/>
    </row>
    <row r="27" spans="3:82" s="23" customFormat="1" ht="12" customHeight="1">
      <c r="C27" s="168"/>
      <c r="D27" s="97"/>
      <c r="E27" s="90"/>
      <c r="F27" s="196"/>
      <c r="G27" s="92"/>
      <c r="H27" s="138"/>
      <c r="I27" s="97"/>
      <c r="J27" s="212"/>
      <c r="K27" s="103"/>
      <c r="L27" s="142"/>
      <c r="M27" s="54"/>
      <c r="N27" s="115"/>
      <c r="O27" s="110"/>
      <c r="P27" s="25"/>
      <c r="Q27" s="81"/>
      <c r="R27" s="85"/>
      <c r="S27" s="81"/>
      <c r="T27" s="69"/>
      <c r="U27" s="70"/>
      <c r="V27" s="70"/>
      <c r="W27" s="54"/>
      <c r="X27" s="28"/>
      <c r="Y27" s="32"/>
      <c r="Z27" s="28"/>
      <c r="AA27" s="26"/>
      <c r="AB27" s="26"/>
      <c r="BS27" s="26"/>
    </row>
    <row r="28" spans="3:82" s="23" customFormat="1" ht="12" customHeight="1">
      <c r="C28" s="169"/>
      <c r="D28" s="125"/>
      <c r="E28" s="225" t="s">
        <v>165</v>
      </c>
      <c r="F28" s="194"/>
      <c r="G28" s="225" t="s">
        <v>241</v>
      </c>
      <c r="H28" s="127">
        <v>12.2</v>
      </c>
      <c r="I28" s="251" t="s">
        <v>22</v>
      </c>
      <c r="J28" s="211"/>
      <c r="K28" s="106"/>
      <c r="L28" s="172"/>
      <c r="M28" s="144"/>
      <c r="N28" s="113"/>
      <c r="O28" s="113"/>
      <c r="P28" s="25"/>
      <c r="Q28" s="81"/>
      <c r="R28" s="85"/>
      <c r="S28" s="81"/>
      <c r="T28" s="72"/>
      <c r="U28" s="70"/>
      <c r="V28" s="70"/>
      <c r="W28" s="86"/>
      <c r="X28" s="50"/>
      <c r="Y28" s="50"/>
      <c r="Z28" s="50"/>
      <c r="AA28" s="26"/>
      <c r="AB28" s="26"/>
      <c r="BS28" s="26"/>
    </row>
    <row r="29" spans="3:82" s="23" customFormat="1" ht="12" customHeight="1">
      <c r="C29" s="168"/>
      <c r="D29" s="165"/>
      <c r="E29" s="88"/>
      <c r="F29" s="95"/>
      <c r="G29" s="71"/>
      <c r="H29" s="138"/>
      <c r="I29" s="97"/>
      <c r="J29" s="103"/>
      <c r="K29" s="103"/>
      <c r="L29" s="123"/>
      <c r="M29" s="110"/>
      <c r="N29" s="110"/>
      <c r="O29" s="110"/>
      <c r="P29" s="25"/>
      <c r="Q29" s="58"/>
      <c r="R29" s="59"/>
      <c r="S29" s="59"/>
      <c r="T29" s="59"/>
      <c r="U29" s="59"/>
      <c r="V29" s="59"/>
      <c r="W29" s="59"/>
      <c r="X29" s="30"/>
      <c r="Y29" s="26"/>
      <c r="Z29" s="26"/>
      <c r="AA29" s="26"/>
      <c r="AB29" s="26"/>
      <c r="BR29" s="48"/>
      <c r="BS29" s="26"/>
    </row>
    <row r="30" spans="3:82" s="23" customFormat="1" ht="12" customHeight="1">
      <c r="C30" s="169"/>
      <c r="D30" s="140"/>
      <c r="E30" s="153" t="s">
        <v>93</v>
      </c>
      <c r="F30" s="104"/>
      <c r="G30" s="153" t="s">
        <v>293</v>
      </c>
      <c r="H30" s="127">
        <v>54.5</v>
      </c>
      <c r="I30" s="314" t="s">
        <v>22</v>
      </c>
      <c r="J30" s="106"/>
      <c r="K30" s="106"/>
      <c r="L30" s="126"/>
      <c r="M30" s="145"/>
      <c r="N30" s="114"/>
      <c r="O30" s="114"/>
      <c r="P30" s="25"/>
      <c r="Q30" s="58"/>
      <c r="R30" s="59"/>
      <c r="S30" s="59"/>
      <c r="T30" s="59"/>
      <c r="U30" s="59"/>
      <c r="V30" s="59"/>
      <c r="W30" s="59"/>
      <c r="X30" s="30"/>
      <c r="Y30" s="31"/>
      <c r="Z30" s="26"/>
      <c r="AA30" s="26"/>
      <c r="AB30" s="26"/>
      <c r="BS30" s="26"/>
    </row>
    <row r="31" spans="3:82" s="23" customFormat="1" ht="12" customHeight="1">
      <c r="C31" s="168"/>
      <c r="D31" s="69"/>
      <c r="E31" s="88"/>
      <c r="F31" s="95"/>
      <c r="G31" s="87"/>
      <c r="H31" s="102"/>
      <c r="I31" s="97"/>
      <c r="J31" s="212"/>
      <c r="K31" s="103"/>
      <c r="L31" s="142"/>
      <c r="M31" s="54"/>
      <c r="N31" s="110"/>
      <c r="O31" s="110"/>
      <c r="P31" s="25"/>
      <c r="Q31" s="88"/>
      <c r="R31" s="71"/>
      <c r="S31" s="81"/>
      <c r="T31" s="69"/>
      <c r="U31" s="70"/>
      <c r="V31" s="70"/>
      <c r="W31" s="86" t="s">
        <v>30</v>
      </c>
      <c r="X31" s="313" t="s">
        <v>31</v>
      </c>
      <c r="Y31" s="313"/>
      <c r="Z31" s="32">
        <f>368*1.7</f>
        <v>625.6</v>
      </c>
      <c r="AA31" s="26"/>
      <c r="AB31" s="26"/>
      <c r="BS31" s="26"/>
    </row>
    <row r="32" spans="3:82" s="23" customFormat="1" ht="12" customHeight="1">
      <c r="C32" s="169"/>
      <c r="D32" s="140"/>
      <c r="E32" s="153" t="s">
        <v>93</v>
      </c>
      <c r="F32" s="104"/>
      <c r="G32" s="153" t="s">
        <v>359</v>
      </c>
      <c r="H32" s="127">
        <v>156</v>
      </c>
      <c r="I32" s="312" t="s">
        <v>22</v>
      </c>
      <c r="J32" s="211"/>
      <c r="K32" s="106"/>
      <c r="L32" s="172"/>
      <c r="M32" s="144"/>
      <c r="N32" s="113"/>
      <c r="O32" s="114"/>
      <c r="P32" s="25"/>
      <c r="Q32" s="87"/>
      <c r="R32" s="71"/>
      <c r="S32" s="81">
        <v>626</v>
      </c>
      <c r="T32" s="72" t="s">
        <v>32</v>
      </c>
      <c r="U32" s="70">
        <v>700</v>
      </c>
      <c r="V32" s="70">
        <f>TRUNC(S32*U32)</f>
        <v>438200</v>
      </c>
      <c r="W32" s="86" t="s">
        <v>33</v>
      </c>
      <c r="X32" s="49"/>
      <c r="Y32" s="50"/>
      <c r="Z32" s="50">
        <v>22</v>
      </c>
      <c r="AA32" s="26"/>
      <c r="AB32" s="26"/>
      <c r="BS32" s="31"/>
    </row>
    <row r="33" spans="3:71" s="23" customFormat="1" ht="12" customHeight="1">
      <c r="C33" s="168"/>
      <c r="D33" s="69"/>
      <c r="E33" s="88"/>
      <c r="F33" s="95"/>
      <c r="G33" s="87"/>
      <c r="H33" s="102"/>
      <c r="I33" s="97"/>
      <c r="J33" s="212"/>
      <c r="K33" s="103"/>
      <c r="L33" s="142"/>
      <c r="M33" s="54"/>
      <c r="N33" s="110"/>
      <c r="O33" s="110"/>
      <c r="P33" s="25"/>
      <c r="Q33" s="88"/>
      <c r="R33" s="71"/>
      <c r="S33" s="81"/>
      <c r="T33" s="69"/>
      <c r="U33" s="70"/>
      <c r="V33" s="70"/>
      <c r="W33" s="86" t="s">
        <v>30</v>
      </c>
      <c r="X33" s="313" t="s">
        <v>31</v>
      </c>
      <c r="Y33" s="313"/>
      <c r="Z33" s="32">
        <f>368*1.7</f>
        <v>625.6</v>
      </c>
      <c r="AA33" s="26"/>
      <c r="AB33" s="26"/>
      <c r="BS33" s="26"/>
    </row>
    <row r="34" spans="3:71" s="23" customFormat="1" ht="12" customHeight="1">
      <c r="C34" s="169"/>
      <c r="D34" s="140"/>
      <c r="E34" s="153" t="s">
        <v>272</v>
      </c>
      <c r="F34" s="104"/>
      <c r="G34" s="153" t="s">
        <v>383</v>
      </c>
      <c r="H34" s="127">
        <v>35.6</v>
      </c>
      <c r="I34" s="312" t="s">
        <v>22</v>
      </c>
      <c r="J34" s="211"/>
      <c r="K34" s="106"/>
      <c r="L34" s="172"/>
      <c r="M34" s="144"/>
      <c r="N34" s="113"/>
      <c r="O34" s="114"/>
      <c r="P34" s="25"/>
      <c r="Q34" s="87"/>
      <c r="R34" s="71"/>
      <c r="S34" s="81">
        <v>626</v>
      </c>
      <c r="T34" s="72" t="s">
        <v>32</v>
      </c>
      <c r="U34" s="70">
        <v>700</v>
      </c>
      <c r="V34" s="70">
        <f>TRUNC(S34*U34)</f>
        <v>438200</v>
      </c>
      <c r="W34" s="86" t="s">
        <v>33</v>
      </c>
      <c r="X34" s="49"/>
      <c r="Y34" s="50"/>
      <c r="Z34" s="50">
        <v>22</v>
      </c>
      <c r="AA34" s="26"/>
      <c r="AB34" s="26"/>
      <c r="BS34" s="31"/>
    </row>
    <row r="35" spans="3:71" s="23" customFormat="1" ht="12" customHeight="1">
      <c r="C35" s="166"/>
      <c r="D35" s="69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73"/>
      <c r="Y35" s="26"/>
      <c r="Z35" s="26"/>
      <c r="AA35" s="26"/>
      <c r="AB35" s="26"/>
      <c r="BR35" s="48"/>
      <c r="BS35" s="26"/>
    </row>
    <row r="36" spans="3:71" s="23" customFormat="1" ht="12" customHeight="1">
      <c r="C36" s="169"/>
      <c r="D36" s="140"/>
      <c r="E36" s="153" t="s">
        <v>273</v>
      </c>
      <c r="F36" s="104"/>
      <c r="G36" s="153" t="s">
        <v>381</v>
      </c>
      <c r="H36" s="127">
        <v>25.4</v>
      </c>
      <c r="I36" s="312" t="s">
        <v>208</v>
      </c>
      <c r="J36" s="106"/>
      <c r="K36" s="106"/>
      <c r="L36" s="126"/>
      <c r="M36" s="144"/>
      <c r="N36" s="114"/>
      <c r="O36" s="114"/>
      <c r="P36" s="25"/>
      <c r="Q36" s="58"/>
      <c r="R36" s="59"/>
      <c r="S36" s="59">
        <v>705</v>
      </c>
      <c r="T36" s="59" t="s">
        <v>209</v>
      </c>
      <c r="U36" s="59"/>
      <c r="V36" s="59">
        <v>0</v>
      </c>
      <c r="W36" s="59"/>
      <c r="Y36" s="26"/>
      <c r="AA36" s="26"/>
      <c r="AB36" s="26"/>
      <c r="BR36" s="48"/>
      <c r="BS36" s="26"/>
    </row>
    <row r="37" spans="3:71" s="23" customFormat="1" ht="12" customHeight="1">
      <c r="C37" s="166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73"/>
      <c r="Y37" s="26"/>
      <c r="Z37" s="26"/>
      <c r="AA37" s="26"/>
      <c r="AB37" s="26"/>
      <c r="BR37" s="48"/>
      <c r="BS37" s="26"/>
    </row>
    <row r="38" spans="3:71" s="23" customFormat="1" ht="12" customHeight="1">
      <c r="C38" s="169"/>
      <c r="D38" s="140"/>
      <c r="E38" s="153" t="s">
        <v>273</v>
      </c>
      <c r="F38" s="104"/>
      <c r="G38" s="153" t="s">
        <v>382</v>
      </c>
      <c r="H38" s="127">
        <v>65.2</v>
      </c>
      <c r="I38" s="312" t="s">
        <v>208</v>
      </c>
      <c r="J38" s="106"/>
      <c r="K38" s="106"/>
      <c r="L38" s="126"/>
      <c r="M38" s="144"/>
      <c r="N38" s="114"/>
      <c r="O38" s="114"/>
      <c r="P38" s="25"/>
      <c r="Q38" s="58"/>
      <c r="R38" s="59"/>
      <c r="S38" s="59">
        <v>705</v>
      </c>
      <c r="T38" s="59" t="s">
        <v>209</v>
      </c>
      <c r="U38" s="59"/>
      <c r="V38" s="59">
        <v>0</v>
      </c>
      <c r="W38" s="59"/>
      <c r="Y38" s="26"/>
      <c r="AA38" s="26"/>
      <c r="AB38" s="26"/>
      <c r="BR38" s="48"/>
      <c r="BS38" s="26"/>
    </row>
    <row r="39" spans="3:71" s="23" customFormat="1" ht="12" customHeight="1">
      <c r="C39" s="168"/>
      <c r="D39" s="69"/>
      <c r="E39" s="88"/>
      <c r="F39" s="95"/>
      <c r="G39" s="87"/>
      <c r="H39" s="102"/>
      <c r="I39" s="97"/>
      <c r="J39" s="212"/>
      <c r="K39" s="103"/>
      <c r="L39" s="142"/>
      <c r="M39" s="54"/>
      <c r="N39" s="115"/>
      <c r="O39" s="110"/>
      <c r="P39" s="25"/>
      <c r="Q39" s="81"/>
      <c r="R39" s="71"/>
      <c r="S39" s="81"/>
      <c r="T39" s="69"/>
      <c r="U39" s="70"/>
      <c r="V39" s="70"/>
      <c r="W39" s="54"/>
      <c r="X39" s="28"/>
      <c r="Y39" s="32"/>
      <c r="Z39" s="28"/>
      <c r="AA39" s="26"/>
      <c r="AB39" s="26"/>
      <c r="BS39" s="26"/>
    </row>
    <row r="40" spans="3:71" s="23" customFormat="1" ht="12" customHeight="1">
      <c r="C40" s="169"/>
      <c r="D40" s="140"/>
      <c r="E40" s="153" t="s">
        <v>275</v>
      </c>
      <c r="F40" s="104"/>
      <c r="G40" s="153" t="s">
        <v>274</v>
      </c>
      <c r="H40" s="127">
        <v>517</v>
      </c>
      <c r="I40" s="312" t="s">
        <v>22</v>
      </c>
      <c r="J40" s="211"/>
      <c r="K40" s="106"/>
      <c r="L40" s="172"/>
      <c r="M40" s="144"/>
      <c r="N40" s="113"/>
      <c r="O40" s="114"/>
      <c r="P40" s="25"/>
      <c r="Q40" s="87"/>
      <c r="R40" s="71"/>
      <c r="S40" s="81">
        <v>356</v>
      </c>
      <c r="T40" s="72" t="s">
        <v>21</v>
      </c>
      <c r="U40" s="70">
        <v>1460</v>
      </c>
      <c r="V40" s="70">
        <f>TRUNC(S40*U40)</f>
        <v>519760</v>
      </c>
      <c r="W40" s="86" t="s">
        <v>29</v>
      </c>
      <c r="X40" s="50">
        <v>117</v>
      </c>
      <c r="Y40" s="50"/>
      <c r="Z40" s="50"/>
      <c r="AA40" s="26"/>
      <c r="AB40" s="26"/>
      <c r="BS40" s="31"/>
    </row>
    <row r="41" spans="3:71" s="23" customFormat="1" ht="12" customHeight="1">
      <c r="C41" s="168"/>
      <c r="D41" s="69"/>
      <c r="E41" s="88"/>
      <c r="F41" s="95"/>
      <c r="G41" s="87" t="s">
        <v>274</v>
      </c>
      <c r="H41" s="102"/>
      <c r="I41" s="97"/>
      <c r="J41" s="212"/>
      <c r="K41" s="103"/>
      <c r="L41" s="142"/>
      <c r="M41" s="54"/>
      <c r="N41" s="115"/>
      <c r="O41" s="110"/>
      <c r="P41" s="25"/>
      <c r="Q41" s="81"/>
      <c r="R41" s="71"/>
      <c r="S41" s="81"/>
      <c r="T41" s="69"/>
      <c r="U41" s="70"/>
      <c r="V41" s="70"/>
      <c r="W41" s="54"/>
      <c r="X41" s="28"/>
      <c r="Y41" s="32"/>
      <c r="Z41" s="28"/>
      <c r="AA41" s="26"/>
      <c r="AB41" s="26"/>
      <c r="BS41" s="26"/>
    </row>
    <row r="42" spans="3:71" s="23" customFormat="1" ht="12" customHeight="1">
      <c r="C42" s="169"/>
      <c r="D42" s="140"/>
      <c r="E42" s="153" t="s">
        <v>275</v>
      </c>
      <c r="F42" s="104"/>
      <c r="G42" s="153" t="s">
        <v>276</v>
      </c>
      <c r="H42" s="127">
        <v>17.899999999999999</v>
      </c>
      <c r="I42" s="312" t="s">
        <v>22</v>
      </c>
      <c r="J42" s="211"/>
      <c r="K42" s="106"/>
      <c r="L42" s="172"/>
      <c r="M42" s="144"/>
      <c r="N42" s="113"/>
      <c r="O42" s="114"/>
      <c r="P42" s="25"/>
      <c r="Q42" s="87"/>
      <c r="R42" s="71"/>
      <c r="S42" s="81">
        <v>356</v>
      </c>
      <c r="T42" s="72" t="s">
        <v>21</v>
      </c>
      <c r="U42" s="70">
        <v>1460</v>
      </c>
      <c r="V42" s="70">
        <f>TRUNC(S42*U42)</f>
        <v>519760</v>
      </c>
      <c r="W42" s="86" t="s">
        <v>29</v>
      </c>
      <c r="X42" s="50">
        <v>117</v>
      </c>
      <c r="Y42" s="50"/>
      <c r="Z42" s="50"/>
      <c r="AA42" s="26"/>
      <c r="AB42" s="26"/>
      <c r="BS42" s="31"/>
    </row>
    <row r="43" spans="3:71" s="23" customFormat="1" ht="12" customHeight="1">
      <c r="C43" s="168"/>
      <c r="D43" s="69"/>
      <c r="E43" s="88"/>
      <c r="F43" s="95"/>
      <c r="G43" s="87"/>
      <c r="H43" s="102"/>
      <c r="I43" s="97"/>
      <c r="J43" s="212"/>
      <c r="K43" s="103"/>
      <c r="L43" s="142"/>
      <c r="M43" s="54"/>
      <c r="N43" s="115"/>
      <c r="O43" s="110"/>
      <c r="P43" s="25"/>
      <c r="Q43" s="88"/>
      <c r="R43" s="71"/>
      <c r="S43" s="81"/>
      <c r="T43" s="69"/>
      <c r="U43" s="70"/>
      <c r="V43" s="70"/>
      <c r="W43" s="54"/>
      <c r="X43" s="28"/>
      <c r="Y43" s="26"/>
      <c r="Z43" s="26"/>
      <c r="AA43" s="26"/>
      <c r="AB43" s="26"/>
      <c r="BS43" s="26"/>
    </row>
    <row r="44" spans="3:71" s="23" customFormat="1" ht="12" customHeight="1">
      <c r="C44" s="169"/>
      <c r="D44" s="140"/>
      <c r="E44" s="153" t="s">
        <v>175</v>
      </c>
      <c r="F44" s="104"/>
      <c r="G44" s="153"/>
      <c r="H44" s="127">
        <v>35.6</v>
      </c>
      <c r="I44" s="312" t="s">
        <v>22</v>
      </c>
      <c r="J44" s="211"/>
      <c r="K44" s="106"/>
      <c r="L44" s="172"/>
      <c r="M44" s="144"/>
      <c r="N44" s="113"/>
      <c r="O44" s="114"/>
      <c r="P44" s="25"/>
      <c r="Q44" s="87"/>
      <c r="R44" s="71"/>
      <c r="S44" s="81">
        <v>705</v>
      </c>
      <c r="T44" s="72" t="s">
        <v>28</v>
      </c>
      <c r="U44" s="70"/>
      <c r="V44" s="70">
        <f>TRUNC(S44*U44)</f>
        <v>0</v>
      </c>
      <c r="W44" s="54"/>
      <c r="X44" s="50"/>
      <c r="Y44" s="26"/>
      <c r="Z44" s="26"/>
      <c r="AA44" s="26"/>
      <c r="AB44" s="26"/>
      <c r="BS44" s="26"/>
    </row>
    <row r="45" spans="3:71" s="23" customFormat="1" ht="12" customHeight="1">
      <c r="C45" s="168"/>
      <c r="D45" s="69"/>
      <c r="E45" s="88"/>
      <c r="F45" s="95"/>
      <c r="G45" s="71"/>
      <c r="H45" s="138"/>
      <c r="I45" s="97"/>
      <c r="J45" s="103"/>
      <c r="K45" s="103"/>
      <c r="L45" s="109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Y45" s="26"/>
      <c r="Z45" s="26"/>
      <c r="AA45" s="26"/>
      <c r="AB45" s="26"/>
      <c r="BR45" s="48"/>
      <c r="BS45" s="31"/>
    </row>
    <row r="46" spans="3:71" s="23" customFormat="1" ht="12" customHeight="1">
      <c r="C46" s="169"/>
      <c r="D46" s="140"/>
      <c r="E46" s="153" t="s">
        <v>210</v>
      </c>
      <c r="F46" s="104"/>
      <c r="G46" s="159"/>
      <c r="H46" s="127">
        <v>35.6</v>
      </c>
      <c r="I46" s="312" t="s">
        <v>208</v>
      </c>
      <c r="J46" s="106"/>
      <c r="K46" s="106"/>
      <c r="L46" s="137"/>
      <c r="M46" s="145"/>
      <c r="N46" s="113"/>
      <c r="O46" s="114"/>
      <c r="P46" s="25"/>
      <c r="Q46" s="58"/>
      <c r="R46" s="59"/>
      <c r="S46" s="59">
        <v>705</v>
      </c>
      <c r="T46" s="59" t="s">
        <v>209</v>
      </c>
      <c r="U46" s="59"/>
      <c r="V46" s="59">
        <v>0</v>
      </c>
      <c r="W46" s="59"/>
      <c r="BR46" s="48"/>
      <c r="BS46" s="26"/>
    </row>
    <row r="47" spans="3:71" s="23" customFormat="1" ht="12" customHeight="1">
      <c r="C47" s="168"/>
      <c r="D47" s="69"/>
      <c r="E47" s="88"/>
      <c r="F47" s="95"/>
      <c r="G47" s="87"/>
      <c r="H47" s="138"/>
      <c r="I47" s="97"/>
      <c r="J47" s="103"/>
      <c r="K47" s="103"/>
      <c r="L47" s="142"/>
      <c r="M47" s="54"/>
      <c r="N47" s="110"/>
      <c r="O47" s="110"/>
      <c r="P47" s="25"/>
      <c r="Q47" s="58"/>
      <c r="R47" s="59"/>
      <c r="S47" s="59"/>
      <c r="T47" s="59"/>
      <c r="U47" s="59"/>
      <c r="V47" s="59"/>
      <c r="W47" s="59"/>
      <c r="Y47" s="26"/>
      <c r="Z47" s="26"/>
      <c r="AA47" s="26"/>
      <c r="AB47" s="26"/>
      <c r="BS47" s="26"/>
    </row>
    <row r="48" spans="3:71" s="23" customFormat="1" ht="12" customHeight="1">
      <c r="C48" s="169"/>
      <c r="D48" s="140"/>
      <c r="E48" s="153" t="s">
        <v>207</v>
      </c>
      <c r="F48" s="104"/>
      <c r="G48" s="153"/>
      <c r="H48" s="127">
        <v>235</v>
      </c>
      <c r="I48" s="312" t="s">
        <v>206</v>
      </c>
      <c r="J48" s="211"/>
      <c r="K48" s="106"/>
      <c r="L48" s="172"/>
      <c r="M48" s="144"/>
      <c r="N48" s="114"/>
      <c r="O48" s="114"/>
      <c r="P48" s="25"/>
      <c r="Q48" s="58"/>
      <c r="R48" s="59"/>
      <c r="S48" s="59"/>
      <c r="T48" s="59"/>
      <c r="U48" s="59"/>
      <c r="V48" s="59"/>
      <c r="W48" s="59"/>
      <c r="Y48" s="26"/>
      <c r="Z48" s="26"/>
      <c r="AA48" s="26"/>
      <c r="AB48" s="26"/>
      <c r="BS48" s="26"/>
    </row>
    <row r="49" spans="3:71" s="23" customFormat="1" ht="12" customHeight="1">
      <c r="C49" s="168"/>
      <c r="D49" s="69"/>
      <c r="E49" s="88"/>
      <c r="F49" s="95"/>
      <c r="G49" s="87"/>
      <c r="H49" s="138"/>
      <c r="I49" s="97"/>
      <c r="J49" s="212"/>
      <c r="K49" s="103"/>
      <c r="L49" s="142"/>
      <c r="M49" s="54"/>
      <c r="N49" s="110"/>
      <c r="O49" s="110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31"/>
    </row>
    <row r="50" spans="3:71" s="23" customFormat="1" ht="12" customHeight="1">
      <c r="C50" s="169"/>
      <c r="D50" s="140"/>
      <c r="E50" s="153" t="s">
        <v>94</v>
      </c>
      <c r="F50" s="104"/>
      <c r="G50" s="153" t="s">
        <v>95</v>
      </c>
      <c r="H50" s="127">
        <v>171</v>
      </c>
      <c r="I50" s="334" t="s">
        <v>24</v>
      </c>
      <c r="J50" s="211"/>
      <c r="K50" s="106"/>
      <c r="L50" s="172"/>
      <c r="M50" s="144"/>
      <c r="N50" s="114"/>
      <c r="O50" s="114"/>
      <c r="P50" s="25"/>
      <c r="Q50" s="58"/>
      <c r="R50" s="59"/>
      <c r="S50" s="59"/>
      <c r="T50" s="59"/>
      <c r="U50" s="59"/>
      <c r="V50" s="59"/>
      <c r="W50" s="59"/>
      <c r="Y50" s="26"/>
      <c r="Z50" s="26"/>
      <c r="AA50" s="26"/>
      <c r="AB50" s="26"/>
      <c r="BS50" s="26"/>
    </row>
    <row r="51" spans="3:71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71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</row>
    <row r="53" spans="3:71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71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71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71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71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71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71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71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71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71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71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288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71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289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288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290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0">
    <mergeCell ref="D63:E63"/>
    <mergeCell ref="D64:E64"/>
    <mergeCell ref="M64:O64"/>
    <mergeCell ref="D65:E65"/>
    <mergeCell ref="D66:E66"/>
    <mergeCell ref="C5:O5"/>
    <mergeCell ref="D8:E8"/>
    <mergeCell ref="F8:G8"/>
    <mergeCell ref="L8:O8"/>
    <mergeCell ref="X17:Y17"/>
  </mergeCells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268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265" t="s">
        <v>16</v>
      </c>
      <c r="I8" s="265" t="s">
        <v>17</v>
      </c>
      <c r="J8" s="265" t="s">
        <v>18</v>
      </c>
      <c r="K8" s="265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268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17</v>
      </c>
      <c r="D10" s="265"/>
      <c r="E10" s="153" t="s">
        <v>170</v>
      </c>
      <c r="F10" s="104"/>
      <c r="G10" s="157">
        <v>0</v>
      </c>
      <c r="H10" s="127">
        <v>0</v>
      </c>
      <c r="I10" s="265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268"/>
      <c r="E11" s="90"/>
      <c r="F11" s="196"/>
      <c r="G11" s="92"/>
      <c r="H11" s="138"/>
      <c r="I11" s="97"/>
      <c r="J11" s="212"/>
      <c r="K11" s="103"/>
      <c r="L11" s="142"/>
      <c r="M11" s="54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177"/>
      <c r="E12" s="225" t="s">
        <v>171</v>
      </c>
      <c r="F12" s="194"/>
      <c r="G12" s="225"/>
      <c r="H12" s="127">
        <v>1</v>
      </c>
      <c r="I12" s="265" t="s">
        <v>134</v>
      </c>
      <c r="J12" s="211"/>
      <c r="K12" s="106"/>
      <c r="L12" s="172"/>
      <c r="M12" s="145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268"/>
      <c r="E13" s="90"/>
      <c r="F13" s="227"/>
      <c r="G13" s="87"/>
      <c r="H13" s="138"/>
      <c r="I13" s="97"/>
      <c r="J13" s="212"/>
      <c r="K13" s="103"/>
      <c r="L13" s="142"/>
      <c r="M13" s="54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2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225" t="s">
        <v>171</v>
      </c>
      <c r="F14" s="194"/>
      <c r="G14" s="225"/>
      <c r="H14" s="127">
        <v>5</v>
      </c>
      <c r="I14" s="265" t="s">
        <v>134</v>
      </c>
      <c r="J14" s="211"/>
      <c r="K14" s="106"/>
      <c r="L14" s="172"/>
      <c r="M14" s="145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97"/>
      <c r="E15" s="90"/>
      <c r="F15" s="196"/>
      <c r="G15" s="92"/>
      <c r="H15" s="138"/>
      <c r="I15" s="97"/>
      <c r="J15" s="212"/>
      <c r="K15" s="103"/>
      <c r="L15" s="142"/>
      <c r="M15" s="54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30"/>
      <c r="Y15" s="26"/>
      <c r="Z15" s="26"/>
      <c r="AA15" s="26"/>
      <c r="AB15" s="26"/>
      <c r="BS15" s="31"/>
    </row>
    <row r="16" spans="2:80" s="23" customFormat="1" ht="12" customHeight="1">
      <c r="C16" s="169"/>
      <c r="D16" s="125"/>
      <c r="E16" s="225" t="s">
        <v>172</v>
      </c>
      <c r="F16" s="194"/>
      <c r="G16" s="225"/>
      <c r="H16" s="127">
        <v>6</v>
      </c>
      <c r="I16" s="265" t="s">
        <v>174</v>
      </c>
      <c r="J16" s="211"/>
      <c r="K16" s="106"/>
      <c r="L16" s="172"/>
      <c r="M16" s="145"/>
      <c r="N16" s="145"/>
      <c r="O16" s="145"/>
      <c r="P16" s="25"/>
      <c r="Q16" s="81"/>
      <c r="R16" s="83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1" s="23" customFormat="1" ht="12" customHeight="1">
      <c r="C17" s="168"/>
      <c r="D17" s="97"/>
      <c r="E17" s="90"/>
      <c r="F17" s="196"/>
      <c r="G17" s="87"/>
      <c r="H17" s="138"/>
      <c r="I17" s="97"/>
      <c r="J17" s="212"/>
      <c r="K17" s="103"/>
      <c r="L17" s="142"/>
      <c r="M17" s="54"/>
      <c r="N17" s="115"/>
      <c r="O17" s="110"/>
      <c r="P17" s="25"/>
      <c r="Q17" s="81"/>
      <c r="R17" s="85"/>
      <c r="S17" s="81"/>
      <c r="T17" s="69"/>
      <c r="U17" s="70"/>
      <c r="V17" s="70"/>
      <c r="W17" s="54"/>
      <c r="X17" s="28"/>
      <c r="Y17" s="32"/>
      <c r="Z17" s="28"/>
      <c r="AA17" s="26"/>
      <c r="AB17" s="26"/>
      <c r="BS17" s="26"/>
    </row>
    <row r="18" spans="3:71" s="23" customFormat="1" ht="12" customHeight="1">
      <c r="C18" s="169"/>
      <c r="D18" s="125"/>
      <c r="E18" s="225" t="s">
        <v>173</v>
      </c>
      <c r="F18" s="194"/>
      <c r="G18" s="225"/>
      <c r="H18" s="127">
        <v>1</v>
      </c>
      <c r="I18" s="265" t="s">
        <v>107</v>
      </c>
      <c r="J18" s="211"/>
      <c r="K18" s="106"/>
      <c r="L18" s="172"/>
      <c r="M18" s="145"/>
      <c r="N18" s="113"/>
      <c r="O18" s="113"/>
      <c r="P18" s="25"/>
      <c r="Q18" s="81"/>
      <c r="R18" s="85"/>
      <c r="S18" s="81"/>
      <c r="T18" s="72"/>
      <c r="U18" s="70"/>
      <c r="V18" s="70"/>
      <c r="W18" s="86"/>
      <c r="X18" s="50"/>
      <c r="Y18" s="50"/>
      <c r="Z18" s="50"/>
      <c r="AA18" s="26"/>
      <c r="AB18" s="26"/>
      <c r="BS18" s="26"/>
    </row>
    <row r="19" spans="3:71" s="23" customFormat="1" ht="12" customHeight="1">
      <c r="C19" s="168"/>
      <c r="D19" s="97"/>
      <c r="E19" s="90"/>
      <c r="F19" s="196"/>
      <c r="G19" s="92"/>
      <c r="H19" s="102"/>
      <c r="I19" s="97"/>
      <c r="J19" s="212"/>
      <c r="K19" s="103"/>
      <c r="L19" s="142"/>
      <c r="M19" s="54"/>
      <c r="N19" s="136"/>
      <c r="O19" s="110"/>
      <c r="P19" s="25"/>
      <c r="Q19" s="81"/>
      <c r="R19" s="85"/>
      <c r="S19" s="81"/>
      <c r="T19" s="69"/>
      <c r="U19" s="70"/>
      <c r="V19" s="70"/>
      <c r="W19" s="86"/>
      <c r="X19" s="808"/>
      <c r="Y19" s="809"/>
      <c r="Z19" s="32"/>
      <c r="AA19" s="26"/>
      <c r="AB19" s="26"/>
      <c r="BS19" s="26"/>
    </row>
    <row r="20" spans="3:71" s="23" customFormat="1" ht="12" customHeight="1">
      <c r="C20" s="169"/>
      <c r="D20" s="125"/>
      <c r="E20" s="225"/>
      <c r="F20" s="194"/>
      <c r="G20" s="225"/>
      <c r="H20" s="127"/>
      <c r="I20" s="265"/>
      <c r="J20" s="211"/>
      <c r="K20" s="106"/>
      <c r="L20" s="172"/>
      <c r="M20" s="145"/>
      <c r="N20" s="113"/>
      <c r="O20" s="114"/>
      <c r="P20" s="25"/>
      <c r="Q20" s="81"/>
      <c r="R20" s="69"/>
      <c r="S20" s="81"/>
      <c r="T20" s="72"/>
      <c r="U20" s="70"/>
      <c r="V20" s="70"/>
      <c r="W20" s="86"/>
      <c r="X20" s="49"/>
      <c r="Y20" s="50"/>
      <c r="Z20" s="50"/>
      <c r="AA20" s="26"/>
      <c r="AB20" s="26"/>
      <c r="BS20" s="26"/>
    </row>
    <row r="21" spans="3:71" s="23" customFormat="1" ht="12" customHeight="1">
      <c r="C21" s="168"/>
      <c r="D21" s="69"/>
      <c r="E21" s="90"/>
      <c r="F21" s="196"/>
      <c r="G21" s="87"/>
      <c r="H21" s="102"/>
      <c r="I21" s="97"/>
      <c r="J21" s="212"/>
      <c r="K21" s="103"/>
      <c r="L21" s="142"/>
      <c r="M21" s="54"/>
      <c r="N21" s="110"/>
      <c r="O21" s="110"/>
      <c r="P21" s="25"/>
      <c r="Q21" s="88"/>
      <c r="R21" s="71"/>
      <c r="S21" s="81"/>
      <c r="T21" s="69"/>
      <c r="U21" s="70"/>
      <c r="V21" s="70"/>
      <c r="W21" s="86" t="s">
        <v>30</v>
      </c>
      <c r="X21" s="808" t="s">
        <v>31</v>
      </c>
      <c r="Y21" s="809"/>
      <c r="Z21" s="32">
        <f>368*1.7</f>
        <v>625.6</v>
      </c>
      <c r="AA21" s="26"/>
      <c r="AB21" s="26"/>
      <c r="BS21" s="26"/>
    </row>
    <row r="22" spans="3:71" s="23" customFormat="1" ht="12" customHeight="1">
      <c r="C22" s="169"/>
      <c r="D22" s="140"/>
      <c r="E22" s="225"/>
      <c r="F22" s="194"/>
      <c r="G22" s="225"/>
      <c r="H22" s="127"/>
      <c r="I22" s="265"/>
      <c r="J22" s="211"/>
      <c r="K22" s="106"/>
      <c r="L22" s="172"/>
      <c r="M22" s="145"/>
      <c r="N22" s="113"/>
      <c r="O22" s="114"/>
      <c r="P22" s="25"/>
      <c r="Q22" s="87"/>
      <c r="R22" s="71"/>
      <c r="S22" s="81">
        <v>626</v>
      </c>
      <c r="T22" s="72" t="s">
        <v>32</v>
      </c>
      <c r="U22" s="70">
        <v>700</v>
      </c>
      <c r="V22" s="70">
        <f>TRUNC(S22*U22)</f>
        <v>438200</v>
      </c>
      <c r="W22" s="86" t="s">
        <v>33</v>
      </c>
      <c r="X22" s="49"/>
      <c r="Y22" s="50"/>
      <c r="Z22" s="50">
        <v>22</v>
      </c>
      <c r="AA22" s="26"/>
      <c r="AB22" s="26"/>
      <c r="BS22" s="31"/>
    </row>
    <row r="23" spans="3:71" s="23" customFormat="1" ht="12" customHeight="1">
      <c r="C23" s="168"/>
      <c r="D23" s="311"/>
      <c r="E23" s="90"/>
      <c r="F23" s="196"/>
      <c r="G23" s="92"/>
      <c r="H23" s="138"/>
      <c r="I23" s="97"/>
      <c r="J23" s="212"/>
      <c r="K23" s="103"/>
      <c r="L23" s="142"/>
      <c r="M23" s="54"/>
      <c r="N23" s="57"/>
      <c r="O23" s="57"/>
      <c r="P23" s="25"/>
      <c r="Q23" s="81"/>
      <c r="R23" s="82"/>
      <c r="S23" s="59"/>
      <c r="T23" s="59"/>
      <c r="U23" s="59"/>
      <c r="V23" s="59"/>
      <c r="W23" s="59"/>
      <c r="X23" s="30"/>
      <c r="Y23" s="26"/>
      <c r="Z23" s="26"/>
      <c r="AA23" s="26"/>
      <c r="AB23" s="26"/>
      <c r="BS23" s="26"/>
    </row>
    <row r="24" spans="3:71" s="23" customFormat="1" ht="12" customHeight="1">
      <c r="C24" s="167">
        <v>0</v>
      </c>
      <c r="D24" s="177"/>
      <c r="E24" s="225" t="s">
        <v>256</v>
      </c>
      <c r="F24" s="194"/>
      <c r="G24" s="225"/>
      <c r="H24" s="127">
        <v>6</v>
      </c>
      <c r="I24" s="310" t="s">
        <v>134</v>
      </c>
      <c r="J24" s="211"/>
      <c r="K24" s="106"/>
      <c r="L24" s="172"/>
      <c r="M24" s="145"/>
      <c r="N24" s="145"/>
      <c r="O24" s="145"/>
      <c r="P24" s="25"/>
      <c r="Q24" s="81"/>
      <c r="R24" s="83"/>
      <c r="S24" s="59"/>
      <c r="T24" s="59"/>
      <c r="U24" s="59"/>
      <c r="V24" s="59"/>
      <c r="W24" s="59"/>
      <c r="X24" s="30"/>
      <c r="Y24" s="26"/>
      <c r="Z24" s="26"/>
      <c r="AA24" s="26"/>
      <c r="AB24" s="26"/>
      <c r="BS24" s="26"/>
    </row>
    <row r="25" spans="3:71" s="23" customFormat="1" ht="12" customHeight="1">
      <c r="C25" s="168"/>
      <c r="D25" s="311"/>
      <c r="E25" s="90"/>
      <c r="F25" s="196"/>
      <c r="G25" s="87"/>
      <c r="H25" s="138"/>
      <c r="I25" s="97"/>
      <c r="J25" s="212"/>
      <c r="K25" s="103"/>
      <c r="L25" s="142"/>
      <c r="M25" s="54"/>
      <c r="N25" s="110"/>
      <c r="O25" s="110"/>
      <c r="P25" s="25"/>
      <c r="Q25" s="58"/>
      <c r="R25" s="59"/>
      <c r="S25" s="59"/>
      <c r="T25" s="59"/>
      <c r="U25" s="59"/>
      <c r="V25" s="59"/>
      <c r="W25" s="59"/>
      <c r="Y25" s="26"/>
      <c r="Z25" s="26"/>
      <c r="AA25" s="26"/>
      <c r="AB25" s="26"/>
      <c r="BS25" s="31"/>
    </row>
    <row r="26" spans="3:71" s="23" customFormat="1" ht="12" customHeight="1">
      <c r="C26" s="169"/>
      <c r="D26" s="140"/>
      <c r="E26" s="225"/>
      <c r="F26" s="194"/>
      <c r="G26" s="225"/>
      <c r="H26" s="127"/>
      <c r="I26" s="265"/>
      <c r="J26" s="211"/>
      <c r="K26" s="106"/>
      <c r="L26" s="172"/>
      <c r="M26" s="145"/>
      <c r="N26" s="114"/>
      <c r="O26" s="114"/>
      <c r="P26" s="25"/>
      <c r="Q26" s="58"/>
      <c r="R26" s="59"/>
      <c r="S26" s="59"/>
      <c r="T26" s="59"/>
      <c r="U26" s="59"/>
      <c r="V26" s="59"/>
      <c r="W26" s="59"/>
      <c r="Y26" s="26"/>
      <c r="Z26" s="26"/>
      <c r="AA26" s="26"/>
      <c r="AB26" s="26"/>
      <c r="BS26" s="26"/>
    </row>
    <row r="27" spans="3:71" s="23" customFormat="1" ht="12" customHeight="1">
      <c r="C27" s="168"/>
      <c r="D27" s="69"/>
      <c r="E27" s="90"/>
      <c r="F27" s="196"/>
      <c r="G27" s="87"/>
      <c r="H27" s="102"/>
      <c r="I27" s="97"/>
      <c r="J27" s="212"/>
      <c r="K27" s="103"/>
      <c r="L27" s="142"/>
      <c r="M27" s="54"/>
      <c r="N27" s="110"/>
      <c r="O27" s="110"/>
      <c r="P27" s="25"/>
      <c r="Q27" s="81"/>
      <c r="R27" s="59"/>
      <c r="S27" s="59"/>
      <c r="T27" s="59"/>
      <c r="U27" s="59"/>
      <c r="V27" s="59"/>
      <c r="W27" s="59"/>
      <c r="Y27" s="26"/>
      <c r="Z27" s="26"/>
      <c r="AA27" s="26"/>
      <c r="AB27" s="26"/>
      <c r="BS27" s="26"/>
    </row>
    <row r="28" spans="3:71" s="23" customFormat="1" ht="12" customHeight="1">
      <c r="C28" s="169"/>
      <c r="D28" s="140"/>
      <c r="E28" s="225"/>
      <c r="F28" s="194"/>
      <c r="G28" s="225"/>
      <c r="H28" s="127"/>
      <c r="I28" s="265"/>
      <c r="J28" s="211"/>
      <c r="K28" s="106"/>
      <c r="L28" s="172"/>
      <c r="M28" s="145"/>
      <c r="N28" s="114"/>
      <c r="O28" s="114"/>
      <c r="P28" s="25"/>
      <c r="Q28" s="81"/>
      <c r="R28" s="59"/>
      <c r="S28" s="59"/>
      <c r="T28" s="59"/>
      <c r="U28" s="59"/>
      <c r="V28" s="59"/>
      <c r="W28" s="59"/>
      <c r="Y28" s="26"/>
      <c r="Z28" s="26"/>
      <c r="AA28" s="26"/>
      <c r="AB28" s="26"/>
      <c r="BS28" s="31"/>
    </row>
    <row r="29" spans="3:71" s="23" customFormat="1" ht="12" customHeight="1">
      <c r="C29" s="168"/>
      <c r="D29" s="69"/>
      <c r="E29" s="90"/>
      <c r="F29" s="196"/>
      <c r="G29" s="92"/>
      <c r="H29" s="102"/>
      <c r="I29" s="97"/>
      <c r="J29" s="212"/>
      <c r="K29" s="103"/>
      <c r="L29" s="142"/>
      <c r="M29" s="54"/>
      <c r="N29" s="115"/>
      <c r="O29" s="110"/>
      <c r="P29" s="25"/>
      <c r="Q29" s="81"/>
      <c r="R29" s="71"/>
      <c r="S29" s="81"/>
      <c r="T29" s="69"/>
      <c r="U29" s="70"/>
      <c r="V29" s="70"/>
      <c r="W29" s="54"/>
      <c r="X29" s="28"/>
      <c r="Y29" s="32"/>
      <c r="Z29" s="28"/>
      <c r="AA29" s="26"/>
      <c r="AB29" s="26"/>
      <c r="BS29" s="26"/>
    </row>
    <row r="30" spans="3:71" s="23" customFormat="1" ht="12" customHeight="1">
      <c r="C30" s="169"/>
      <c r="D30" s="140"/>
      <c r="E30" s="225"/>
      <c r="F30" s="194"/>
      <c r="G30" s="225"/>
      <c r="H30" s="127"/>
      <c r="I30" s="265"/>
      <c r="J30" s="211"/>
      <c r="K30" s="106"/>
      <c r="L30" s="172"/>
      <c r="M30" s="145"/>
      <c r="N30" s="113"/>
      <c r="O30" s="114"/>
      <c r="P30" s="25"/>
      <c r="Q30" s="87"/>
      <c r="R30" s="71"/>
      <c r="S30" s="81">
        <v>356</v>
      </c>
      <c r="T30" s="72" t="s">
        <v>21</v>
      </c>
      <c r="U30" s="70">
        <v>1460</v>
      </c>
      <c r="V30" s="70">
        <f>TRUNC(S30*U30)</f>
        <v>519760</v>
      </c>
      <c r="W30" s="86" t="s">
        <v>29</v>
      </c>
      <c r="X30" s="50">
        <v>117</v>
      </c>
      <c r="Y30" s="50"/>
      <c r="Z30" s="50"/>
      <c r="AA30" s="26"/>
      <c r="AB30" s="26"/>
      <c r="BS30" s="31"/>
    </row>
    <row r="31" spans="3:71" s="23" customFormat="1" ht="12" customHeight="1">
      <c r="C31" s="168"/>
      <c r="D31" s="69"/>
      <c r="E31" s="90"/>
      <c r="F31" s="196"/>
      <c r="G31" s="87"/>
      <c r="H31" s="138"/>
      <c r="I31" s="97"/>
      <c r="J31" s="103"/>
      <c r="K31" s="103"/>
      <c r="L31" s="142"/>
      <c r="M31" s="54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26"/>
    </row>
    <row r="32" spans="3:71" s="23" customFormat="1" ht="12" customHeight="1">
      <c r="C32" s="169"/>
      <c r="D32" s="140"/>
      <c r="E32" s="225"/>
      <c r="F32" s="194"/>
      <c r="G32" s="225"/>
      <c r="H32" s="127"/>
      <c r="I32" s="265"/>
      <c r="J32" s="211"/>
      <c r="K32" s="106"/>
      <c r="L32" s="172"/>
      <c r="M32" s="145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268"/>
      <c r="E33" s="90"/>
      <c r="F33" s="196"/>
      <c r="G33" s="92"/>
      <c r="H33" s="138"/>
      <c r="I33" s="97"/>
      <c r="J33" s="212"/>
      <c r="K33" s="103"/>
      <c r="L33" s="142"/>
      <c r="M33" s="54"/>
      <c r="N33" s="115"/>
      <c r="O33" s="110"/>
      <c r="P33" s="25"/>
      <c r="Q33" s="84"/>
      <c r="R33" s="83"/>
      <c r="S33" s="59"/>
      <c r="T33" s="59"/>
      <c r="U33" s="59"/>
      <c r="V33" s="59"/>
      <c r="W33" s="59"/>
      <c r="Y33" s="26"/>
      <c r="Z33" s="26"/>
      <c r="AA33" s="26"/>
      <c r="AB33" s="26"/>
      <c r="BS33" s="31"/>
    </row>
    <row r="34" spans="3:80" s="23" customFormat="1" ht="12" customHeight="1">
      <c r="C34" s="169"/>
      <c r="D34" s="125"/>
      <c r="E34" s="225"/>
      <c r="F34" s="194"/>
      <c r="G34" s="225"/>
      <c r="H34" s="127"/>
      <c r="I34" s="265"/>
      <c r="J34" s="211"/>
      <c r="K34" s="106"/>
      <c r="L34" s="172"/>
      <c r="M34" s="145"/>
      <c r="N34" s="113"/>
      <c r="O34" s="113"/>
      <c r="P34" s="25"/>
      <c r="Q34" s="81"/>
      <c r="R34" s="83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265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265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265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265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265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265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266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264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1">
    <mergeCell ref="X21:Y21"/>
    <mergeCell ref="C5:O5"/>
    <mergeCell ref="D8:E8"/>
    <mergeCell ref="F8:G8"/>
    <mergeCell ref="L8:O8"/>
    <mergeCell ref="X19:Y19"/>
    <mergeCell ref="D63:E63"/>
    <mergeCell ref="D64:E64"/>
    <mergeCell ref="M64:O64"/>
    <mergeCell ref="D65:E65"/>
    <mergeCell ref="D66:E6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F889"/>
  <sheetViews>
    <sheetView view="pageBreakPreview" zoomScaleNormal="100" zoomScaleSheetLayoutView="100" workbookViewId="0">
      <selection activeCell="F14" sqref="F14"/>
    </sheetView>
  </sheetViews>
  <sheetFormatPr defaultColWidth="13.375" defaultRowHeight="13.5"/>
  <cols>
    <col min="1" max="1" width="3.625" customWidth="1"/>
    <col min="2" max="2" width="2.125" customWidth="1"/>
    <col min="3" max="3" width="3.625" customWidth="1"/>
    <col min="4" max="4" width="4.625" customWidth="1"/>
    <col min="5" max="5" width="0.875" customWidth="1"/>
    <col min="6" max="6" width="17.625" customWidth="1"/>
    <col min="7" max="7" width="2.125" customWidth="1"/>
    <col min="8" max="8" width="17.625" customWidth="1"/>
    <col min="9" max="9" width="0.875" customWidth="1"/>
    <col min="10" max="10" width="10.875" customWidth="1"/>
    <col min="11" max="11" width="0.875" customWidth="1"/>
    <col min="12" max="12" width="11.125" customWidth="1"/>
    <col min="13" max="13" width="3.625" customWidth="1"/>
    <col min="14" max="14" width="2.625" customWidth="1"/>
    <col min="15" max="15" width="4.625" customWidth="1"/>
    <col min="16" max="16" width="3.625" customWidth="1"/>
    <col min="17" max="17" width="2.125" customWidth="1"/>
    <col min="18" max="18" width="19.625" customWidth="1"/>
    <col min="19" max="19" width="5.875" customWidth="1"/>
    <col min="20" max="21" width="30.875" customWidth="1"/>
    <col min="22" max="22" width="10.875" customWidth="1"/>
    <col min="23" max="23" width="5.875" customWidth="1"/>
    <col min="25" max="25" width="19.625" customWidth="1"/>
    <col min="26" max="26" width="9.625" customWidth="1"/>
    <col min="27" max="28" width="5.875" customWidth="1"/>
    <col min="29" max="29" width="3.375" customWidth="1"/>
    <col min="30" max="30" width="2.125" customWidth="1"/>
    <col min="33" max="33" width="4.625" customWidth="1"/>
    <col min="34" max="34" width="8.375" customWidth="1"/>
    <col min="35" max="35" width="10.875" customWidth="1"/>
    <col min="36" max="36" width="33.375" customWidth="1"/>
    <col min="37" max="37" width="5.875" customWidth="1"/>
    <col min="41" max="41" width="15.875" customWidth="1"/>
    <col min="42" max="42" width="5.875" customWidth="1"/>
    <col min="43" max="43" width="9.625" customWidth="1"/>
    <col min="44" max="44" width="8.375" customWidth="1"/>
    <col min="260" max="260" width="2.125" customWidth="1"/>
    <col min="261" max="261" width="8.375" customWidth="1"/>
    <col min="262" max="262" width="7.125" customWidth="1"/>
    <col min="263" max="263" width="2.125" customWidth="1"/>
    <col min="264" max="264" width="30.875" customWidth="1"/>
    <col min="265" max="265" width="2.125" customWidth="1"/>
    <col min="266" max="266" width="33.375" customWidth="1"/>
    <col min="267" max="267" width="10.875" customWidth="1"/>
    <col min="268" max="268" width="23.375" customWidth="1"/>
    <col min="269" max="269" width="5.875" customWidth="1"/>
    <col min="270" max="270" width="8.375" customWidth="1"/>
    <col min="271" max="271" width="4.625" customWidth="1"/>
    <col min="272" max="272" width="5.875" customWidth="1"/>
    <col min="273" max="273" width="2.125" customWidth="1"/>
    <col min="274" max="274" width="19.625" customWidth="1"/>
    <col min="275" max="275" width="5.875" customWidth="1"/>
    <col min="276" max="277" width="30.875" customWidth="1"/>
    <col min="278" max="278" width="10.875" customWidth="1"/>
    <col min="279" max="279" width="5.875" customWidth="1"/>
    <col min="281" max="281" width="19.625" customWidth="1"/>
    <col min="282" max="282" width="9.625" customWidth="1"/>
    <col min="283" max="284" width="5.875" customWidth="1"/>
    <col min="285" max="285" width="3.375" customWidth="1"/>
    <col min="286" max="286" width="2.125" customWidth="1"/>
    <col min="289" max="289" width="4.625" customWidth="1"/>
    <col min="290" max="290" width="8.375" customWidth="1"/>
    <col min="291" max="291" width="10.875" customWidth="1"/>
    <col min="292" max="292" width="33.375" customWidth="1"/>
    <col min="293" max="293" width="5.875" customWidth="1"/>
    <col min="297" max="297" width="15.875" customWidth="1"/>
    <col min="298" max="298" width="5.875" customWidth="1"/>
    <col min="299" max="299" width="9.625" customWidth="1"/>
    <col min="300" max="300" width="8.375" customWidth="1"/>
    <col min="516" max="516" width="2.125" customWidth="1"/>
    <col min="517" max="517" width="8.375" customWidth="1"/>
    <col min="518" max="518" width="7.125" customWidth="1"/>
    <col min="519" max="519" width="2.125" customWidth="1"/>
    <col min="520" max="520" width="30.875" customWidth="1"/>
    <col min="521" max="521" width="2.125" customWidth="1"/>
    <col min="522" max="522" width="33.375" customWidth="1"/>
    <col min="523" max="523" width="10.875" customWidth="1"/>
    <col min="524" max="524" width="23.375" customWidth="1"/>
    <col min="525" max="525" width="5.875" customWidth="1"/>
    <col min="526" max="526" width="8.375" customWidth="1"/>
    <col min="527" max="527" width="4.625" customWidth="1"/>
    <col min="528" max="528" width="5.875" customWidth="1"/>
    <col min="529" max="529" width="2.125" customWidth="1"/>
    <col min="530" max="530" width="19.625" customWidth="1"/>
    <col min="531" max="531" width="5.875" customWidth="1"/>
    <col min="532" max="533" width="30.875" customWidth="1"/>
    <col min="534" max="534" width="10.875" customWidth="1"/>
    <col min="535" max="535" width="5.875" customWidth="1"/>
    <col min="537" max="537" width="19.625" customWidth="1"/>
    <col min="538" max="538" width="9.625" customWidth="1"/>
    <col min="539" max="540" width="5.875" customWidth="1"/>
    <col min="541" max="541" width="3.375" customWidth="1"/>
    <col min="542" max="542" width="2.125" customWidth="1"/>
    <col min="545" max="545" width="4.625" customWidth="1"/>
    <col min="546" max="546" width="8.375" customWidth="1"/>
    <col min="547" max="547" width="10.875" customWidth="1"/>
    <col min="548" max="548" width="33.375" customWidth="1"/>
    <col min="549" max="549" width="5.875" customWidth="1"/>
    <col min="553" max="553" width="15.875" customWidth="1"/>
    <col min="554" max="554" width="5.875" customWidth="1"/>
    <col min="555" max="555" width="9.625" customWidth="1"/>
    <col min="556" max="556" width="8.375" customWidth="1"/>
    <col min="772" max="772" width="2.125" customWidth="1"/>
    <col min="773" max="773" width="8.375" customWidth="1"/>
    <col min="774" max="774" width="7.125" customWidth="1"/>
    <col min="775" max="775" width="2.125" customWidth="1"/>
    <col min="776" max="776" width="30.875" customWidth="1"/>
    <col min="777" max="777" width="2.125" customWidth="1"/>
    <col min="778" max="778" width="33.375" customWidth="1"/>
    <col min="779" max="779" width="10.875" customWidth="1"/>
    <col min="780" max="780" width="23.375" customWidth="1"/>
    <col min="781" max="781" width="5.875" customWidth="1"/>
    <col min="782" max="782" width="8.375" customWidth="1"/>
    <col min="783" max="783" width="4.625" customWidth="1"/>
    <col min="784" max="784" width="5.875" customWidth="1"/>
    <col min="785" max="785" width="2.125" customWidth="1"/>
    <col min="786" max="786" width="19.625" customWidth="1"/>
    <col min="787" max="787" width="5.875" customWidth="1"/>
    <col min="788" max="789" width="30.875" customWidth="1"/>
    <col min="790" max="790" width="10.875" customWidth="1"/>
    <col min="791" max="791" width="5.875" customWidth="1"/>
    <col min="793" max="793" width="19.625" customWidth="1"/>
    <col min="794" max="794" width="9.625" customWidth="1"/>
    <col min="795" max="796" width="5.875" customWidth="1"/>
    <col min="797" max="797" width="3.375" customWidth="1"/>
    <col min="798" max="798" width="2.125" customWidth="1"/>
    <col min="801" max="801" width="4.625" customWidth="1"/>
    <col min="802" max="802" width="8.375" customWidth="1"/>
    <col min="803" max="803" width="10.875" customWidth="1"/>
    <col min="804" max="804" width="33.375" customWidth="1"/>
    <col min="805" max="805" width="5.875" customWidth="1"/>
    <col min="809" max="809" width="15.875" customWidth="1"/>
    <col min="810" max="810" width="5.875" customWidth="1"/>
    <col min="811" max="811" width="9.625" customWidth="1"/>
    <col min="812" max="812" width="8.375" customWidth="1"/>
    <col min="1028" max="1028" width="2.125" customWidth="1"/>
    <col min="1029" max="1029" width="8.375" customWidth="1"/>
    <col min="1030" max="1030" width="7.125" customWidth="1"/>
    <col min="1031" max="1031" width="2.125" customWidth="1"/>
    <col min="1032" max="1032" width="30.875" customWidth="1"/>
    <col min="1033" max="1033" width="2.125" customWidth="1"/>
    <col min="1034" max="1034" width="33.375" customWidth="1"/>
    <col min="1035" max="1035" width="10.875" customWidth="1"/>
    <col min="1036" max="1036" width="23.375" customWidth="1"/>
    <col min="1037" max="1037" width="5.875" customWidth="1"/>
    <col min="1038" max="1038" width="8.375" customWidth="1"/>
    <col min="1039" max="1039" width="4.625" customWidth="1"/>
    <col min="1040" max="1040" width="5.875" customWidth="1"/>
    <col min="1041" max="1041" width="2.125" customWidth="1"/>
    <col min="1042" max="1042" width="19.625" customWidth="1"/>
    <col min="1043" max="1043" width="5.875" customWidth="1"/>
    <col min="1044" max="1045" width="30.875" customWidth="1"/>
    <col min="1046" max="1046" width="10.875" customWidth="1"/>
    <col min="1047" max="1047" width="5.875" customWidth="1"/>
    <col min="1049" max="1049" width="19.625" customWidth="1"/>
    <col min="1050" max="1050" width="9.625" customWidth="1"/>
    <col min="1051" max="1052" width="5.875" customWidth="1"/>
    <col min="1053" max="1053" width="3.375" customWidth="1"/>
    <col min="1054" max="1054" width="2.125" customWidth="1"/>
    <col min="1057" max="1057" width="4.625" customWidth="1"/>
    <col min="1058" max="1058" width="8.375" customWidth="1"/>
    <col min="1059" max="1059" width="10.875" customWidth="1"/>
    <col min="1060" max="1060" width="33.375" customWidth="1"/>
    <col min="1061" max="1061" width="5.875" customWidth="1"/>
    <col min="1065" max="1065" width="15.875" customWidth="1"/>
    <col min="1066" max="1066" width="5.875" customWidth="1"/>
    <col min="1067" max="1067" width="9.625" customWidth="1"/>
    <col min="1068" max="1068" width="8.375" customWidth="1"/>
    <col min="1284" max="1284" width="2.125" customWidth="1"/>
    <col min="1285" max="1285" width="8.375" customWidth="1"/>
    <col min="1286" max="1286" width="7.125" customWidth="1"/>
    <col min="1287" max="1287" width="2.125" customWidth="1"/>
    <col min="1288" max="1288" width="30.875" customWidth="1"/>
    <col min="1289" max="1289" width="2.125" customWidth="1"/>
    <col min="1290" max="1290" width="33.375" customWidth="1"/>
    <col min="1291" max="1291" width="10.875" customWidth="1"/>
    <col min="1292" max="1292" width="23.375" customWidth="1"/>
    <col min="1293" max="1293" width="5.875" customWidth="1"/>
    <col min="1294" max="1294" width="8.375" customWidth="1"/>
    <col min="1295" max="1295" width="4.625" customWidth="1"/>
    <col min="1296" max="1296" width="5.875" customWidth="1"/>
    <col min="1297" max="1297" width="2.125" customWidth="1"/>
    <col min="1298" max="1298" width="19.625" customWidth="1"/>
    <col min="1299" max="1299" width="5.875" customWidth="1"/>
    <col min="1300" max="1301" width="30.875" customWidth="1"/>
    <col min="1302" max="1302" width="10.875" customWidth="1"/>
    <col min="1303" max="1303" width="5.875" customWidth="1"/>
    <col min="1305" max="1305" width="19.625" customWidth="1"/>
    <col min="1306" max="1306" width="9.625" customWidth="1"/>
    <col min="1307" max="1308" width="5.875" customWidth="1"/>
    <col min="1309" max="1309" width="3.375" customWidth="1"/>
    <col min="1310" max="1310" width="2.125" customWidth="1"/>
    <col min="1313" max="1313" width="4.625" customWidth="1"/>
    <col min="1314" max="1314" width="8.375" customWidth="1"/>
    <col min="1315" max="1315" width="10.875" customWidth="1"/>
    <col min="1316" max="1316" width="33.375" customWidth="1"/>
    <col min="1317" max="1317" width="5.875" customWidth="1"/>
    <col min="1321" max="1321" width="15.875" customWidth="1"/>
    <col min="1322" max="1322" width="5.875" customWidth="1"/>
    <col min="1323" max="1323" width="9.625" customWidth="1"/>
    <col min="1324" max="1324" width="8.375" customWidth="1"/>
    <col min="1540" max="1540" width="2.125" customWidth="1"/>
    <col min="1541" max="1541" width="8.375" customWidth="1"/>
    <col min="1542" max="1542" width="7.125" customWidth="1"/>
    <col min="1543" max="1543" width="2.125" customWidth="1"/>
    <col min="1544" max="1544" width="30.875" customWidth="1"/>
    <col min="1545" max="1545" width="2.125" customWidth="1"/>
    <col min="1546" max="1546" width="33.375" customWidth="1"/>
    <col min="1547" max="1547" width="10.875" customWidth="1"/>
    <col min="1548" max="1548" width="23.375" customWidth="1"/>
    <col min="1549" max="1549" width="5.875" customWidth="1"/>
    <col min="1550" max="1550" width="8.375" customWidth="1"/>
    <col min="1551" max="1551" width="4.625" customWidth="1"/>
    <col min="1552" max="1552" width="5.875" customWidth="1"/>
    <col min="1553" max="1553" width="2.125" customWidth="1"/>
    <col min="1554" max="1554" width="19.625" customWidth="1"/>
    <col min="1555" max="1555" width="5.875" customWidth="1"/>
    <col min="1556" max="1557" width="30.875" customWidth="1"/>
    <col min="1558" max="1558" width="10.875" customWidth="1"/>
    <col min="1559" max="1559" width="5.875" customWidth="1"/>
    <col min="1561" max="1561" width="19.625" customWidth="1"/>
    <col min="1562" max="1562" width="9.625" customWidth="1"/>
    <col min="1563" max="1564" width="5.875" customWidth="1"/>
    <col min="1565" max="1565" width="3.375" customWidth="1"/>
    <col min="1566" max="1566" width="2.125" customWidth="1"/>
    <col min="1569" max="1569" width="4.625" customWidth="1"/>
    <col min="1570" max="1570" width="8.375" customWidth="1"/>
    <col min="1571" max="1571" width="10.875" customWidth="1"/>
    <col min="1572" max="1572" width="33.375" customWidth="1"/>
    <col min="1573" max="1573" width="5.875" customWidth="1"/>
    <col min="1577" max="1577" width="15.875" customWidth="1"/>
    <col min="1578" max="1578" width="5.875" customWidth="1"/>
    <col min="1579" max="1579" width="9.625" customWidth="1"/>
    <col min="1580" max="1580" width="8.375" customWidth="1"/>
    <col min="1796" max="1796" width="2.125" customWidth="1"/>
    <col min="1797" max="1797" width="8.375" customWidth="1"/>
    <col min="1798" max="1798" width="7.125" customWidth="1"/>
    <col min="1799" max="1799" width="2.125" customWidth="1"/>
    <col min="1800" max="1800" width="30.875" customWidth="1"/>
    <col min="1801" max="1801" width="2.125" customWidth="1"/>
    <col min="1802" max="1802" width="33.375" customWidth="1"/>
    <col min="1803" max="1803" width="10.875" customWidth="1"/>
    <col min="1804" max="1804" width="23.375" customWidth="1"/>
    <col min="1805" max="1805" width="5.875" customWidth="1"/>
    <col min="1806" max="1806" width="8.375" customWidth="1"/>
    <col min="1807" max="1807" width="4.625" customWidth="1"/>
    <col min="1808" max="1808" width="5.875" customWidth="1"/>
    <col min="1809" max="1809" width="2.125" customWidth="1"/>
    <col min="1810" max="1810" width="19.625" customWidth="1"/>
    <col min="1811" max="1811" width="5.875" customWidth="1"/>
    <col min="1812" max="1813" width="30.875" customWidth="1"/>
    <col min="1814" max="1814" width="10.875" customWidth="1"/>
    <col min="1815" max="1815" width="5.875" customWidth="1"/>
    <col min="1817" max="1817" width="19.625" customWidth="1"/>
    <col min="1818" max="1818" width="9.625" customWidth="1"/>
    <col min="1819" max="1820" width="5.875" customWidth="1"/>
    <col min="1821" max="1821" width="3.375" customWidth="1"/>
    <col min="1822" max="1822" width="2.125" customWidth="1"/>
    <col min="1825" max="1825" width="4.625" customWidth="1"/>
    <col min="1826" max="1826" width="8.375" customWidth="1"/>
    <col min="1827" max="1827" width="10.875" customWidth="1"/>
    <col min="1828" max="1828" width="33.375" customWidth="1"/>
    <col min="1829" max="1829" width="5.875" customWidth="1"/>
    <col min="1833" max="1833" width="15.875" customWidth="1"/>
    <col min="1834" max="1834" width="5.875" customWidth="1"/>
    <col min="1835" max="1835" width="9.625" customWidth="1"/>
    <col min="1836" max="1836" width="8.375" customWidth="1"/>
    <col min="2052" max="2052" width="2.125" customWidth="1"/>
    <col min="2053" max="2053" width="8.375" customWidth="1"/>
    <col min="2054" max="2054" width="7.125" customWidth="1"/>
    <col min="2055" max="2055" width="2.125" customWidth="1"/>
    <col min="2056" max="2056" width="30.875" customWidth="1"/>
    <col min="2057" max="2057" width="2.125" customWidth="1"/>
    <col min="2058" max="2058" width="33.375" customWidth="1"/>
    <col min="2059" max="2059" width="10.875" customWidth="1"/>
    <col min="2060" max="2060" width="23.375" customWidth="1"/>
    <col min="2061" max="2061" width="5.875" customWidth="1"/>
    <col min="2062" max="2062" width="8.375" customWidth="1"/>
    <col min="2063" max="2063" width="4.625" customWidth="1"/>
    <col min="2064" max="2064" width="5.875" customWidth="1"/>
    <col min="2065" max="2065" width="2.125" customWidth="1"/>
    <col min="2066" max="2066" width="19.625" customWidth="1"/>
    <col min="2067" max="2067" width="5.875" customWidth="1"/>
    <col min="2068" max="2069" width="30.875" customWidth="1"/>
    <col min="2070" max="2070" width="10.875" customWidth="1"/>
    <col min="2071" max="2071" width="5.875" customWidth="1"/>
    <col min="2073" max="2073" width="19.625" customWidth="1"/>
    <col min="2074" max="2074" width="9.625" customWidth="1"/>
    <col min="2075" max="2076" width="5.875" customWidth="1"/>
    <col min="2077" max="2077" width="3.375" customWidth="1"/>
    <col min="2078" max="2078" width="2.125" customWidth="1"/>
    <col min="2081" max="2081" width="4.625" customWidth="1"/>
    <col min="2082" max="2082" width="8.375" customWidth="1"/>
    <col min="2083" max="2083" width="10.875" customWidth="1"/>
    <col min="2084" max="2084" width="33.375" customWidth="1"/>
    <col min="2085" max="2085" width="5.875" customWidth="1"/>
    <col min="2089" max="2089" width="15.875" customWidth="1"/>
    <col min="2090" max="2090" width="5.875" customWidth="1"/>
    <col min="2091" max="2091" width="9.625" customWidth="1"/>
    <col min="2092" max="2092" width="8.375" customWidth="1"/>
    <col min="2308" max="2308" width="2.125" customWidth="1"/>
    <col min="2309" max="2309" width="8.375" customWidth="1"/>
    <col min="2310" max="2310" width="7.125" customWidth="1"/>
    <col min="2311" max="2311" width="2.125" customWidth="1"/>
    <col min="2312" max="2312" width="30.875" customWidth="1"/>
    <col min="2313" max="2313" width="2.125" customWidth="1"/>
    <col min="2314" max="2314" width="33.375" customWidth="1"/>
    <col min="2315" max="2315" width="10.875" customWidth="1"/>
    <col min="2316" max="2316" width="23.375" customWidth="1"/>
    <col min="2317" max="2317" width="5.875" customWidth="1"/>
    <col min="2318" max="2318" width="8.375" customWidth="1"/>
    <col min="2319" max="2319" width="4.625" customWidth="1"/>
    <col min="2320" max="2320" width="5.875" customWidth="1"/>
    <col min="2321" max="2321" width="2.125" customWidth="1"/>
    <col min="2322" max="2322" width="19.625" customWidth="1"/>
    <col min="2323" max="2323" width="5.875" customWidth="1"/>
    <col min="2324" max="2325" width="30.875" customWidth="1"/>
    <col min="2326" max="2326" width="10.875" customWidth="1"/>
    <col min="2327" max="2327" width="5.875" customWidth="1"/>
    <col min="2329" max="2329" width="19.625" customWidth="1"/>
    <col min="2330" max="2330" width="9.625" customWidth="1"/>
    <col min="2331" max="2332" width="5.875" customWidth="1"/>
    <col min="2333" max="2333" width="3.375" customWidth="1"/>
    <col min="2334" max="2334" width="2.125" customWidth="1"/>
    <col min="2337" max="2337" width="4.625" customWidth="1"/>
    <col min="2338" max="2338" width="8.375" customWidth="1"/>
    <col min="2339" max="2339" width="10.875" customWidth="1"/>
    <col min="2340" max="2340" width="33.375" customWidth="1"/>
    <col min="2341" max="2341" width="5.875" customWidth="1"/>
    <col min="2345" max="2345" width="15.875" customWidth="1"/>
    <col min="2346" max="2346" width="5.875" customWidth="1"/>
    <col min="2347" max="2347" width="9.625" customWidth="1"/>
    <col min="2348" max="2348" width="8.375" customWidth="1"/>
    <col min="2564" max="2564" width="2.125" customWidth="1"/>
    <col min="2565" max="2565" width="8.375" customWidth="1"/>
    <col min="2566" max="2566" width="7.125" customWidth="1"/>
    <col min="2567" max="2567" width="2.125" customWidth="1"/>
    <col min="2568" max="2568" width="30.875" customWidth="1"/>
    <col min="2569" max="2569" width="2.125" customWidth="1"/>
    <col min="2570" max="2570" width="33.375" customWidth="1"/>
    <col min="2571" max="2571" width="10.875" customWidth="1"/>
    <col min="2572" max="2572" width="23.375" customWidth="1"/>
    <col min="2573" max="2573" width="5.875" customWidth="1"/>
    <col min="2574" max="2574" width="8.375" customWidth="1"/>
    <col min="2575" max="2575" width="4.625" customWidth="1"/>
    <col min="2576" max="2576" width="5.875" customWidth="1"/>
    <col min="2577" max="2577" width="2.125" customWidth="1"/>
    <col min="2578" max="2578" width="19.625" customWidth="1"/>
    <col min="2579" max="2579" width="5.875" customWidth="1"/>
    <col min="2580" max="2581" width="30.875" customWidth="1"/>
    <col min="2582" max="2582" width="10.875" customWidth="1"/>
    <col min="2583" max="2583" width="5.875" customWidth="1"/>
    <col min="2585" max="2585" width="19.625" customWidth="1"/>
    <col min="2586" max="2586" width="9.625" customWidth="1"/>
    <col min="2587" max="2588" width="5.875" customWidth="1"/>
    <col min="2589" max="2589" width="3.375" customWidth="1"/>
    <col min="2590" max="2590" width="2.125" customWidth="1"/>
    <col min="2593" max="2593" width="4.625" customWidth="1"/>
    <col min="2594" max="2594" width="8.375" customWidth="1"/>
    <col min="2595" max="2595" width="10.875" customWidth="1"/>
    <col min="2596" max="2596" width="33.375" customWidth="1"/>
    <col min="2597" max="2597" width="5.875" customWidth="1"/>
    <col min="2601" max="2601" width="15.875" customWidth="1"/>
    <col min="2602" max="2602" width="5.875" customWidth="1"/>
    <col min="2603" max="2603" width="9.625" customWidth="1"/>
    <col min="2604" max="2604" width="8.375" customWidth="1"/>
    <col min="2820" max="2820" width="2.125" customWidth="1"/>
    <col min="2821" max="2821" width="8.375" customWidth="1"/>
    <col min="2822" max="2822" width="7.125" customWidth="1"/>
    <col min="2823" max="2823" width="2.125" customWidth="1"/>
    <col min="2824" max="2824" width="30.875" customWidth="1"/>
    <col min="2825" max="2825" width="2.125" customWidth="1"/>
    <col min="2826" max="2826" width="33.375" customWidth="1"/>
    <col min="2827" max="2827" width="10.875" customWidth="1"/>
    <col min="2828" max="2828" width="23.375" customWidth="1"/>
    <col min="2829" max="2829" width="5.875" customWidth="1"/>
    <col min="2830" max="2830" width="8.375" customWidth="1"/>
    <col min="2831" max="2831" width="4.625" customWidth="1"/>
    <col min="2832" max="2832" width="5.875" customWidth="1"/>
    <col min="2833" max="2833" width="2.125" customWidth="1"/>
    <col min="2834" max="2834" width="19.625" customWidth="1"/>
    <col min="2835" max="2835" width="5.875" customWidth="1"/>
    <col min="2836" max="2837" width="30.875" customWidth="1"/>
    <col min="2838" max="2838" width="10.875" customWidth="1"/>
    <col min="2839" max="2839" width="5.875" customWidth="1"/>
    <col min="2841" max="2841" width="19.625" customWidth="1"/>
    <col min="2842" max="2842" width="9.625" customWidth="1"/>
    <col min="2843" max="2844" width="5.875" customWidth="1"/>
    <col min="2845" max="2845" width="3.375" customWidth="1"/>
    <col min="2846" max="2846" width="2.125" customWidth="1"/>
    <col min="2849" max="2849" width="4.625" customWidth="1"/>
    <col min="2850" max="2850" width="8.375" customWidth="1"/>
    <col min="2851" max="2851" width="10.875" customWidth="1"/>
    <col min="2852" max="2852" width="33.375" customWidth="1"/>
    <col min="2853" max="2853" width="5.875" customWidth="1"/>
    <col min="2857" max="2857" width="15.875" customWidth="1"/>
    <col min="2858" max="2858" width="5.875" customWidth="1"/>
    <col min="2859" max="2859" width="9.625" customWidth="1"/>
    <col min="2860" max="2860" width="8.375" customWidth="1"/>
    <col min="3076" max="3076" width="2.125" customWidth="1"/>
    <col min="3077" max="3077" width="8.375" customWidth="1"/>
    <col min="3078" max="3078" width="7.125" customWidth="1"/>
    <col min="3079" max="3079" width="2.125" customWidth="1"/>
    <col min="3080" max="3080" width="30.875" customWidth="1"/>
    <col min="3081" max="3081" width="2.125" customWidth="1"/>
    <col min="3082" max="3082" width="33.375" customWidth="1"/>
    <col min="3083" max="3083" width="10.875" customWidth="1"/>
    <col min="3084" max="3084" width="23.375" customWidth="1"/>
    <col min="3085" max="3085" width="5.875" customWidth="1"/>
    <col min="3086" max="3086" width="8.375" customWidth="1"/>
    <col min="3087" max="3087" width="4.625" customWidth="1"/>
    <col min="3088" max="3088" width="5.875" customWidth="1"/>
    <col min="3089" max="3089" width="2.125" customWidth="1"/>
    <col min="3090" max="3090" width="19.625" customWidth="1"/>
    <col min="3091" max="3091" width="5.875" customWidth="1"/>
    <col min="3092" max="3093" width="30.875" customWidth="1"/>
    <col min="3094" max="3094" width="10.875" customWidth="1"/>
    <col min="3095" max="3095" width="5.875" customWidth="1"/>
    <col min="3097" max="3097" width="19.625" customWidth="1"/>
    <col min="3098" max="3098" width="9.625" customWidth="1"/>
    <col min="3099" max="3100" width="5.875" customWidth="1"/>
    <col min="3101" max="3101" width="3.375" customWidth="1"/>
    <col min="3102" max="3102" width="2.125" customWidth="1"/>
    <col min="3105" max="3105" width="4.625" customWidth="1"/>
    <col min="3106" max="3106" width="8.375" customWidth="1"/>
    <col min="3107" max="3107" width="10.875" customWidth="1"/>
    <col min="3108" max="3108" width="33.375" customWidth="1"/>
    <col min="3109" max="3109" width="5.875" customWidth="1"/>
    <col min="3113" max="3113" width="15.875" customWidth="1"/>
    <col min="3114" max="3114" width="5.875" customWidth="1"/>
    <col min="3115" max="3115" width="9.625" customWidth="1"/>
    <col min="3116" max="3116" width="8.375" customWidth="1"/>
    <col min="3332" max="3332" width="2.125" customWidth="1"/>
    <col min="3333" max="3333" width="8.375" customWidth="1"/>
    <col min="3334" max="3334" width="7.125" customWidth="1"/>
    <col min="3335" max="3335" width="2.125" customWidth="1"/>
    <col min="3336" max="3336" width="30.875" customWidth="1"/>
    <col min="3337" max="3337" width="2.125" customWidth="1"/>
    <col min="3338" max="3338" width="33.375" customWidth="1"/>
    <col min="3339" max="3339" width="10.875" customWidth="1"/>
    <col min="3340" max="3340" width="23.375" customWidth="1"/>
    <col min="3341" max="3341" width="5.875" customWidth="1"/>
    <col min="3342" max="3342" width="8.375" customWidth="1"/>
    <col min="3343" max="3343" width="4.625" customWidth="1"/>
    <col min="3344" max="3344" width="5.875" customWidth="1"/>
    <col min="3345" max="3345" width="2.125" customWidth="1"/>
    <col min="3346" max="3346" width="19.625" customWidth="1"/>
    <col min="3347" max="3347" width="5.875" customWidth="1"/>
    <col min="3348" max="3349" width="30.875" customWidth="1"/>
    <col min="3350" max="3350" width="10.875" customWidth="1"/>
    <col min="3351" max="3351" width="5.875" customWidth="1"/>
    <col min="3353" max="3353" width="19.625" customWidth="1"/>
    <col min="3354" max="3354" width="9.625" customWidth="1"/>
    <col min="3355" max="3356" width="5.875" customWidth="1"/>
    <col min="3357" max="3357" width="3.375" customWidth="1"/>
    <col min="3358" max="3358" width="2.125" customWidth="1"/>
    <col min="3361" max="3361" width="4.625" customWidth="1"/>
    <col min="3362" max="3362" width="8.375" customWidth="1"/>
    <col min="3363" max="3363" width="10.875" customWidth="1"/>
    <col min="3364" max="3364" width="33.375" customWidth="1"/>
    <col min="3365" max="3365" width="5.875" customWidth="1"/>
    <col min="3369" max="3369" width="15.875" customWidth="1"/>
    <col min="3370" max="3370" width="5.875" customWidth="1"/>
    <col min="3371" max="3371" width="9.625" customWidth="1"/>
    <col min="3372" max="3372" width="8.375" customWidth="1"/>
    <col min="3588" max="3588" width="2.125" customWidth="1"/>
    <col min="3589" max="3589" width="8.375" customWidth="1"/>
    <col min="3590" max="3590" width="7.125" customWidth="1"/>
    <col min="3591" max="3591" width="2.125" customWidth="1"/>
    <col min="3592" max="3592" width="30.875" customWidth="1"/>
    <col min="3593" max="3593" width="2.125" customWidth="1"/>
    <col min="3594" max="3594" width="33.375" customWidth="1"/>
    <col min="3595" max="3595" width="10.875" customWidth="1"/>
    <col min="3596" max="3596" width="23.375" customWidth="1"/>
    <col min="3597" max="3597" width="5.875" customWidth="1"/>
    <col min="3598" max="3598" width="8.375" customWidth="1"/>
    <col min="3599" max="3599" width="4.625" customWidth="1"/>
    <col min="3600" max="3600" width="5.875" customWidth="1"/>
    <col min="3601" max="3601" width="2.125" customWidth="1"/>
    <col min="3602" max="3602" width="19.625" customWidth="1"/>
    <col min="3603" max="3603" width="5.875" customWidth="1"/>
    <col min="3604" max="3605" width="30.875" customWidth="1"/>
    <col min="3606" max="3606" width="10.875" customWidth="1"/>
    <col min="3607" max="3607" width="5.875" customWidth="1"/>
    <col min="3609" max="3609" width="19.625" customWidth="1"/>
    <col min="3610" max="3610" width="9.625" customWidth="1"/>
    <col min="3611" max="3612" width="5.875" customWidth="1"/>
    <col min="3613" max="3613" width="3.375" customWidth="1"/>
    <col min="3614" max="3614" width="2.125" customWidth="1"/>
    <col min="3617" max="3617" width="4.625" customWidth="1"/>
    <col min="3618" max="3618" width="8.375" customWidth="1"/>
    <col min="3619" max="3619" width="10.875" customWidth="1"/>
    <col min="3620" max="3620" width="33.375" customWidth="1"/>
    <col min="3621" max="3621" width="5.875" customWidth="1"/>
    <col min="3625" max="3625" width="15.875" customWidth="1"/>
    <col min="3626" max="3626" width="5.875" customWidth="1"/>
    <col min="3627" max="3627" width="9.625" customWidth="1"/>
    <col min="3628" max="3628" width="8.375" customWidth="1"/>
    <col min="3844" max="3844" width="2.125" customWidth="1"/>
    <col min="3845" max="3845" width="8.375" customWidth="1"/>
    <col min="3846" max="3846" width="7.125" customWidth="1"/>
    <col min="3847" max="3847" width="2.125" customWidth="1"/>
    <col min="3848" max="3848" width="30.875" customWidth="1"/>
    <col min="3849" max="3849" width="2.125" customWidth="1"/>
    <col min="3850" max="3850" width="33.375" customWidth="1"/>
    <col min="3851" max="3851" width="10.875" customWidth="1"/>
    <col min="3852" max="3852" width="23.375" customWidth="1"/>
    <col min="3853" max="3853" width="5.875" customWidth="1"/>
    <col min="3854" max="3854" width="8.375" customWidth="1"/>
    <col min="3855" max="3855" width="4.625" customWidth="1"/>
    <col min="3856" max="3856" width="5.875" customWidth="1"/>
    <col min="3857" max="3857" width="2.125" customWidth="1"/>
    <col min="3858" max="3858" width="19.625" customWidth="1"/>
    <col min="3859" max="3859" width="5.875" customWidth="1"/>
    <col min="3860" max="3861" width="30.875" customWidth="1"/>
    <col min="3862" max="3862" width="10.875" customWidth="1"/>
    <col min="3863" max="3863" width="5.875" customWidth="1"/>
    <col min="3865" max="3865" width="19.625" customWidth="1"/>
    <col min="3866" max="3866" width="9.625" customWidth="1"/>
    <col min="3867" max="3868" width="5.875" customWidth="1"/>
    <col min="3869" max="3869" width="3.375" customWidth="1"/>
    <col min="3870" max="3870" width="2.125" customWidth="1"/>
    <col min="3873" max="3873" width="4.625" customWidth="1"/>
    <col min="3874" max="3874" width="8.375" customWidth="1"/>
    <col min="3875" max="3875" width="10.875" customWidth="1"/>
    <col min="3876" max="3876" width="33.375" customWidth="1"/>
    <col min="3877" max="3877" width="5.875" customWidth="1"/>
    <col min="3881" max="3881" width="15.875" customWidth="1"/>
    <col min="3882" max="3882" width="5.875" customWidth="1"/>
    <col min="3883" max="3883" width="9.625" customWidth="1"/>
    <col min="3884" max="3884" width="8.375" customWidth="1"/>
    <col min="4100" max="4100" width="2.125" customWidth="1"/>
    <col min="4101" max="4101" width="8.375" customWidth="1"/>
    <col min="4102" max="4102" width="7.125" customWidth="1"/>
    <col min="4103" max="4103" width="2.125" customWidth="1"/>
    <col min="4104" max="4104" width="30.875" customWidth="1"/>
    <col min="4105" max="4105" width="2.125" customWidth="1"/>
    <col min="4106" max="4106" width="33.375" customWidth="1"/>
    <col min="4107" max="4107" width="10.875" customWidth="1"/>
    <col min="4108" max="4108" width="23.375" customWidth="1"/>
    <col min="4109" max="4109" width="5.875" customWidth="1"/>
    <col min="4110" max="4110" width="8.375" customWidth="1"/>
    <col min="4111" max="4111" width="4.625" customWidth="1"/>
    <col min="4112" max="4112" width="5.875" customWidth="1"/>
    <col min="4113" max="4113" width="2.125" customWidth="1"/>
    <col min="4114" max="4114" width="19.625" customWidth="1"/>
    <col min="4115" max="4115" width="5.875" customWidth="1"/>
    <col min="4116" max="4117" width="30.875" customWidth="1"/>
    <col min="4118" max="4118" width="10.875" customWidth="1"/>
    <col min="4119" max="4119" width="5.875" customWidth="1"/>
    <col min="4121" max="4121" width="19.625" customWidth="1"/>
    <col min="4122" max="4122" width="9.625" customWidth="1"/>
    <col min="4123" max="4124" width="5.875" customWidth="1"/>
    <col min="4125" max="4125" width="3.375" customWidth="1"/>
    <col min="4126" max="4126" width="2.125" customWidth="1"/>
    <col min="4129" max="4129" width="4.625" customWidth="1"/>
    <col min="4130" max="4130" width="8.375" customWidth="1"/>
    <col min="4131" max="4131" width="10.875" customWidth="1"/>
    <col min="4132" max="4132" width="33.375" customWidth="1"/>
    <col min="4133" max="4133" width="5.875" customWidth="1"/>
    <col min="4137" max="4137" width="15.875" customWidth="1"/>
    <col min="4138" max="4138" width="5.875" customWidth="1"/>
    <col min="4139" max="4139" width="9.625" customWidth="1"/>
    <col min="4140" max="4140" width="8.375" customWidth="1"/>
    <col min="4356" max="4356" width="2.125" customWidth="1"/>
    <col min="4357" max="4357" width="8.375" customWidth="1"/>
    <col min="4358" max="4358" width="7.125" customWidth="1"/>
    <col min="4359" max="4359" width="2.125" customWidth="1"/>
    <col min="4360" max="4360" width="30.875" customWidth="1"/>
    <col min="4361" max="4361" width="2.125" customWidth="1"/>
    <col min="4362" max="4362" width="33.375" customWidth="1"/>
    <col min="4363" max="4363" width="10.875" customWidth="1"/>
    <col min="4364" max="4364" width="23.375" customWidth="1"/>
    <col min="4365" max="4365" width="5.875" customWidth="1"/>
    <col min="4366" max="4366" width="8.375" customWidth="1"/>
    <col min="4367" max="4367" width="4.625" customWidth="1"/>
    <col min="4368" max="4368" width="5.875" customWidth="1"/>
    <col min="4369" max="4369" width="2.125" customWidth="1"/>
    <col min="4370" max="4370" width="19.625" customWidth="1"/>
    <col min="4371" max="4371" width="5.875" customWidth="1"/>
    <col min="4372" max="4373" width="30.875" customWidth="1"/>
    <col min="4374" max="4374" width="10.875" customWidth="1"/>
    <col min="4375" max="4375" width="5.875" customWidth="1"/>
    <col min="4377" max="4377" width="19.625" customWidth="1"/>
    <col min="4378" max="4378" width="9.625" customWidth="1"/>
    <col min="4379" max="4380" width="5.875" customWidth="1"/>
    <col min="4381" max="4381" width="3.375" customWidth="1"/>
    <col min="4382" max="4382" width="2.125" customWidth="1"/>
    <col min="4385" max="4385" width="4.625" customWidth="1"/>
    <col min="4386" max="4386" width="8.375" customWidth="1"/>
    <col min="4387" max="4387" width="10.875" customWidth="1"/>
    <col min="4388" max="4388" width="33.375" customWidth="1"/>
    <col min="4389" max="4389" width="5.875" customWidth="1"/>
    <col min="4393" max="4393" width="15.875" customWidth="1"/>
    <col min="4394" max="4394" width="5.875" customWidth="1"/>
    <col min="4395" max="4395" width="9.625" customWidth="1"/>
    <col min="4396" max="4396" width="8.375" customWidth="1"/>
    <col min="4612" max="4612" width="2.125" customWidth="1"/>
    <col min="4613" max="4613" width="8.375" customWidth="1"/>
    <col min="4614" max="4614" width="7.125" customWidth="1"/>
    <col min="4615" max="4615" width="2.125" customWidth="1"/>
    <col min="4616" max="4616" width="30.875" customWidth="1"/>
    <col min="4617" max="4617" width="2.125" customWidth="1"/>
    <col min="4618" max="4618" width="33.375" customWidth="1"/>
    <col min="4619" max="4619" width="10.875" customWidth="1"/>
    <col min="4620" max="4620" width="23.375" customWidth="1"/>
    <col min="4621" max="4621" width="5.875" customWidth="1"/>
    <col min="4622" max="4622" width="8.375" customWidth="1"/>
    <col min="4623" max="4623" width="4.625" customWidth="1"/>
    <col min="4624" max="4624" width="5.875" customWidth="1"/>
    <col min="4625" max="4625" width="2.125" customWidth="1"/>
    <col min="4626" max="4626" width="19.625" customWidth="1"/>
    <col min="4627" max="4627" width="5.875" customWidth="1"/>
    <col min="4628" max="4629" width="30.875" customWidth="1"/>
    <col min="4630" max="4630" width="10.875" customWidth="1"/>
    <col min="4631" max="4631" width="5.875" customWidth="1"/>
    <col min="4633" max="4633" width="19.625" customWidth="1"/>
    <col min="4634" max="4634" width="9.625" customWidth="1"/>
    <col min="4635" max="4636" width="5.875" customWidth="1"/>
    <col min="4637" max="4637" width="3.375" customWidth="1"/>
    <col min="4638" max="4638" width="2.125" customWidth="1"/>
    <col min="4641" max="4641" width="4.625" customWidth="1"/>
    <col min="4642" max="4642" width="8.375" customWidth="1"/>
    <col min="4643" max="4643" width="10.875" customWidth="1"/>
    <col min="4644" max="4644" width="33.375" customWidth="1"/>
    <col min="4645" max="4645" width="5.875" customWidth="1"/>
    <col min="4649" max="4649" width="15.875" customWidth="1"/>
    <col min="4650" max="4650" width="5.875" customWidth="1"/>
    <col min="4651" max="4651" width="9.625" customWidth="1"/>
    <col min="4652" max="4652" width="8.375" customWidth="1"/>
    <col min="4868" max="4868" width="2.125" customWidth="1"/>
    <col min="4869" max="4869" width="8.375" customWidth="1"/>
    <col min="4870" max="4870" width="7.125" customWidth="1"/>
    <col min="4871" max="4871" width="2.125" customWidth="1"/>
    <col min="4872" max="4872" width="30.875" customWidth="1"/>
    <col min="4873" max="4873" width="2.125" customWidth="1"/>
    <col min="4874" max="4874" width="33.375" customWidth="1"/>
    <col min="4875" max="4875" width="10.875" customWidth="1"/>
    <col min="4876" max="4876" width="23.375" customWidth="1"/>
    <col min="4877" max="4877" width="5.875" customWidth="1"/>
    <col min="4878" max="4878" width="8.375" customWidth="1"/>
    <col min="4879" max="4879" width="4.625" customWidth="1"/>
    <col min="4880" max="4880" width="5.875" customWidth="1"/>
    <col min="4881" max="4881" width="2.125" customWidth="1"/>
    <col min="4882" max="4882" width="19.625" customWidth="1"/>
    <col min="4883" max="4883" width="5.875" customWidth="1"/>
    <col min="4884" max="4885" width="30.875" customWidth="1"/>
    <col min="4886" max="4886" width="10.875" customWidth="1"/>
    <col min="4887" max="4887" width="5.875" customWidth="1"/>
    <col min="4889" max="4889" width="19.625" customWidth="1"/>
    <col min="4890" max="4890" width="9.625" customWidth="1"/>
    <col min="4891" max="4892" width="5.875" customWidth="1"/>
    <col min="4893" max="4893" width="3.375" customWidth="1"/>
    <col min="4894" max="4894" width="2.125" customWidth="1"/>
    <col min="4897" max="4897" width="4.625" customWidth="1"/>
    <col min="4898" max="4898" width="8.375" customWidth="1"/>
    <col min="4899" max="4899" width="10.875" customWidth="1"/>
    <col min="4900" max="4900" width="33.375" customWidth="1"/>
    <col min="4901" max="4901" width="5.875" customWidth="1"/>
    <col min="4905" max="4905" width="15.875" customWidth="1"/>
    <col min="4906" max="4906" width="5.875" customWidth="1"/>
    <col min="4907" max="4907" width="9.625" customWidth="1"/>
    <col min="4908" max="4908" width="8.375" customWidth="1"/>
    <col min="5124" max="5124" width="2.125" customWidth="1"/>
    <col min="5125" max="5125" width="8.375" customWidth="1"/>
    <col min="5126" max="5126" width="7.125" customWidth="1"/>
    <col min="5127" max="5127" width="2.125" customWidth="1"/>
    <col min="5128" max="5128" width="30.875" customWidth="1"/>
    <col min="5129" max="5129" width="2.125" customWidth="1"/>
    <col min="5130" max="5130" width="33.375" customWidth="1"/>
    <col min="5131" max="5131" width="10.875" customWidth="1"/>
    <col min="5132" max="5132" width="23.375" customWidth="1"/>
    <col min="5133" max="5133" width="5.875" customWidth="1"/>
    <col min="5134" max="5134" width="8.375" customWidth="1"/>
    <col min="5135" max="5135" width="4.625" customWidth="1"/>
    <col min="5136" max="5136" width="5.875" customWidth="1"/>
    <col min="5137" max="5137" width="2.125" customWidth="1"/>
    <col min="5138" max="5138" width="19.625" customWidth="1"/>
    <col min="5139" max="5139" width="5.875" customWidth="1"/>
    <col min="5140" max="5141" width="30.875" customWidth="1"/>
    <col min="5142" max="5142" width="10.875" customWidth="1"/>
    <col min="5143" max="5143" width="5.875" customWidth="1"/>
    <col min="5145" max="5145" width="19.625" customWidth="1"/>
    <col min="5146" max="5146" width="9.625" customWidth="1"/>
    <col min="5147" max="5148" width="5.875" customWidth="1"/>
    <col min="5149" max="5149" width="3.375" customWidth="1"/>
    <col min="5150" max="5150" width="2.125" customWidth="1"/>
    <col min="5153" max="5153" width="4.625" customWidth="1"/>
    <col min="5154" max="5154" width="8.375" customWidth="1"/>
    <col min="5155" max="5155" width="10.875" customWidth="1"/>
    <col min="5156" max="5156" width="33.375" customWidth="1"/>
    <col min="5157" max="5157" width="5.875" customWidth="1"/>
    <col min="5161" max="5161" width="15.875" customWidth="1"/>
    <col min="5162" max="5162" width="5.875" customWidth="1"/>
    <col min="5163" max="5163" width="9.625" customWidth="1"/>
    <col min="5164" max="5164" width="8.375" customWidth="1"/>
    <col min="5380" max="5380" width="2.125" customWidth="1"/>
    <col min="5381" max="5381" width="8.375" customWidth="1"/>
    <col min="5382" max="5382" width="7.125" customWidth="1"/>
    <col min="5383" max="5383" width="2.125" customWidth="1"/>
    <col min="5384" max="5384" width="30.875" customWidth="1"/>
    <col min="5385" max="5385" width="2.125" customWidth="1"/>
    <col min="5386" max="5386" width="33.375" customWidth="1"/>
    <col min="5387" max="5387" width="10.875" customWidth="1"/>
    <col min="5388" max="5388" width="23.375" customWidth="1"/>
    <col min="5389" max="5389" width="5.875" customWidth="1"/>
    <col min="5390" max="5390" width="8.375" customWidth="1"/>
    <col min="5391" max="5391" width="4.625" customWidth="1"/>
    <col min="5392" max="5392" width="5.875" customWidth="1"/>
    <col min="5393" max="5393" width="2.125" customWidth="1"/>
    <col min="5394" max="5394" width="19.625" customWidth="1"/>
    <col min="5395" max="5395" width="5.875" customWidth="1"/>
    <col min="5396" max="5397" width="30.875" customWidth="1"/>
    <col min="5398" max="5398" width="10.875" customWidth="1"/>
    <col min="5399" max="5399" width="5.875" customWidth="1"/>
    <col min="5401" max="5401" width="19.625" customWidth="1"/>
    <col min="5402" max="5402" width="9.625" customWidth="1"/>
    <col min="5403" max="5404" width="5.875" customWidth="1"/>
    <col min="5405" max="5405" width="3.375" customWidth="1"/>
    <col min="5406" max="5406" width="2.125" customWidth="1"/>
    <col min="5409" max="5409" width="4.625" customWidth="1"/>
    <col min="5410" max="5410" width="8.375" customWidth="1"/>
    <col min="5411" max="5411" width="10.875" customWidth="1"/>
    <col min="5412" max="5412" width="33.375" customWidth="1"/>
    <col min="5413" max="5413" width="5.875" customWidth="1"/>
    <col min="5417" max="5417" width="15.875" customWidth="1"/>
    <col min="5418" max="5418" width="5.875" customWidth="1"/>
    <col min="5419" max="5419" width="9.625" customWidth="1"/>
    <col min="5420" max="5420" width="8.375" customWidth="1"/>
    <col min="5636" max="5636" width="2.125" customWidth="1"/>
    <col min="5637" max="5637" width="8.375" customWidth="1"/>
    <col min="5638" max="5638" width="7.125" customWidth="1"/>
    <col min="5639" max="5639" width="2.125" customWidth="1"/>
    <col min="5640" max="5640" width="30.875" customWidth="1"/>
    <col min="5641" max="5641" width="2.125" customWidth="1"/>
    <col min="5642" max="5642" width="33.375" customWidth="1"/>
    <col min="5643" max="5643" width="10.875" customWidth="1"/>
    <col min="5644" max="5644" width="23.375" customWidth="1"/>
    <col min="5645" max="5645" width="5.875" customWidth="1"/>
    <col min="5646" max="5646" width="8.375" customWidth="1"/>
    <col min="5647" max="5647" width="4.625" customWidth="1"/>
    <col min="5648" max="5648" width="5.875" customWidth="1"/>
    <col min="5649" max="5649" width="2.125" customWidth="1"/>
    <col min="5650" max="5650" width="19.625" customWidth="1"/>
    <col min="5651" max="5651" width="5.875" customWidth="1"/>
    <col min="5652" max="5653" width="30.875" customWidth="1"/>
    <col min="5654" max="5654" width="10.875" customWidth="1"/>
    <col min="5655" max="5655" width="5.875" customWidth="1"/>
    <col min="5657" max="5657" width="19.625" customWidth="1"/>
    <col min="5658" max="5658" width="9.625" customWidth="1"/>
    <col min="5659" max="5660" width="5.875" customWidth="1"/>
    <col min="5661" max="5661" width="3.375" customWidth="1"/>
    <col min="5662" max="5662" width="2.125" customWidth="1"/>
    <col min="5665" max="5665" width="4.625" customWidth="1"/>
    <col min="5666" max="5666" width="8.375" customWidth="1"/>
    <col min="5667" max="5667" width="10.875" customWidth="1"/>
    <col min="5668" max="5668" width="33.375" customWidth="1"/>
    <col min="5669" max="5669" width="5.875" customWidth="1"/>
    <col min="5673" max="5673" width="15.875" customWidth="1"/>
    <col min="5674" max="5674" width="5.875" customWidth="1"/>
    <col min="5675" max="5675" width="9.625" customWidth="1"/>
    <col min="5676" max="5676" width="8.375" customWidth="1"/>
    <col min="5892" max="5892" width="2.125" customWidth="1"/>
    <col min="5893" max="5893" width="8.375" customWidth="1"/>
    <col min="5894" max="5894" width="7.125" customWidth="1"/>
    <col min="5895" max="5895" width="2.125" customWidth="1"/>
    <col min="5896" max="5896" width="30.875" customWidth="1"/>
    <col min="5897" max="5897" width="2.125" customWidth="1"/>
    <col min="5898" max="5898" width="33.375" customWidth="1"/>
    <col min="5899" max="5899" width="10.875" customWidth="1"/>
    <col min="5900" max="5900" width="23.375" customWidth="1"/>
    <col min="5901" max="5901" width="5.875" customWidth="1"/>
    <col min="5902" max="5902" width="8.375" customWidth="1"/>
    <col min="5903" max="5903" width="4.625" customWidth="1"/>
    <col min="5904" max="5904" width="5.875" customWidth="1"/>
    <col min="5905" max="5905" width="2.125" customWidth="1"/>
    <col min="5906" max="5906" width="19.625" customWidth="1"/>
    <col min="5907" max="5907" width="5.875" customWidth="1"/>
    <col min="5908" max="5909" width="30.875" customWidth="1"/>
    <col min="5910" max="5910" width="10.875" customWidth="1"/>
    <col min="5911" max="5911" width="5.875" customWidth="1"/>
    <col min="5913" max="5913" width="19.625" customWidth="1"/>
    <col min="5914" max="5914" width="9.625" customWidth="1"/>
    <col min="5915" max="5916" width="5.875" customWidth="1"/>
    <col min="5917" max="5917" width="3.375" customWidth="1"/>
    <col min="5918" max="5918" width="2.125" customWidth="1"/>
    <col min="5921" max="5921" width="4.625" customWidth="1"/>
    <col min="5922" max="5922" width="8.375" customWidth="1"/>
    <col min="5923" max="5923" width="10.875" customWidth="1"/>
    <col min="5924" max="5924" width="33.375" customWidth="1"/>
    <col min="5925" max="5925" width="5.875" customWidth="1"/>
    <col min="5929" max="5929" width="15.875" customWidth="1"/>
    <col min="5930" max="5930" width="5.875" customWidth="1"/>
    <col min="5931" max="5931" width="9.625" customWidth="1"/>
    <col min="5932" max="5932" width="8.375" customWidth="1"/>
    <col min="6148" max="6148" width="2.125" customWidth="1"/>
    <col min="6149" max="6149" width="8.375" customWidth="1"/>
    <col min="6150" max="6150" width="7.125" customWidth="1"/>
    <col min="6151" max="6151" width="2.125" customWidth="1"/>
    <col min="6152" max="6152" width="30.875" customWidth="1"/>
    <col min="6153" max="6153" width="2.125" customWidth="1"/>
    <col min="6154" max="6154" width="33.375" customWidth="1"/>
    <col min="6155" max="6155" width="10.875" customWidth="1"/>
    <col min="6156" max="6156" width="23.375" customWidth="1"/>
    <col min="6157" max="6157" width="5.875" customWidth="1"/>
    <col min="6158" max="6158" width="8.375" customWidth="1"/>
    <col min="6159" max="6159" width="4.625" customWidth="1"/>
    <col min="6160" max="6160" width="5.875" customWidth="1"/>
    <col min="6161" max="6161" width="2.125" customWidth="1"/>
    <col min="6162" max="6162" width="19.625" customWidth="1"/>
    <col min="6163" max="6163" width="5.875" customWidth="1"/>
    <col min="6164" max="6165" width="30.875" customWidth="1"/>
    <col min="6166" max="6166" width="10.875" customWidth="1"/>
    <col min="6167" max="6167" width="5.875" customWidth="1"/>
    <col min="6169" max="6169" width="19.625" customWidth="1"/>
    <col min="6170" max="6170" width="9.625" customWidth="1"/>
    <col min="6171" max="6172" width="5.875" customWidth="1"/>
    <col min="6173" max="6173" width="3.375" customWidth="1"/>
    <col min="6174" max="6174" width="2.125" customWidth="1"/>
    <col min="6177" max="6177" width="4.625" customWidth="1"/>
    <col min="6178" max="6178" width="8.375" customWidth="1"/>
    <col min="6179" max="6179" width="10.875" customWidth="1"/>
    <col min="6180" max="6180" width="33.375" customWidth="1"/>
    <col min="6181" max="6181" width="5.875" customWidth="1"/>
    <col min="6185" max="6185" width="15.875" customWidth="1"/>
    <col min="6186" max="6186" width="5.875" customWidth="1"/>
    <col min="6187" max="6187" width="9.625" customWidth="1"/>
    <col min="6188" max="6188" width="8.375" customWidth="1"/>
    <col min="6404" max="6404" width="2.125" customWidth="1"/>
    <col min="6405" max="6405" width="8.375" customWidth="1"/>
    <col min="6406" max="6406" width="7.125" customWidth="1"/>
    <col min="6407" max="6407" width="2.125" customWidth="1"/>
    <col min="6408" max="6408" width="30.875" customWidth="1"/>
    <col min="6409" max="6409" width="2.125" customWidth="1"/>
    <col min="6410" max="6410" width="33.375" customWidth="1"/>
    <col min="6411" max="6411" width="10.875" customWidth="1"/>
    <col min="6412" max="6412" width="23.375" customWidth="1"/>
    <col min="6413" max="6413" width="5.875" customWidth="1"/>
    <col min="6414" max="6414" width="8.375" customWidth="1"/>
    <col min="6415" max="6415" width="4.625" customWidth="1"/>
    <col min="6416" max="6416" width="5.875" customWidth="1"/>
    <col min="6417" max="6417" width="2.125" customWidth="1"/>
    <col min="6418" max="6418" width="19.625" customWidth="1"/>
    <col min="6419" max="6419" width="5.875" customWidth="1"/>
    <col min="6420" max="6421" width="30.875" customWidth="1"/>
    <col min="6422" max="6422" width="10.875" customWidth="1"/>
    <col min="6423" max="6423" width="5.875" customWidth="1"/>
    <col min="6425" max="6425" width="19.625" customWidth="1"/>
    <col min="6426" max="6426" width="9.625" customWidth="1"/>
    <col min="6427" max="6428" width="5.875" customWidth="1"/>
    <col min="6429" max="6429" width="3.375" customWidth="1"/>
    <col min="6430" max="6430" width="2.125" customWidth="1"/>
    <col min="6433" max="6433" width="4.625" customWidth="1"/>
    <col min="6434" max="6434" width="8.375" customWidth="1"/>
    <col min="6435" max="6435" width="10.875" customWidth="1"/>
    <col min="6436" max="6436" width="33.375" customWidth="1"/>
    <col min="6437" max="6437" width="5.875" customWidth="1"/>
    <col min="6441" max="6441" width="15.875" customWidth="1"/>
    <col min="6442" max="6442" width="5.875" customWidth="1"/>
    <col min="6443" max="6443" width="9.625" customWidth="1"/>
    <col min="6444" max="6444" width="8.375" customWidth="1"/>
    <col min="6660" max="6660" width="2.125" customWidth="1"/>
    <col min="6661" max="6661" width="8.375" customWidth="1"/>
    <col min="6662" max="6662" width="7.125" customWidth="1"/>
    <col min="6663" max="6663" width="2.125" customWidth="1"/>
    <col min="6664" max="6664" width="30.875" customWidth="1"/>
    <col min="6665" max="6665" width="2.125" customWidth="1"/>
    <col min="6666" max="6666" width="33.375" customWidth="1"/>
    <col min="6667" max="6667" width="10.875" customWidth="1"/>
    <col min="6668" max="6668" width="23.375" customWidth="1"/>
    <col min="6669" max="6669" width="5.875" customWidth="1"/>
    <col min="6670" max="6670" width="8.375" customWidth="1"/>
    <col min="6671" max="6671" width="4.625" customWidth="1"/>
    <col min="6672" max="6672" width="5.875" customWidth="1"/>
    <col min="6673" max="6673" width="2.125" customWidth="1"/>
    <col min="6674" max="6674" width="19.625" customWidth="1"/>
    <col min="6675" max="6675" width="5.875" customWidth="1"/>
    <col min="6676" max="6677" width="30.875" customWidth="1"/>
    <col min="6678" max="6678" width="10.875" customWidth="1"/>
    <col min="6679" max="6679" width="5.875" customWidth="1"/>
    <col min="6681" max="6681" width="19.625" customWidth="1"/>
    <col min="6682" max="6682" width="9.625" customWidth="1"/>
    <col min="6683" max="6684" width="5.875" customWidth="1"/>
    <col min="6685" max="6685" width="3.375" customWidth="1"/>
    <col min="6686" max="6686" width="2.125" customWidth="1"/>
    <col min="6689" max="6689" width="4.625" customWidth="1"/>
    <col min="6690" max="6690" width="8.375" customWidth="1"/>
    <col min="6691" max="6691" width="10.875" customWidth="1"/>
    <col min="6692" max="6692" width="33.375" customWidth="1"/>
    <col min="6693" max="6693" width="5.875" customWidth="1"/>
    <col min="6697" max="6697" width="15.875" customWidth="1"/>
    <col min="6698" max="6698" width="5.875" customWidth="1"/>
    <col min="6699" max="6699" width="9.625" customWidth="1"/>
    <col min="6700" max="6700" width="8.375" customWidth="1"/>
    <col min="6916" max="6916" width="2.125" customWidth="1"/>
    <col min="6917" max="6917" width="8.375" customWidth="1"/>
    <col min="6918" max="6918" width="7.125" customWidth="1"/>
    <col min="6919" max="6919" width="2.125" customWidth="1"/>
    <col min="6920" max="6920" width="30.875" customWidth="1"/>
    <col min="6921" max="6921" width="2.125" customWidth="1"/>
    <col min="6922" max="6922" width="33.375" customWidth="1"/>
    <col min="6923" max="6923" width="10.875" customWidth="1"/>
    <col min="6924" max="6924" width="23.375" customWidth="1"/>
    <col min="6925" max="6925" width="5.875" customWidth="1"/>
    <col min="6926" max="6926" width="8.375" customWidth="1"/>
    <col min="6927" max="6927" width="4.625" customWidth="1"/>
    <col min="6928" max="6928" width="5.875" customWidth="1"/>
    <col min="6929" max="6929" width="2.125" customWidth="1"/>
    <col min="6930" max="6930" width="19.625" customWidth="1"/>
    <col min="6931" max="6931" width="5.875" customWidth="1"/>
    <col min="6932" max="6933" width="30.875" customWidth="1"/>
    <col min="6934" max="6934" width="10.875" customWidth="1"/>
    <col min="6935" max="6935" width="5.875" customWidth="1"/>
    <col min="6937" max="6937" width="19.625" customWidth="1"/>
    <col min="6938" max="6938" width="9.625" customWidth="1"/>
    <col min="6939" max="6940" width="5.875" customWidth="1"/>
    <col min="6941" max="6941" width="3.375" customWidth="1"/>
    <col min="6942" max="6942" width="2.125" customWidth="1"/>
    <col min="6945" max="6945" width="4.625" customWidth="1"/>
    <col min="6946" max="6946" width="8.375" customWidth="1"/>
    <col min="6947" max="6947" width="10.875" customWidth="1"/>
    <col min="6948" max="6948" width="33.375" customWidth="1"/>
    <col min="6949" max="6949" width="5.875" customWidth="1"/>
    <col min="6953" max="6953" width="15.875" customWidth="1"/>
    <col min="6954" max="6954" width="5.875" customWidth="1"/>
    <col min="6955" max="6955" width="9.625" customWidth="1"/>
    <col min="6956" max="6956" width="8.375" customWidth="1"/>
    <col min="7172" max="7172" width="2.125" customWidth="1"/>
    <col min="7173" max="7173" width="8.375" customWidth="1"/>
    <col min="7174" max="7174" width="7.125" customWidth="1"/>
    <col min="7175" max="7175" width="2.125" customWidth="1"/>
    <col min="7176" max="7176" width="30.875" customWidth="1"/>
    <col min="7177" max="7177" width="2.125" customWidth="1"/>
    <col min="7178" max="7178" width="33.375" customWidth="1"/>
    <col min="7179" max="7179" width="10.875" customWidth="1"/>
    <col min="7180" max="7180" width="23.375" customWidth="1"/>
    <col min="7181" max="7181" width="5.875" customWidth="1"/>
    <col min="7182" max="7182" width="8.375" customWidth="1"/>
    <col min="7183" max="7183" width="4.625" customWidth="1"/>
    <col min="7184" max="7184" width="5.875" customWidth="1"/>
    <col min="7185" max="7185" width="2.125" customWidth="1"/>
    <col min="7186" max="7186" width="19.625" customWidth="1"/>
    <col min="7187" max="7187" width="5.875" customWidth="1"/>
    <col min="7188" max="7189" width="30.875" customWidth="1"/>
    <col min="7190" max="7190" width="10.875" customWidth="1"/>
    <col min="7191" max="7191" width="5.875" customWidth="1"/>
    <col min="7193" max="7193" width="19.625" customWidth="1"/>
    <col min="7194" max="7194" width="9.625" customWidth="1"/>
    <col min="7195" max="7196" width="5.875" customWidth="1"/>
    <col min="7197" max="7197" width="3.375" customWidth="1"/>
    <col min="7198" max="7198" width="2.125" customWidth="1"/>
    <col min="7201" max="7201" width="4.625" customWidth="1"/>
    <col min="7202" max="7202" width="8.375" customWidth="1"/>
    <col min="7203" max="7203" width="10.875" customWidth="1"/>
    <col min="7204" max="7204" width="33.375" customWidth="1"/>
    <col min="7205" max="7205" width="5.875" customWidth="1"/>
    <col min="7209" max="7209" width="15.875" customWidth="1"/>
    <col min="7210" max="7210" width="5.875" customWidth="1"/>
    <col min="7211" max="7211" width="9.625" customWidth="1"/>
    <col min="7212" max="7212" width="8.375" customWidth="1"/>
    <col min="7428" max="7428" width="2.125" customWidth="1"/>
    <col min="7429" max="7429" width="8.375" customWidth="1"/>
    <col min="7430" max="7430" width="7.125" customWidth="1"/>
    <col min="7431" max="7431" width="2.125" customWidth="1"/>
    <col min="7432" max="7432" width="30.875" customWidth="1"/>
    <col min="7433" max="7433" width="2.125" customWidth="1"/>
    <col min="7434" max="7434" width="33.375" customWidth="1"/>
    <col min="7435" max="7435" width="10.875" customWidth="1"/>
    <col min="7436" max="7436" width="23.375" customWidth="1"/>
    <col min="7437" max="7437" width="5.875" customWidth="1"/>
    <col min="7438" max="7438" width="8.375" customWidth="1"/>
    <col min="7439" max="7439" width="4.625" customWidth="1"/>
    <col min="7440" max="7440" width="5.875" customWidth="1"/>
    <col min="7441" max="7441" width="2.125" customWidth="1"/>
    <col min="7442" max="7442" width="19.625" customWidth="1"/>
    <col min="7443" max="7443" width="5.875" customWidth="1"/>
    <col min="7444" max="7445" width="30.875" customWidth="1"/>
    <col min="7446" max="7446" width="10.875" customWidth="1"/>
    <col min="7447" max="7447" width="5.875" customWidth="1"/>
    <col min="7449" max="7449" width="19.625" customWidth="1"/>
    <col min="7450" max="7450" width="9.625" customWidth="1"/>
    <col min="7451" max="7452" width="5.875" customWidth="1"/>
    <col min="7453" max="7453" width="3.375" customWidth="1"/>
    <col min="7454" max="7454" width="2.125" customWidth="1"/>
    <col min="7457" max="7457" width="4.625" customWidth="1"/>
    <col min="7458" max="7458" width="8.375" customWidth="1"/>
    <col min="7459" max="7459" width="10.875" customWidth="1"/>
    <col min="7460" max="7460" width="33.375" customWidth="1"/>
    <col min="7461" max="7461" width="5.875" customWidth="1"/>
    <col min="7465" max="7465" width="15.875" customWidth="1"/>
    <col min="7466" max="7466" width="5.875" customWidth="1"/>
    <col min="7467" max="7467" width="9.625" customWidth="1"/>
    <col min="7468" max="7468" width="8.375" customWidth="1"/>
    <col min="7684" max="7684" width="2.125" customWidth="1"/>
    <col min="7685" max="7685" width="8.375" customWidth="1"/>
    <col min="7686" max="7686" width="7.125" customWidth="1"/>
    <col min="7687" max="7687" width="2.125" customWidth="1"/>
    <col min="7688" max="7688" width="30.875" customWidth="1"/>
    <col min="7689" max="7689" width="2.125" customWidth="1"/>
    <col min="7690" max="7690" width="33.375" customWidth="1"/>
    <col min="7691" max="7691" width="10.875" customWidth="1"/>
    <col min="7692" max="7692" width="23.375" customWidth="1"/>
    <col min="7693" max="7693" width="5.875" customWidth="1"/>
    <col min="7694" max="7694" width="8.375" customWidth="1"/>
    <col min="7695" max="7695" width="4.625" customWidth="1"/>
    <col min="7696" max="7696" width="5.875" customWidth="1"/>
    <col min="7697" max="7697" width="2.125" customWidth="1"/>
    <col min="7698" max="7698" width="19.625" customWidth="1"/>
    <col min="7699" max="7699" width="5.875" customWidth="1"/>
    <col min="7700" max="7701" width="30.875" customWidth="1"/>
    <col min="7702" max="7702" width="10.875" customWidth="1"/>
    <col min="7703" max="7703" width="5.875" customWidth="1"/>
    <col min="7705" max="7705" width="19.625" customWidth="1"/>
    <col min="7706" max="7706" width="9.625" customWidth="1"/>
    <col min="7707" max="7708" width="5.875" customWidth="1"/>
    <col min="7709" max="7709" width="3.375" customWidth="1"/>
    <col min="7710" max="7710" width="2.125" customWidth="1"/>
    <col min="7713" max="7713" width="4.625" customWidth="1"/>
    <col min="7714" max="7714" width="8.375" customWidth="1"/>
    <col min="7715" max="7715" width="10.875" customWidth="1"/>
    <col min="7716" max="7716" width="33.375" customWidth="1"/>
    <col min="7717" max="7717" width="5.875" customWidth="1"/>
    <col min="7721" max="7721" width="15.875" customWidth="1"/>
    <col min="7722" max="7722" width="5.875" customWidth="1"/>
    <col min="7723" max="7723" width="9.625" customWidth="1"/>
    <col min="7724" max="7724" width="8.375" customWidth="1"/>
    <col min="7940" max="7940" width="2.125" customWidth="1"/>
    <col min="7941" max="7941" width="8.375" customWidth="1"/>
    <col min="7942" max="7942" width="7.125" customWidth="1"/>
    <col min="7943" max="7943" width="2.125" customWidth="1"/>
    <col min="7944" max="7944" width="30.875" customWidth="1"/>
    <col min="7945" max="7945" width="2.125" customWidth="1"/>
    <col min="7946" max="7946" width="33.375" customWidth="1"/>
    <col min="7947" max="7947" width="10.875" customWidth="1"/>
    <col min="7948" max="7948" width="23.375" customWidth="1"/>
    <col min="7949" max="7949" width="5.875" customWidth="1"/>
    <col min="7950" max="7950" width="8.375" customWidth="1"/>
    <col min="7951" max="7951" width="4.625" customWidth="1"/>
    <col min="7952" max="7952" width="5.875" customWidth="1"/>
    <col min="7953" max="7953" width="2.125" customWidth="1"/>
    <col min="7954" max="7954" width="19.625" customWidth="1"/>
    <col min="7955" max="7955" width="5.875" customWidth="1"/>
    <col min="7956" max="7957" width="30.875" customWidth="1"/>
    <col min="7958" max="7958" width="10.875" customWidth="1"/>
    <col min="7959" max="7959" width="5.875" customWidth="1"/>
    <col min="7961" max="7961" width="19.625" customWidth="1"/>
    <col min="7962" max="7962" width="9.625" customWidth="1"/>
    <col min="7963" max="7964" width="5.875" customWidth="1"/>
    <col min="7965" max="7965" width="3.375" customWidth="1"/>
    <col min="7966" max="7966" width="2.125" customWidth="1"/>
    <col min="7969" max="7969" width="4.625" customWidth="1"/>
    <col min="7970" max="7970" width="8.375" customWidth="1"/>
    <col min="7971" max="7971" width="10.875" customWidth="1"/>
    <col min="7972" max="7972" width="33.375" customWidth="1"/>
    <col min="7973" max="7973" width="5.875" customWidth="1"/>
    <col min="7977" max="7977" width="15.875" customWidth="1"/>
    <col min="7978" max="7978" width="5.875" customWidth="1"/>
    <col min="7979" max="7979" width="9.625" customWidth="1"/>
    <col min="7980" max="7980" width="8.375" customWidth="1"/>
    <col min="8196" max="8196" width="2.125" customWidth="1"/>
    <col min="8197" max="8197" width="8.375" customWidth="1"/>
    <col min="8198" max="8198" width="7.125" customWidth="1"/>
    <col min="8199" max="8199" width="2.125" customWidth="1"/>
    <col min="8200" max="8200" width="30.875" customWidth="1"/>
    <col min="8201" max="8201" width="2.125" customWidth="1"/>
    <col min="8202" max="8202" width="33.375" customWidth="1"/>
    <col min="8203" max="8203" width="10.875" customWidth="1"/>
    <col min="8204" max="8204" width="23.375" customWidth="1"/>
    <col min="8205" max="8205" width="5.875" customWidth="1"/>
    <col min="8206" max="8206" width="8.375" customWidth="1"/>
    <col min="8207" max="8207" width="4.625" customWidth="1"/>
    <col min="8208" max="8208" width="5.875" customWidth="1"/>
    <col min="8209" max="8209" width="2.125" customWidth="1"/>
    <col min="8210" max="8210" width="19.625" customWidth="1"/>
    <col min="8211" max="8211" width="5.875" customWidth="1"/>
    <col min="8212" max="8213" width="30.875" customWidth="1"/>
    <col min="8214" max="8214" width="10.875" customWidth="1"/>
    <col min="8215" max="8215" width="5.875" customWidth="1"/>
    <col min="8217" max="8217" width="19.625" customWidth="1"/>
    <col min="8218" max="8218" width="9.625" customWidth="1"/>
    <col min="8219" max="8220" width="5.875" customWidth="1"/>
    <col min="8221" max="8221" width="3.375" customWidth="1"/>
    <col min="8222" max="8222" width="2.125" customWidth="1"/>
    <col min="8225" max="8225" width="4.625" customWidth="1"/>
    <col min="8226" max="8226" width="8.375" customWidth="1"/>
    <col min="8227" max="8227" width="10.875" customWidth="1"/>
    <col min="8228" max="8228" width="33.375" customWidth="1"/>
    <col min="8229" max="8229" width="5.875" customWidth="1"/>
    <col min="8233" max="8233" width="15.875" customWidth="1"/>
    <col min="8234" max="8234" width="5.875" customWidth="1"/>
    <col min="8235" max="8235" width="9.625" customWidth="1"/>
    <col min="8236" max="8236" width="8.375" customWidth="1"/>
    <col min="8452" max="8452" width="2.125" customWidth="1"/>
    <col min="8453" max="8453" width="8.375" customWidth="1"/>
    <col min="8454" max="8454" width="7.125" customWidth="1"/>
    <col min="8455" max="8455" width="2.125" customWidth="1"/>
    <col min="8456" max="8456" width="30.875" customWidth="1"/>
    <col min="8457" max="8457" width="2.125" customWidth="1"/>
    <col min="8458" max="8458" width="33.375" customWidth="1"/>
    <col min="8459" max="8459" width="10.875" customWidth="1"/>
    <col min="8460" max="8460" width="23.375" customWidth="1"/>
    <col min="8461" max="8461" width="5.875" customWidth="1"/>
    <col min="8462" max="8462" width="8.375" customWidth="1"/>
    <col min="8463" max="8463" width="4.625" customWidth="1"/>
    <col min="8464" max="8464" width="5.875" customWidth="1"/>
    <col min="8465" max="8465" width="2.125" customWidth="1"/>
    <col min="8466" max="8466" width="19.625" customWidth="1"/>
    <col min="8467" max="8467" width="5.875" customWidth="1"/>
    <col min="8468" max="8469" width="30.875" customWidth="1"/>
    <col min="8470" max="8470" width="10.875" customWidth="1"/>
    <col min="8471" max="8471" width="5.875" customWidth="1"/>
    <col min="8473" max="8473" width="19.625" customWidth="1"/>
    <col min="8474" max="8474" width="9.625" customWidth="1"/>
    <col min="8475" max="8476" width="5.875" customWidth="1"/>
    <col min="8477" max="8477" width="3.375" customWidth="1"/>
    <col min="8478" max="8478" width="2.125" customWidth="1"/>
    <col min="8481" max="8481" width="4.625" customWidth="1"/>
    <col min="8482" max="8482" width="8.375" customWidth="1"/>
    <col min="8483" max="8483" width="10.875" customWidth="1"/>
    <col min="8484" max="8484" width="33.375" customWidth="1"/>
    <col min="8485" max="8485" width="5.875" customWidth="1"/>
    <col min="8489" max="8489" width="15.875" customWidth="1"/>
    <col min="8490" max="8490" width="5.875" customWidth="1"/>
    <col min="8491" max="8491" width="9.625" customWidth="1"/>
    <col min="8492" max="8492" width="8.375" customWidth="1"/>
    <col min="8708" max="8708" width="2.125" customWidth="1"/>
    <col min="8709" max="8709" width="8.375" customWidth="1"/>
    <col min="8710" max="8710" width="7.125" customWidth="1"/>
    <col min="8711" max="8711" width="2.125" customWidth="1"/>
    <col min="8712" max="8712" width="30.875" customWidth="1"/>
    <col min="8713" max="8713" width="2.125" customWidth="1"/>
    <col min="8714" max="8714" width="33.375" customWidth="1"/>
    <col min="8715" max="8715" width="10.875" customWidth="1"/>
    <col min="8716" max="8716" width="23.375" customWidth="1"/>
    <col min="8717" max="8717" width="5.875" customWidth="1"/>
    <col min="8718" max="8718" width="8.375" customWidth="1"/>
    <col min="8719" max="8719" width="4.625" customWidth="1"/>
    <col min="8720" max="8720" width="5.875" customWidth="1"/>
    <col min="8721" max="8721" width="2.125" customWidth="1"/>
    <col min="8722" max="8722" width="19.625" customWidth="1"/>
    <col min="8723" max="8723" width="5.875" customWidth="1"/>
    <col min="8724" max="8725" width="30.875" customWidth="1"/>
    <col min="8726" max="8726" width="10.875" customWidth="1"/>
    <col min="8727" max="8727" width="5.875" customWidth="1"/>
    <col min="8729" max="8729" width="19.625" customWidth="1"/>
    <col min="8730" max="8730" width="9.625" customWidth="1"/>
    <col min="8731" max="8732" width="5.875" customWidth="1"/>
    <col min="8733" max="8733" width="3.375" customWidth="1"/>
    <col min="8734" max="8734" width="2.125" customWidth="1"/>
    <col min="8737" max="8737" width="4.625" customWidth="1"/>
    <col min="8738" max="8738" width="8.375" customWidth="1"/>
    <col min="8739" max="8739" width="10.875" customWidth="1"/>
    <col min="8740" max="8740" width="33.375" customWidth="1"/>
    <col min="8741" max="8741" width="5.875" customWidth="1"/>
    <col min="8745" max="8745" width="15.875" customWidth="1"/>
    <col min="8746" max="8746" width="5.875" customWidth="1"/>
    <col min="8747" max="8747" width="9.625" customWidth="1"/>
    <col min="8748" max="8748" width="8.375" customWidth="1"/>
    <col min="8964" max="8964" width="2.125" customWidth="1"/>
    <col min="8965" max="8965" width="8.375" customWidth="1"/>
    <col min="8966" max="8966" width="7.125" customWidth="1"/>
    <col min="8967" max="8967" width="2.125" customWidth="1"/>
    <col min="8968" max="8968" width="30.875" customWidth="1"/>
    <col min="8969" max="8969" width="2.125" customWidth="1"/>
    <col min="8970" max="8970" width="33.375" customWidth="1"/>
    <col min="8971" max="8971" width="10.875" customWidth="1"/>
    <col min="8972" max="8972" width="23.375" customWidth="1"/>
    <col min="8973" max="8973" width="5.875" customWidth="1"/>
    <col min="8974" max="8974" width="8.375" customWidth="1"/>
    <col min="8975" max="8975" width="4.625" customWidth="1"/>
    <col min="8976" max="8976" width="5.875" customWidth="1"/>
    <col min="8977" max="8977" width="2.125" customWidth="1"/>
    <col min="8978" max="8978" width="19.625" customWidth="1"/>
    <col min="8979" max="8979" width="5.875" customWidth="1"/>
    <col min="8980" max="8981" width="30.875" customWidth="1"/>
    <col min="8982" max="8982" width="10.875" customWidth="1"/>
    <col min="8983" max="8983" width="5.875" customWidth="1"/>
    <col min="8985" max="8985" width="19.625" customWidth="1"/>
    <col min="8986" max="8986" width="9.625" customWidth="1"/>
    <col min="8987" max="8988" width="5.875" customWidth="1"/>
    <col min="8989" max="8989" width="3.375" customWidth="1"/>
    <col min="8990" max="8990" width="2.125" customWidth="1"/>
    <col min="8993" max="8993" width="4.625" customWidth="1"/>
    <col min="8994" max="8994" width="8.375" customWidth="1"/>
    <col min="8995" max="8995" width="10.875" customWidth="1"/>
    <col min="8996" max="8996" width="33.375" customWidth="1"/>
    <col min="8997" max="8997" width="5.875" customWidth="1"/>
    <col min="9001" max="9001" width="15.875" customWidth="1"/>
    <col min="9002" max="9002" width="5.875" customWidth="1"/>
    <col min="9003" max="9003" width="9.625" customWidth="1"/>
    <col min="9004" max="9004" width="8.375" customWidth="1"/>
    <col min="9220" max="9220" width="2.125" customWidth="1"/>
    <col min="9221" max="9221" width="8.375" customWidth="1"/>
    <col min="9222" max="9222" width="7.125" customWidth="1"/>
    <col min="9223" max="9223" width="2.125" customWidth="1"/>
    <col min="9224" max="9224" width="30.875" customWidth="1"/>
    <col min="9225" max="9225" width="2.125" customWidth="1"/>
    <col min="9226" max="9226" width="33.375" customWidth="1"/>
    <col min="9227" max="9227" width="10.875" customWidth="1"/>
    <col min="9228" max="9228" width="23.375" customWidth="1"/>
    <col min="9229" max="9229" width="5.875" customWidth="1"/>
    <col min="9230" max="9230" width="8.375" customWidth="1"/>
    <col min="9231" max="9231" width="4.625" customWidth="1"/>
    <col min="9232" max="9232" width="5.875" customWidth="1"/>
    <col min="9233" max="9233" width="2.125" customWidth="1"/>
    <col min="9234" max="9234" width="19.625" customWidth="1"/>
    <col min="9235" max="9235" width="5.875" customWidth="1"/>
    <col min="9236" max="9237" width="30.875" customWidth="1"/>
    <col min="9238" max="9238" width="10.875" customWidth="1"/>
    <col min="9239" max="9239" width="5.875" customWidth="1"/>
    <col min="9241" max="9241" width="19.625" customWidth="1"/>
    <col min="9242" max="9242" width="9.625" customWidth="1"/>
    <col min="9243" max="9244" width="5.875" customWidth="1"/>
    <col min="9245" max="9245" width="3.375" customWidth="1"/>
    <col min="9246" max="9246" width="2.125" customWidth="1"/>
    <col min="9249" max="9249" width="4.625" customWidth="1"/>
    <col min="9250" max="9250" width="8.375" customWidth="1"/>
    <col min="9251" max="9251" width="10.875" customWidth="1"/>
    <col min="9252" max="9252" width="33.375" customWidth="1"/>
    <col min="9253" max="9253" width="5.875" customWidth="1"/>
    <col min="9257" max="9257" width="15.875" customWidth="1"/>
    <col min="9258" max="9258" width="5.875" customWidth="1"/>
    <col min="9259" max="9259" width="9.625" customWidth="1"/>
    <col min="9260" max="9260" width="8.375" customWidth="1"/>
    <col min="9476" max="9476" width="2.125" customWidth="1"/>
    <col min="9477" max="9477" width="8.375" customWidth="1"/>
    <col min="9478" max="9478" width="7.125" customWidth="1"/>
    <col min="9479" max="9479" width="2.125" customWidth="1"/>
    <col min="9480" max="9480" width="30.875" customWidth="1"/>
    <col min="9481" max="9481" width="2.125" customWidth="1"/>
    <col min="9482" max="9482" width="33.375" customWidth="1"/>
    <col min="9483" max="9483" width="10.875" customWidth="1"/>
    <col min="9484" max="9484" width="23.375" customWidth="1"/>
    <col min="9485" max="9485" width="5.875" customWidth="1"/>
    <col min="9486" max="9486" width="8.375" customWidth="1"/>
    <col min="9487" max="9487" width="4.625" customWidth="1"/>
    <col min="9488" max="9488" width="5.875" customWidth="1"/>
    <col min="9489" max="9489" width="2.125" customWidth="1"/>
    <col min="9490" max="9490" width="19.625" customWidth="1"/>
    <col min="9491" max="9491" width="5.875" customWidth="1"/>
    <col min="9492" max="9493" width="30.875" customWidth="1"/>
    <col min="9494" max="9494" width="10.875" customWidth="1"/>
    <col min="9495" max="9495" width="5.875" customWidth="1"/>
    <col min="9497" max="9497" width="19.625" customWidth="1"/>
    <col min="9498" max="9498" width="9.625" customWidth="1"/>
    <col min="9499" max="9500" width="5.875" customWidth="1"/>
    <col min="9501" max="9501" width="3.375" customWidth="1"/>
    <col min="9502" max="9502" width="2.125" customWidth="1"/>
    <col min="9505" max="9505" width="4.625" customWidth="1"/>
    <col min="9506" max="9506" width="8.375" customWidth="1"/>
    <col min="9507" max="9507" width="10.875" customWidth="1"/>
    <col min="9508" max="9508" width="33.375" customWidth="1"/>
    <col min="9509" max="9509" width="5.875" customWidth="1"/>
    <col min="9513" max="9513" width="15.875" customWidth="1"/>
    <col min="9514" max="9514" width="5.875" customWidth="1"/>
    <col min="9515" max="9515" width="9.625" customWidth="1"/>
    <col min="9516" max="9516" width="8.375" customWidth="1"/>
    <col min="9732" max="9732" width="2.125" customWidth="1"/>
    <col min="9733" max="9733" width="8.375" customWidth="1"/>
    <col min="9734" max="9734" width="7.125" customWidth="1"/>
    <col min="9735" max="9735" width="2.125" customWidth="1"/>
    <col min="9736" max="9736" width="30.875" customWidth="1"/>
    <col min="9737" max="9737" width="2.125" customWidth="1"/>
    <col min="9738" max="9738" width="33.375" customWidth="1"/>
    <col min="9739" max="9739" width="10.875" customWidth="1"/>
    <col min="9740" max="9740" width="23.375" customWidth="1"/>
    <col min="9741" max="9741" width="5.875" customWidth="1"/>
    <col min="9742" max="9742" width="8.375" customWidth="1"/>
    <col min="9743" max="9743" width="4.625" customWidth="1"/>
    <col min="9744" max="9744" width="5.875" customWidth="1"/>
    <col min="9745" max="9745" width="2.125" customWidth="1"/>
    <col min="9746" max="9746" width="19.625" customWidth="1"/>
    <col min="9747" max="9747" width="5.875" customWidth="1"/>
    <col min="9748" max="9749" width="30.875" customWidth="1"/>
    <col min="9750" max="9750" width="10.875" customWidth="1"/>
    <col min="9751" max="9751" width="5.875" customWidth="1"/>
    <col min="9753" max="9753" width="19.625" customWidth="1"/>
    <col min="9754" max="9754" width="9.625" customWidth="1"/>
    <col min="9755" max="9756" width="5.875" customWidth="1"/>
    <col min="9757" max="9757" width="3.375" customWidth="1"/>
    <col min="9758" max="9758" width="2.125" customWidth="1"/>
    <col min="9761" max="9761" width="4.625" customWidth="1"/>
    <col min="9762" max="9762" width="8.375" customWidth="1"/>
    <col min="9763" max="9763" width="10.875" customWidth="1"/>
    <col min="9764" max="9764" width="33.375" customWidth="1"/>
    <col min="9765" max="9765" width="5.875" customWidth="1"/>
    <col min="9769" max="9769" width="15.875" customWidth="1"/>
    <col min="9770" max="9770" width="5.875" customWidth="1"/>
    <col min="9771" max="9771" width="9.625" customWidth="1"/>
    <col min="9772" max="9772" width="8.375" customWidth="1"/>
    <col min="9988" max="9988" width="2.125" customWidth="1"/>
    <col min="9989" max="9989" width="8.375" customWidth="1"/>
    <col min="9990" max="9990" width="7.125" customWidth="1"/>
    <col min="9991" max="9991" width="2.125" customWidth="1"/>
    <col min="9992" max="9992" width="30.875" customWidth="1"/>
    <col min="9993" max="9993" width="2.125" customWidth="1"/>
    <col min="9994" max="9994" width="33.375" customWidth="1"/>
    <col min="9995" max="9995" width="10.875" customWidth="1"/>
    <col min="9996" max="9996" width="23.375" customWidth="1"/>
    <col min="9997" max="9997" width="5.875" customWidth="1"/>
    <col min="9998" max="9998" width="8.375" customWidth="1"/>
    <col min="9999" max="9999" width="4.625" customWidth="1"/>
    <col min="10000" max="10000" width="5.875" customWidth="1"/>
    <col min="10001" max="10001" width="2.125" customWidth="1"/>
    <col min="10002" max="10002" width="19.625" customWidth="1"/>
    <col min="10003" max="10003" width="5.875" customWidth="1"/>
    <col min="10004" max="10005" width="30.875" customWidth="1"/>
    <col min="10006" max="10006" width="10.875" customWidth="1"/>
    <col min="10007" max="10007" width="5.875" customWidth="1"/>
    <col min="10009" max="10009" width="19.625" customWidth="1"/>
    <col min="10010" max="10010" width="9.625" customWidth="1"/>
    <col min="10011" max="10012" width="5.875" customWidth="1"/>
    <col min="10013" max="10013" width="3.375" customWidth="1"/>
    <col min="10014" max="10014" width="2.125" customWidth="1"/>
    <col min="10017" max="10017" width="4.625" customWidth="1"/>
    <col min="10018" max="10018" width="8.375" customWidth="1"/>
    <col min="10019" max="10019" width="10.875" customWidth="1"/>
    <col min="10020" max="10020" width="33.375" customWidth="1"/>
    <col min="10021" max="10021" width="5.875" customWidth="1"/>
    <col min="10025" max="10025" width="15.875" customWidth="1"/>
    <col min="10026" max="10026" width="5.875" customWidth="1"/>
    <col min="10027" max="10027" width="9.625" customWidth="1"/>
    <col min="10028" max="10028" width="8.375" customWidth="1"/>
    <col min="10244" max="10244" width="2.125" customWidth="1"/>
    <col min="10245" max="10245" width="8.375" customWidth="1"/>
    <col min="10246" max="10246" width="7.125" customWidth="1"/>
    <col min="10247" max="10247" width="2.125" customWidth="1"/>
    <col min="10248" max="10248" width="30.875" customWidth="1"/>
    <col min="10249" max="10249" width="2.125" customWidth="1"/>
    <col min="10250" max="10250" width="33.375" customWidth="1"/>
    <col min="10251" max="10251" width="10.875" customWidth="1"/>
    <col min="10252" max="10252" width="23.375" customWidth="1"/>
    <col min="10253" max="10253" width="5.875" customWidth="1"/>
    <col min="10254" max="10254" width="8.375" customWidth="1"/>
    <col min="10255" max="10255" width="4.625" customWidth="1"/>
    <col min="10256" max="10256" width="5.875" customWidth="1"/>
    <col min="10257" max="10257" width="2.125" customWidth="1"/>
    <col min="10258" max="10258" width="19.625" customWidth="1"/>
    <col min="10259" max="10259" width="5.875" customWidth="1"/>
    <col min="10260" max="10261" width="30.875" customWidth="1"/>
    <col min="10262" max="10262" width="10.875" customWidth="1"/>
    <col min="10263" max="10263" width="5.875" customWidth="1"/>
    <col min="10265" max="10265" width="19.625" customWidth="1"/>
    <col min="10266" max="10266" width="9.625" customWidth="1"/>
    <col min="10267" max="10268" width="5.875" customWidth="1"/>
    <col min="10269" max="10269" width="3.375" customWidth="1"/>
    <col min="10270" max="10270" width="2.125" customWidth="1"/>
    <col min="10273" max="10273" width="4.625" customWidth="1"/>
    <col min="10274" max="10274" width="8.375" customWidth="1"/>
    <col min="10275" max="10275" width="10.875" customWidth="1"/>
    <col min="10276" max="10276" width="33.375" customWidth="1"/>
    <col min="10277" max="10277" width="5.875" customWidth="1"/>
    <col min="10281" max="10281" width="15.875" customWidth="1"/>
    <col min="10282" max="10282" width="5.875" customWidth="1"/>
    <col min="10283" max="10283" width="9.625" customWidth="1"/>
    <col min="10284" max="10284" width="8.375" customWidth="1"/>
    <col min="10500" max="10500" width="2.125" customWidth="1"/>
    <col min="10501" max="10501" width="8.375" customWidth="1"/>
    <col min="10502" max="10502" width="7.125" customWidth="1"/>
    <col min="10503" max="10503" width="2.125" customWidth="1"/>
    <col min="10504" max="10504" width="30.875" customWidth="1"/>
    <col min="10505" max="10505" width="2.125" customWidth="1"/>
    <col min="10506" max="10506" width="33.375" customWidth="1"/>
    <col min="10507" max="10507" width="10.875" customWidth="1"/>
    <col min="10508" max="10508" width="23.375" customWidth="1"/>
    <col min="10509" max="10509" width="5.875" customWidth="1"/>
    <col min="10510" max="10510" width="8.375" customWidth="1"/>
    <col min="10511" max="10511" width="4.625" customWidth="1"/>
    <col min="10512" max="10512" width="5.875" customWidth="1"/>
    <col min="10513" max="10513" width="2.125" customWidth="1"/>
    <col min="10514" max="10514" width="19.625" customWidth="1"/>
    <col min="10515" max="10515" width="5.875" customWidth="1"/>
    <col min="10516" max="10517" width="30.875" customWidth="1"/>
    <col min="10518" max="10518" width="10.875" customWidth="1"/>
    <col min="10519" max="10519" width="5.875" customWidth="1"/>
    <col min="10521" max="10521" width="19.625" customWidth="1"/>
    <col min="10522" max="10522" width="9.625" customWidth="1"/>
    <col min="10523" max="10524" width="5.875" customWidth="1"/>
    <col min="10525" max="10525" width="3.375" customWidth="1"/>
    <col min="10526" max="10526" width="2.125" customWidth="1"/>
    <col min="10529" max="10529" width="4.625" customWidth="1"/>
    <col min="10530" max="10530" width="8.375" customWidth="1"/>
    <col min="10531" max="10531" width="10.875" customWidth="1"/>
    <col min="10532" max="10532" width="33.375" customWidth="1"/>
    <col min="10533" max="10533" width="5.875" customWidth="1"/>
    <col min="10537" max="10537" width="15.875" customWidth="1"/>
    <col min="10538" max="10538" width="5.875" customWidth="1"/>
    <col min="10539" max="10539" width="9.625" customWidth="1"/>
    <col min="10540" max="10540" width="8.375" customWidth="1"/>
    <col min="10756" max="10756" width="2.125" customWidth="1"/>
    <col min="10757" max="10757" width="8.375" customWidth="1"/>
    <col min="10758" max="10758" width="7.125" customWidth="1"/>
    <col min="10759" max="10759" width="2.125" customWidth="1"/>
    <col min="10760" max="10760" width="30.875" customWidth="1"/>
    <col min="10761" max="10761" width="2.125" customWidth="1"/>
    <col min="10762" max="10762" width="33.375" customWidth="1"/>
    <col min="10763" max="10763" width="10.875" customWidth="1"/>
    <col min="10764" max="10764" width="23.375" customWidth="1"/>
    <col min="10765" max="10765" width="5.875" customWidth="1"/>
    <col min="10766" max="10766" width="8.375" customWidth="1"/>
    <col min="10767" max="10767" width="4.625" customWidth="1"/>
    <col min="10768" max="10768" width="5.875" customWidth="1"/>
    <col min="10769" max="10769" width="2.125" customWidth="1"/>
    <col min="10770" max="10770" width="19.625" customWidth="1"/>
    <col min="10771" max="10771" width="5.875" customWidth="1"/>
    <col min="10772" max="10773" width="30.875" customWidth="1"/>
    <col min="10774" max="10774" width="10.875" customWidth="1"/>
    <col min="10775" max="10775" width="5.875" customWidth="1"/>
    <col min="10777" max="10777" width="19.625" customWidth="1"/>
    <col min="10778" max="10778" width="9.625" customWidth="1"/>
    <col min="10779" max="10780" width="5.875" customWidth="1"/>
    <col min="10781" max="10781" width="3.375" customWidth="1"/>
    <col min="10782" max="10782" width="2.125" customWidth="1"/>
    <col min="10785" max="10785" width="4.625" customWidth="1"/>
    <col min="10786" max="10786" width="8.375" customWidth="1"/>
    <col min="10787" max="10787" width="10.875" customWidth="1"/>
    <col min="10788" max="10788" width="33.375" customWidth="1"/>
    <col min="10789" max="10789" width="5.875" customWidth="1"/>
    <col min="10793" max="10793" width="15.875" customWidth="1"/>
    <col min="10794" max="10794" width="5.875" customWidth="1"/>
    <col min="10795" max="10795" width="9.625" customWidth="1"/>
    <col min="10796" max="10796" width="8.375" customWidth="1"/>
    <col min="11012" max="11012" width="2.125" customWidth="1"/>
    <col min="11013" max="11013" width="8.375" customWidth="1"/>
    <col min="11014" max="11014" width="7.125" customWidth="1"/>
    <col min="11015" max="11015" width="2.125" customWidth="1"/>
    <col min="11016" max="11016" width="30.875" customWidth="1"/>
    <col min="11017" max="11017" width="2.125" customWidth="1"/>
    <col min="11018" max="11018" width="33.375" customWidth="1"/>
    <col min="11019" max="11019" width="10.875" customWidth="1"/>
    <col min="11020" max="11020" width="23.375" customWidth="1"/>
    <col min="11021" max="11021" width="5.875" customWidth="1"/>
    <col min="11022" max="11022" width="8.375" customWidth="1"/>
    <col min="11023" max="11023" width="4.625" customWidth="1"/>
    <col min="11024" max="11024" width="5.875" customWidth="1"/>
    <col min="11025" max="11025" width="2.125" customWidth="1"/>
    <col min="11026" max="11026" width="19.625" customWidth="1"/>
    <col min="11027" max="11027" width="5.875" customWidth="1"/>
    <col min="11028" max="11029" width="30.875" customWidth="1"/>
    <col min="11030" max="11030" width="10.875" customWidth="1"/>
    <col min="11031" max="11031" width="5.875" customWidth="1"/>
    <col min="11033" max="11033" width="19.625" customWidth="1"/>
    <col min="11034" max="11034" width="9.625" customWidth="1"/>
    <col min="11035" max="11036" width="5.875" customWidth="1"/>
    <col min="11037" max="11037" width="3.375" customWidth="1"/>
    <col min="11038" max="11038" width="2.125" customWidth="1"/>
    <col min="11041" max="11041" width="4.625" customWidth="1"/>
    <col min="11042" max="11042" width="8.375" customWidth="1"/>
    <col min="11043" max="11043" width="10.875" customWidth="1"/>
    <col min="11044" max="11044" width="33.375" customWidth="1"/>
    <col min="11045" max="11045" width="5.875" customWidth="1"/>
    <col min="11049" max="11049" width="15.875" customWidth="1"/>
    <col min="11050" max="11050" width="5.875" customWidth="1"/>
    <col min="11051" max="11051" width="9.625" customWidth="1"/>
    <col min="11052" max="11052" width="8.375" customWidth="1"/>
    <col min="11268" max="11268" width="2.125" customWidth="1"/>
    <col min="11269" max="11269" width="8.375" customWidth="1"/>
    <col min="11270" max="11270" width="7.125" customWidth="1"/>
    <col min="11271" max="11271" width="2.125" customWidth="1"/>
    <col min="11272" max="11272" width="30.875" customWidth="1"/>
    <col min="11273" max="11273" width="2.125" customWidth="1"/>
    <col min="11274" max="11274" width="33.375" customWidth="1"/>
    <col min="11275" max="11275" width="10.875" customWidth="1"/>
    <col min="11276" max="11276" width="23.375" customWidth="1"/>
    <col min="11277" max="11277" width="5.875" customWidth="1"/>
    <col min="11278" max="11278" width="8.375" customWidth="1"/>
    <col min="11279" max="11279" width="4.625" customWidth="1"/>
    <col min="11280" max="11280" width="5.875" customWidth="1"/>
    <col min="11281" max="11281" width="2.125" customWidth="1"/>
    <col min="11282" max="11282" width="19.625" customWidth="1"/>
    <col min="11283" max="11283" width="5.875" customWidth="1"/>
    <col min="11284" max="11285" width="30.875" customWidth="1"/>
    <col min="11286" max="11286" width="10.875" customWidth="1"/>
    <col min="11287" max="11287" width="5.875" customWidth="1"/>
    <col min="11289" max="11289" width="19.625" customWidth="1"/>
    <col min="11290" max="11290" width="9.625" customWidth="1"/>
    <col min="11291" max="11292" width="5.875" customWidth="1"/>
    <col min="11293" max="11293" width="3.375" customWidth="1"/>
    <col min="11294" max="11294" width="2.125" customWidth="1"/>
    <col min="11297" max="11297" width="4.625" customWidth="1"/>
    <col min="11298" max="11298" width="8.375" customWidth="1"/>
    <col min="11299" max="11299" width="10.875" customWidth="1"/>
    <col min="11300" max="11300" width="33.375" customWidth="1"/>
    <col min="11301" max="11301" width="5.875" customWidth="1"/>
    <col min="11305" max="11305" width="15.875" customWidth="1"/>
    <col min="11306" max="11306" width="5.875" customWidth="1"/>
    <col min="11307" max="11307" width="9.625" customWidth="1"/>
    <col min="11308" max="11308" width="8.375" customWidth="1"/>
    <col min="11524" max="11524" width="2.125" customWidth="1"/>
    <col min="11525" max="11525" width="8.375" customWidth="1"/>
    <col min="11526" max="11526" width="7.125" customWidth="1"/>
    <col min="11527" max="11527" width="2.125" customWidth="1"/>
    <col min="11528" max="11528" width="30.875" customWidth="1"/>
    <col min="11529" max="11529" width="2.125" customWidth="1"/>
    <col min="11530" max="11530" width="33.375" customWidth="1"/>
    <col min="11531" max="11531" width="10.875" customWidth="1"/>
    <col min="11532" max="11532" width="23.375" customWidth="1"/>
    <col min="11533" max="11533" width="5.875" customWidth="1"/>
    <col min="11534" max="11534" width="8.375" customWidth="1"/>
    <col min="11535" max="11535" width="4.625" customWidth="1"/>
    <col min="11536" max="11536" width="5.875" customWidth="1"/>
    <col min="11537" max="11537" width="2.125" customWidth="1"/>
    <col min="11538" max="11538" width="19.625" customWidth="1"/>
    <col min="11539" max="11539" width="5.875" customWidth="1"/>
    <col min="11540" max="11541" width="30.875" customWidth="1"/>
    <col min="11542" max="11542" width="10.875" customWidth="1"/>
    <col min="11543" max="11543" width="5.875" customWidth="1"/>
    <col min="11545" max="11545" width="19.625" customWidth="1"/>
    <col min="11546" max="11546" width="9.625" customWidth="1"/>
    <col min="11547" max="11548" width="5.875" customWidth="1"/>
    <col min="11549" max="11549" width="3.375" customWidth="1"/>
    <col min="11550" max="11550" width="2.125" customWidth="1"/>
    <col min="11553" max="11553" width="4.625" customWidth="1"/>
    <col min="11554" max="11554" width="8.375" customWidth="1"/>
    <col min="11555" max="11555" width="10.875" customWidth="1"/>
    <col min="11556" max="11556" width="33.375" customWidth="1"/>
    <col min="11557" max="11557" width="5.875" customWidth="1"/>
    <col min="11561" max="11561" width="15.875" customWidth="1"/>
    <col min="11562" max="11562" width="5.875" customWidth="1"/>
    <col min="11563" max="11563" width="9.625" customWidth="1"/>
    <col min="11564" max="11564" width="8.375" customWidth="1"/>
    <col min="11780" max="11780" width="2.125" customWidth="1"/>
    <col min="11781" max="11781" width="8.375" customWidth="1"/>
    <col min="11782" max="11782" width="7.125" customWidth="1"/>
    <col min="11783" max="11783" width="2.125" customWidth="1"/>
    <col min="11784" max="11784" width="30.875" customWidth="1"/>
    <col min="11785" max="11785" width="2.125" customWidth="1"/>
    <col min="11786" max="11786" width="33.375" customWidth="1"/>
    <col min="11787" max="11787" width="10.875" customWidth="1"/>
    <col min="11788" max="11788" width="23.375" customWidth="1"/>
    <col min="11789" max="11789" width="5.875" customWidth="1"/>
    <col min="11790" max="11790" width="8.375" customWidth="1"/>
    <col min="11791" max="11791" width="4.625" customWidth="1"/>
    <col min="11792" max="11792" width="5.875" customWidth="1"/>
    <col min="11793" max="11793" width="2.125" customWidth="1"/>
    <col min="11794" max="11794" width="19.625" customWidth="1"/>
    <col min="11795" max="11795" width="5.875" customWidth="1"/>
    <col min="11796" max="11797" width="30.875" customWidth="1"/>
    <col min="11798" max="11798" width="10.875" customWidth="1"/>
    <col min="11799" max="11799" width="5.875" customWidth="1"/>
    <col min="11801" max="11801" width="19.625" customWidth="1"/>
    <col min="11802" max="11802" width="9.625" customWidth="1"/>
    <col min="11803" max="11804" width="5.875" customWidth="1"/>
    <col min="11805" max="11805" width="3.375" customWidth="1"/>
    <col min="11806" max="11806" width="2.125" customWidth="1"/>
    <col min="11809" max="11809" width="4.625" customWidth="1"/>
    <col min="11810" max="11810" width="8.375" customWidth="1"/>
    <col min="11811" max="11811" width="10.875" customWidth="1"/>
    <col min="11812" max="11812" width="33.375" customWidth="1"/>
    <col min="11813" max="11813" width="5.875" customWidth="1"/>
    <col min="11817" max="11817" width="15.875" customWidth="1"/>
    <col min="11818" max="11818" width="5.875" customWidth="1"/>
    <col min="11819" max="11819" width="9.625" customWidth="1"/>
    <col min="11820" max="11820" width="8.375" customWidth="1"/>
    <col min="12036" max="12036" width="2.125" customWidth="1"/>
    <col min="12037" max="12037" width="8.375" customWidth="1"/>
    <col min="12038" max="12038" width="7.125" customWidth="1"/>
    <col min="12039" max="12039" width="2.125" customWidth="1"/>
    <col min="12040" max="12040" width="30.875" customWidth="1"/>
    <col min="12041" max="12041" width="2.125" customWidth="1"/>
    <col min="12042" max="12042" width="33.375" customWidth="1"/>
    <col min="12043" max="12043" width="10.875" customWidth="1"/>
    <col min="12044" max="12044" width="23.375" customWidth="1"/>
    <col min="12045" max="12045" width="5.875" customWidth="1"/>
    <col min="12046" max="12046" width="8.375" customWidth="1"/>
    <col min="12047" max="12047" width="4.625" customWidth="1"/>
    <col min="12048" max="12048" width="5.875" customWidth="1"/>
    <col min="12049" max="12049" width="2.125" customWidth="1"/>
    <col min="12050" max="12050" width="19.625" customWidth="1"/>
    <col min="12051" max="12051" width="5.875" customWidth="1"/>
    <col min="12052" max="12053" width="30.875" customWidth="1"/>
    <col min="12054" max="12054" width="10.875" customWidth="1"/>
    <col min="12055" max="12055" width="5.875" customWidth="1"/>
    <col min="12057" max="12057" width="19.625" customWidth="1"/>
    <col min="12058" max="12058" width="9.625" customWidth="1"/>
    <col min="12059" max="12060" width="5.875" customWidth="1"/>
    <col min="12061" max="12061" width="3.375" customWidth="1"/>
    <col min="12062" max="12062" width="2.125" customWidth="1"/>
    <col min="12065" max="12065" width="4.625" customWidth="1"/>
    <col min="12066" max="12066" width="8.375" customWidth="1"/>
    <col min="12067" max="12067" width="10.875" customWidth="1"/>
    <col min="12068" max="12068" width="33.375" customWidth="1"/>
    <col min="12069" max="12069" width="5.875" customWidth="1"/>
    <col min="12073" max="12073" width="15.875" customWidth="1"/>
    <col min="12074" max="12074" width="5.875" customWidth="1"/>
    <col min="12075" max="12075" width="9.625" customWidth="1"/>
    <col min="12076" max="12076" width="8.375" customWidth="1"/>
    <col min="12292" max="12292" width="2.125" customWidth="1"/>
    <col min="12293" max="12293" width="8.375" customWidth="1"/>
    <col min="12294" max="12294" width="7.125" customWidth="1"/>
    <col min="12295" max="12295" width="2.125" customWidth="1"/>
    <col min="12296" max="12296" width="30.875" customWidth="1"/>
    <col min="12297" max="12297" width="2.125" customWidth="1"/>
    <col min="12298" max="12298" width="33.375" customWidth="1"/>
    <col min="12299" max="12299" width="10.875" customWidth="1"/>
    <col min="12300" max="12300" width="23.375" customWidth="1"/>
    <col min="12301" max="12301" width="5.875" customWidth="1"/>
    <col min="12302" max="12302" width="8.375" customWidth="1"/>
    <col min="12303" max="12303" width="4.625" customWidth="1"/>
    <col min="12304" max="12304" width="5.875" customWidth="1"/>
    <col min="12305" max="12305" width="2.125" customWidth="1"/>
    <col min="12306" max="12306" width="19.625" customWidth="1"/>
    <col min="12307" max="12307" width="5.875" customWidth="1"/>
    <col min="12308" max="12309" width="30.875" customWidth="1"/>
    <col min="12310" max="12310" width="10.875" customWidth="1"/>
    <col min="12311" max="12311" width="5.875" customWidth="1"/>
    <col min="12313" max="12313" width="19.625" customWidth="1"/>
    <col min="12314" max="12314" width="9.625" customWidth="1"/>
    <col min="12315" max="12316" width="5.875" customWidth="1"/>
    <col min="12317" max="12317" width="3.375" customWidth="1"/>
    <col min="12318" max="12318" width="2.125" customWidth="1"/>
    <col min="12321" max="12321" width="4.625" customWidth="1"/>
    <col min="12322" max="12322" width="8.375" customWidth="1"/>
    <col min="12323" max="12323" width="10.875" customWidth="1"/>
    <col min="12324" max="12324" width="33.375" customWidth="1"/>
    <col min="12325" max="12325" width="5.875" customWidth="1"/>
    <col min="12329" max="12329" width="15.875" customWidth="1"/>
    <col min="12330" max="12330" width="5.875" customWidth="1"/>
    <col min="12331" max="12331" width="9.625" customWidth="1"/>
    <col min="12332" max="12332" width="8.375" customWidth="1"/>
    <col min="12548" max="12548" width="2.125" customWidth="1"/>
    <col min="12549" max="12549" width="8.375" customWidth="1"/>
    <col min="12550" max="12550" width="7.125" customWidth="1"/>
    <col min="12551" max="12551" width="2.125" customWidth="1"/>
    <col min="12552" max="12552" width="30.875" customWidth="1"/>
    <col min="12553" max="12553" width="2.125" customWidth="1"/>
    <col min="12554" max="12554" width="33.375" customWidth="1"/>
    <col min="12555" max="12555" width="10.875" customWidth="1"/>
    <col min="12556" max="12556" width="23.375" customWidth="1"/>
    <col min="12557" max="12557" width="5.875" customWidth="1"/>
    <col min="12558" max="12558" width="8.375" customWidth="1"/>
    <col min="12559" max="12559" width="4.625" customWidth="1"/>
    <col min="12560" max="12560" width="5.875" customWidth="1"/>
    <col min="12561" max="12561" width="2.125" customWidth="1"/>
    <col min="12562" max="12562" width="19.625" customWidth="1"/>
    <col min="12563" max="12563" width="5.875" customWidth="1"/>
    <col min="12564" max="12565" width="30.875" customWidth="1"/>
    <col min="12566" max="12566" width="10.875" customWidth="1"/>
    <col min="12567" max="12567" width="5.875" customWidth="1"/>
    <col min="12569" max="12569" width="19.625" customWidth="1"/>
    <col min="12570" max="12570" width="9.625" customWidth="1"/>
    <col min="12571" max="12572" width="5.875" customWidth="1"/>
    <col min="12573" max="12573" width="3.375" customWidth="1"/>
    <col min="12574" max="12574" width="2.125" customWidth="1"/>
    <col min="12577" max="12577" width="4.625" customWidth="1"/>
    <col min="12578" max="12578" width="8.375" customWidth="1"/>
    <col min="12579" max="12579" width="10.875" customWidth="1"/>
    <col min="12580" max="12580" width="33.375" customWidth="1"/>
    <col min="12581" max="12581" width="5.875" customWidth="1"/>
    <col min="12585" max="12585" width="15.875" customWidth="1"/>
    <col min="12586" max="12586" width="5.875" customWidth="1"/>
    <col min="12587" max="12587" width="9.625" customWidth="1"/>
    <col min="12588" max="12588" width="8.375" customWidth="1"/>
    <col min="12804" max="12804" width="2.125" customWidth="1"/>
    <col min="12805" max="12805" width="8.375" customWidth="1"/>
    <col min="12806" max="12806" width="7.125" customWidth="1"/>
    <col min="12807" max="12807" width="2.125" customWidth="1"/>
    <col min="12808" max="12808" width="30.875" customWidth="1"/>
    <col min="12809" max="12809" width="2.125" customWidth="1"/>
    <col min="12810" max="12810" width="33.375" customWidth="1"/>
    <col min="12811" max="12811" width="10.875" customWidth="1"/>
    <col min="12812" max="12812" width="23.375" customWidth="1"/>
    <col min="12813" max="12813" width="5.875" customWidth="1"/>
    <col min="12814" max="12814" width="8.375" customWidth="1"/>
    <col min="12815" max="12815" width="4.625" customWidth="1"/>
    <col min="12816" max="12816" width="5.875" customWidth="1"/>
    <col min="12817" max="12817" width="2.125" customWidth="1"/>
    <col min="12818" max="12818" width="19.625" customWidth="1"/>
    <col min="12819" max="12819" width="5.875" customWidth="1"/>
    <col min="12820" max="12821" width="30.875" customWidth="1"/>
    <col min="12822" max="12822" width="10.875" customWidth="1"/>
    <col min="12823" max="12823" width="5.875" customWidth="1"/>
    <col min="12825" max="12825" width="19.625" customWidth="1"/>
    <col min="12826" max="12826" width="9.625" customWidth="1"/>
    <col min="12827" max="12828" width="5.875" customWidth="1"/>
    <col min="12829" max="12829" width="3.375" customWidth="1"/>
    <col min="12830" max="12830" width="2.125" customWidth="1"/>
    <col min="12833" max="12833" width="4.625" customWidth="1"/>
    <col min="12834" max="12834" width="8.375" customWidth="1"/>
    <col min="12835" max="12835" width="10.875" customWidth="1"/>
    <col min="12836" max="12836" width="33.375" customWidth="1"/>
    <col min="12837" max="12837" width="5.875" customWidth="1"/>
    <col min="12841" max="12841" width="15.875" customWidth="1"/>
    <col min="12842" max="12842" width="5.875" customWidth="1"/>
    <col min="12843" max="12843" width="9.625" customWidth="1"/>
    <col min="12844" max="12844" width="8.375" customWidth="1"/>
    <col min="13060" max="13060" width="2.125" customWidth="1"/>
    <col min="13061" max="13061" width="8.375" customWidth="1"/>
    <col min="13062" max="13062" width="7.125" customWidth="1"/>
    <col min="13063" max="13063" width="2.125" customWidth="1"/>
    <col min="13064" max="13064" width="30.875" customWidth="1"/>
    <col min="13065" max="13065" width="2.125" customWidth="1"/>
    <col min="13066" max="13066" width="33.375" customWidth="1"/>
    <col min="13067" max="13067" width="10.875" customWidth="1"/>
    <col min="13068" max="13068" width="23.375" customWidth="1"/>
    <col min="13069" max="13069" width="5.875" customWidth="1"/>
    <col min="13070" max="13070" width="8.375" customWidth="1"/>
    <col min="13071" max="13071" width="4.625" customWidth="1"/>
    <col min="13072" max="13072" width="5.875" customWidth="1"/>
    <col min="13073" max="13073" width="2.125" customWidth="1"/>
    <col min="13074" max="13074" width="19.625" customWidth="1"/>
    <col min="13075" max="13075" width="5.875" customWidth="1"/>
    <col min="13076" max="13077" width="30.875" customWidth="1"/>
    <col min="13078" max="13078" width="10.875" customWidth="1"/>
    <col min="13079" max="13079" width="5.875" customWidth="1"/>
    <col min="13081" max="13081" width="19.625" customWidth="1"/>
    <col min="13082" max="13082" width="9.625" customWidth="1"/>
    <col min="13083" max="13084" width="5.875" customWidth="1"/>
    <col min="13085" max="13085" width="3.375" customWidth="1"/>
    <col min="13086" max="13086" width="2.125" customWidth="1"/>
    <col min="13089" max="13089" width="4.625" customWidth="1"/>
    <col min="13090" max="13090" width="8.375" customWidth="1"/>
    <col min="13091" max="13091" width="10.875" customWidth="1"/>
    <col min="13092" max="13092" width="33.375" customWidth="1"/>
    <col min="13093" max="13093" width="5.875" customWidth="1"/>
    <col min="13097" max="13097" width="15.875" customWidth="1"/>
    <col min="13098" max="13098" width="5.875" customWidth="1"/>
    <col min="13099" max="13099" width="9.625" customWidth="1"/>
    <col min="13100" max="13100" width="8.375" customWidth="1"/>
    <col min="13316" max="13316" width="2.125" customWidth="1"/>
    <col min="13317" max="13317" width="8.375" customWidth="1"/>
    <col min="13318" max="13318" width="7.125" customWidth="1"/>
    <col min="13319" max="13319" width="2.125" customWidth="1"/>
    <col min="13320" max="13320" width="30.875" customWidth="1"/>
    <col min="13321" max="13321" width="2.125" customWidth="1"/>
    <col min="13322" max="13322" width="33.375" customWidth="1"/>
    <col min="13323" max="13323" width="10.875" customWidth="1"/>
    <col min="13324" max="13324" width="23.375" customWidth="1"/>
    <col min="13325" max="13325" width="5.875" customWidth="1"/>
    <col min="13326" max="13326" width="8.375" customWidth="1"/>
    <col min="13327" max="13327" width="4.625" customWidth="1"/>
    <col min="13328" max="13328" width="5.875" customWidth="1"/>
    <col min="13329" max="13329" width="2.125" customWidth="1"/>
    <col min="13330" max="13330" width="19.625" customWidth="1"/>
    <col min="13331" max="13331" width="5.875" customWidth="1"/>
    <col min="13332" max="13333" width="30.875" customWidth="1"/>
    <col min="13334" max="13334" width="10.875" customWidth="1"/>
    <col min="13335" max="13335" width="5.875" customWidth="1"/>
    <col min="13337" max="13337" width="19.625" customWidth="1"/>
    <col min="13338" max="13338" width="9.625" customWidth="1"/>
    <col min="13339" max="13340" width="5.875" customWidth="1"/>
    <col min="13341" max="13341" width="3.375" customWidth="1"/>
    <col min="13342" max="13342" width="2.125" customWidth="1"/>
    <col min="13345" max="13345" width="4.625" customWidth="1"/>
    <col min="13346" max="13346" width="8.375" customWidth="1"/>
    <col min="13347" max="13347" width="10.875" customWidth="1"/>
    <col min="13348" max="13348" width="33.375" customWidth="1"/>
    <col min="13349" max="13349" width="5.875" customWidth="1"/>
    <col min="13353" max="13353" width="15.875" customWidth="1"/>
    <col min="13354" max="13354" width="5.875" customWidth="1"/>
    <col min="13355" max="13355" width="9.625" customWidth="1"/>
    <col min="13356" max="13356" width="8.375" customWidth="1"/>
    <col min="13572" max="13572" width="2.125" customWidth="1"/>
    <col min="13573" max="13573" width="8.375" customWidth="1"/>
    <col min="13574" max="13574" width="7.125" customWidth="1"/>
    <col min="13575" max="13575" width="2.125" customWidth="1"/>
    <col min="13576" max="13576" width="30.875" customWidth="1"/>
    <col min="13577" max="13577" width="2.125" customWidth="1"/>
    <col min="13578" max="13578" width="33.375" customWidth="1"/>
    <col min="13579" max="13579" width="10.875" customWidth="1"/>
    <col min="13580" max="13580" width="23.375" customWidth="1"/>
    <col min="13581" max="13581" width="5.875" customWidth="1"/>
    <col min="13582" max="13582" width="8.375" customWidth="1"/>
    <col min="13583" max="13583" width="4.625" customWidth="1"/>
    <col min="13584" max="13584" width="5.875" customWidth="1"/>
    <col min="13585" max="13585" width="2.125" customWidth="1"/>
    <col min="13586" max="13586" width="19.625" customWidth="1"/>
    <col min="13587" max="13587" width="5.875" customWidth="1"/>
    <col min="13588" max="13589" width="30.875" customWidth="1"/>
    <col min="13590" max="13590" width="10.875" customWidth="1"/>
    <col min="13591" max="13591" width="5.875" customWidth="1"/>
    <col min="13593" max="13593" width="19.625" customWidth="1"/>
    <col min="13594" max="13594" width="9.625" customWidth="1"/>
    <col min="13595" max="13596" width="5.875" customWidth="1"/>
    <col min="13597" max="13597" width="3.375" customWidth="1"/>
    <col min="13598" max="13598" width="2.125" customWidth="1"/>
    <col min="13601" max="13601" width="4.625" customWidth="1"/>
    <col min="13602" max="13602" width="8.375" customWidth="1"/>
    <col min="13603" max="13603" width="10.875" customWidth="1"/>
    <col min="13604" max="13604" width="33.375" customWidth="1"/>
    <col min="13605" max="13605" width="5.875" customWidth="1"/>
    <col min="13609" max="13609" width="15.875" customWidth="1"/>
    <col min="13610" max="13610" width="5.875" customWidth="1"/>
    <col min="13611" max="13611" width="9.625" customWidth="1"/>
    <col min="13612" max="13612" width="8.375" customWidth="1"/>
    <col min="13828" max="13828" width="2.125" customWidth="1"/>
    <col min="13829" max="13829" width="8.375" customWidth="1"/>
    <col min="13830" max="13830" width="7.125" customWidth="1"/>
    <col min="13831" max="13831" width="2.125" customWidth="1"/>
    <col min="13832" max="13832" width="30.875" customWidth="1"/>
    <col min="13833" max="13833" width="2.125" customWidth="1"/>
    <col min="13834" max="13834" width="33.375" customWidth="1"/>
    <col min="13835" max="13835" width="10.875" customWidth="1"/>
    <col min="13836" max="13836" width="23.375" customWidth="1"/>
    <col min="13837" max="13837" width="5.875" customWidth="1"/>
    <col min="13838" max="13838" width="8.375" customWidth="1"/>
    <col min="13839" max="13839" width="4.625" customWidth="1"/>
    <col min="13840" max="13840" width="5.875" customWidth="1"/>
    <col min="13841" max="13841" width="2.125" customWidth="1"/>
    <col min="13842" max="13842" width="19.625" customWidth="1"/>
    <col min="13843" max="13843" width="5.875" customWidth="1"/>
    <col min="13844" max="13845" width="30.875" customWidth="1"/>
    <col min="13846" max="13846" width="10.875" customWidth="1"/>
    <col min="13847" max="13847" width="5.875" customWidth="1"/>
    <col min="13849" max="13849" width="19.625" customWidth="1"/>
    <col min="13850" max="13850" width="9.625" customWidth="1"/>
    <col min="13851" max="13852" width="5.875" customWidth="1"/>
    <col min="13853" max="13853" width="3.375" customWidth="1"/>
    <col min="13854" max="13854" width="2.125" customWidth="1"/>
    <col min="13857" max="13857" width="4.625" customWidth="1"/>
    <col min="13858" max="13858" width="8.375" customWidth="1"/>
    <col min="13859" max="13859" width="10.875" customWidth="1"/>
    <col min="13860" max="13860" width="33.375" customWidth="1"/>
    <col min="13861" max="13861" width="5.875" customWidth="1"/>
    <col min="13865" max="13865" width="15.875" customWidth="1"/>
    <col min="13866" max="13866" width="5.875" customWidth="1"/>
    <col min="13867" max="13867" width="9.625" customWidth="1"/>
    <col min="13868" max="13868" width="8.375" customWidth="1"/>
    <col min="14084" max="14084" width="2.125" customWidth="1"/>
    <col min="14085" max="14085" width="8.375" customWidth="1"/>
    <col min="14086" max="14086" width="7.125" customWidth="1"/>
    <col min="14087" max="14087" width="2.125" customWidth="1"/>
    <col min="14088" max="14088" width="30.875" customWidth="1"/>
    <col min="14089" max="14089" width="2.125" customWidth="1"/>
    <col min="14090" max="14090" width="33.375" customWidth="1"/>
    <col min="14091" max="14091" width="10.875" customWidth="1"/>
    <col min="14092" max="14092" width="23.375" customWidth="1"/>
    <col min="14093" max="14093" width="5.875" customWidth="1"/>
    <col min="14094" max="14094" width="8.375" customWidth="1"/>
    <col min="14095" max="14095" width="4.625" customWidth="1"/>
    <col min="14096" max="14096" width="5.875" customWidth="1"/>
    <col min="14097" max="14097" width="2.125" customWidth="1"/>
    <col min="14098" max="14098" width="19.625" customWidth="1"/>
    <col min="14099" max="14099" width="5.875" customWidth="1"/>
    <col min="14100" max="14101" width="30.875" customWidth="1"/>
    <col min="14102" max="14102" width="10.875" customWidth="1"/>
    <col min="14103" max="14103" width="5.875" customWidth="1"/>
    <col min="14105" max="14105" width="19.625" customWidth="1"/>
    <col min="14106" max="14106" width="9.625" customWidth="1"/>
    <col min="14107" max="14108" width="5.875" customWidth="1"/>
    <col min="14109" max="14109" width="3.375" customWidth="1"/>
    <col min="14110" max="14110" width="2.125" customWidth="1"/>
    <col min="14113" max="14113" width="4.625" customWidth="1"/>
    <col min="14114" max="14114" width="8.375" customWidth="1"/>
    <col min="14115" max="14115" width="10.875" customWidth="1"/>
    <col min="14116" max="14116" width="33.375" customWidth="1"/>
    <col min="14117" max="14117" width="5.875" customWidth="1"/>
    <col min="14121" max="14121" width="15.875" customWidth="1"/>
    <col min="14122" max="14122" width="5.875" customWidth="1"/>
    <col min="14123" max="14123" width="9.625" customWidth="1"/>
    <col min="14124" max="14124" width="8.375" customWidth="1"/>
    <col min="14340" max="14340" width="2.125" customWidth="1"/>
    <col min="14341" max="14341" width="8.375" customWidth="1"/>
    <col min="14342" max="14342" width="7.125" customWidth="1"/>
    <col min="14343" max="14343" width="2.125" customWidth="1"/>
    <col min="14344" max="14344" width="30.875" customWidth="1"/>
    <col min="14345" max="14345" width="2.125" customWidth="1"/>
    <col min="14346" max="14346" width="33.375" customWidth="1"/>
    <col min="14347" max="14347" width="10.875" customWidth="1"/>
    <col min="14348" max="14348" width="23.375" customWidth="1"/>
    <col min="14349" max="14349" width="5.875" customWidth="1"/>
    <col min="14350" max="14350" width="8.375" customWidth="1"/>
    <col min="14351" max="14351" width="4.625" customWidth="1"/>
    <col min="14352" max="14352" width="5.875" customWidth="1"/>
    <col min="14353" max="14353" width="2.125" customWidth="1"/>
    <col min="14354" max="14354" width="19.625" customWidth="1"/>
    <col min="14355" max="14355" width="5.875" customWidth="1"/>
    <col min="14356" max="14357" width="30.875" customWidth="1"/>
    <col min="14358" max="14358" width="10.875" customWidth="1"/>
    <col min="14359" max="14359" width="5.875" customWidth="1"/>
    <col min="14361" max="14361" width="19.625" customWidth="1"/>
    <col min="14362" max="14362" width="9.625" customWidth="1"/>
    <col min="14363" max="14364" width="5.875" customWidth="1"/>
    <col min="14365" max="14365" width="3.375" customWidth="1"/>
    <col min="14366" max="14366" width="2.125" customWidth="1"/>
    <col min="14369" max="14369" width="4.625" customWidth="1"/>
    <col min="14370" max="14370" width="8.375" customWidth="1"/>
    <col min="14371" max="14371" width="10.875" customWidth="1"/>
    <col min="14372" max="14372" width="33.375" customWidth="1"/>
    <col min="14373" max="14373" width="5.875" customWidth="1"/>
    <col min="14377" max="14377" width="15.875" customWidth="1"/>
    <col min="14378" max="14378" width="5.875" customWidth="1"/>
    <col min="14379" max="14379" width="9.625" customWidth="1"/>
    <col min="14380" max="14380" width="8.375" customWidth="1"/>
    <col min="14596" max="14596" width="2.125" customWidth="1"/>
    <col min="14597" max="14597" width="8.375" customWidth="1"/>
    <col min="14598" max="14598" width="7.125" customWidth="1"/>
    <col min="14599" max="14599" width="2.125" customWidth="1"/>
    <col min="14600" max="14600" width="30.875" customWidth="1"/>
    <col min="14601" max="14601" width="2.125" customWidth="1"/>
    <col min="14602" max="14602" width="33.375" customWidth="1"/>
    <col min="14603" max="14603" width="10.875" customWidth="1"/>
    <col min="14604" max="14604" width="23.375" customWidth="1"/>
    <col min="14605" max="14605" width="5.875" customWidth="1"/>
    <col min="14606" max="14606" width="8.375" customWidth="1"/>
    <col min="14607" max="14607" width="4.625" customWidth="1"/>
    <col min="14608" max="14608" width="5.875" customWidth="1"/>
    <col min="14609" max="14609" width="2.125" customWidth="1"/>
    <col min="14610" max="14610" width="19.625" customWidth="1"/>
    <col min="14611" max="14611" width="5.875" customWidth="1"/>
    <col min="14612" max="14613" width="30.875" customWidth="1"/>
    <col min="14614" max="14614" width="10.875" customWidth="1"/>
    <col min="14615" max="14615" width="5.875" customWidth="1"/>
    <col min="14617" max="14617" width="19.625" customWidth="1"/>
    <col min="14618" max="14618" width="9.625" customWidth="1"/>
    <col min="14619" max="14620" width="5.875" customWidth="1"/>
    <col min="14621" max="14621" width="3.375" customWidth="1"/>
    <col min="14622" max="14622" width="2.125" customWidth="1"/>
    <col min="14625" max="14625" width="4.625" customWidth="1"/>
    <col min="14626" max="14626" width="8.375" customWidth="1"/>
    <col min="14627" max="14627" width="10.875" customWidth="1"/>
    <col min="14628" max="14628" width="33.375" customWidth="1"/>
    <col min="14629" max="14629" width="5.875" customWidth="1"/>
    <col min="14633" max="14633" width="15.875" customWidth="1"/>
    <col min="14634" max="14634" width="5.875" customWidth="1"/>
    <col min="14635" max="14635" width="9.625" customWidth="1"/>
    <col min="14636" max="14636" width="8.375" customWidth="1"/>
    <col min="14852" max="14852" width="2.125" customWidth="1"/>
    <col min="14853" max="14853" width="8.375" customWidth="1"/>
    <col min="14854" max="14854" width="7.125" customWidth="1"/>
    <col min="14855" max="14855" width="2.125" customWidth="1"/>
    <col min="14856" max="14856" width="30.875" customWidth="1"/>
    <col min="14857" max="14857" width="2.125" customWidth="1"/>
    <col min="14858" max="14858" width="33.375" customWidth="1"/>
    <col min="14859" max="14859" width="10.875" customWidth="1"/>
    <col min="14860" max="14860" width="23.375" customWidth="1"/>
    <col min="14861" max="14861" width="5.875" customWidth="1"/>
    <col min="14862" max="14862" width="8.375" customWidth="1"/>
    <col min="14863" max="14863" width="4.625" customWidth="1"/>
    <col min="14864" max="14864" width="5.875" customWidth="1"/>
    <col min="14865" max="14865" width="2.125" customWidth="1"/>
    <col min="14866" max="14866" width="19.625" customWidth="1"/>
    <col min="14867" max="14867" width="5.875" customWidth="1"/>
    <col min="14868" max="14869" width="30.875" customWidth="1"/>
    <col min="14870" max="14870" width="10.875" customWidth="1"/>
    <col min="14871" max="14871" width="5.875" customWidth="1"/>
    <col min="14873" max="14873" width="19.625" customWidth="1"/>
    <col min="14874" max="14874" width="9.625" customWidth="1"/>
    <col min="14875" max="14876" width="5.875" customWidth="1"/>
    <col min="14877" max="14877" width="3.375" customWidth="1"/>
    <col min="14878" max="14878" width="2.125" customWidth="1"/>
    <col min="14881" max="14881" width="4.625" customWidth="1"/>
    <col min="14882" max="14882" width="8.375" customWidth="1"/>
    <col min="14883" max="14883" width="10.875" customWidth="1"/>
    <col min="14884" max="14884" width="33.375" customWidth="1"/>
    <col min="14885" max="14885" width="5.875" customWidth="1"/>
    <col min="14889" max="14889" width="15.875" customWidth="1"/>
    <col min="14890" max="14890" width="5.875" customWidth="1"/>
    <col min="14891" max="14891" width="9.625" customWidth="1"/>
    <col min="14892" max="14892" width="8.375" customWidth="1"/>
    <col min="15108" max="15108" width="2.125" customWidth="1"/>
    <col min="15109" max="15109" width="8.375" customWidth="1"/>
    <col min="15110" max="15110" width="7.125" customWidth="1"/>
    <col min="15111" max="15111" width="2.125" customWidth="1"/>
    <col min="15112" max="15112" width="30.875" customWidth="1"/>
    <col min="15113" max="15113" width="2.125" customWidth="1"/>
    <col min="15114" max="15114" width="33.375" customWidth="1"/>
    <col min="15115" max="15115" width="10.875" customWidth="1"/>
    <col min="15116" max="15116" width="23.375" customWidth="1"/>
    <col min="15117" max="15117" width="5.875" customWidth="1"/>
    <col min="15118" max="15118" width="8.375" customWidth="1"/>
    <col min="15119" max="15119" width="4.625" customWidth="1"/>
    <col min="15120" max="15120" width="5.875" customWidth="1"/>
    <col min="15121" max="15121" width="2.125" customWidth="1"/>
    <col min="15122" max="15122" width="19.625" customWidth="1"/>
    <col min="15123" max="15123" width="5.875" customWidth="1"/>
    <col min="15124" max="15125" width="30.875" customWidth="1"/>
    <col min="15126" max="15126" width="10.875" customWidth="1"/>
    <col min="15127" max="15127" width="5.875" customWidth="1"/>
    <col min="15129" max="15129" width="19.625" customWidth="1"/>
    <col min="15130" max="15130" width="9.625" customWidth="1"/>
    <col min="15131" max="15132" width="5.875" customWidth="1"/>
    <col min="15133" max="15133" width="3.375" customWidth="1"/>
    <col min="15134" max="15134" width="2.125" customWidth="1"/>
    <col min="15137" max="15137" width="4.625" customWidth="1"/>
    <col min="15138" max="15138" width="8.375" customWidth="1"/>
    <col min="15139" max="15139" width="10.875" customWidth="1"/>
    <col min="15140" max="15140" width="33.375" customWidth="1"/>
    <col min="15141" max="15141" width="5.875" customWidth="1"/>
    <col min="15145" max="15145" width="15.875" customWidth="1"/>
    <col min="15146" max="15146" width="5.875" customWidth="1"/>
    <col min="15147" max="15147" width="9.625" customWidth="1"/>
    <col min="15148" max="15148" width="8.375" customWidth="1"/>
    <col min="15364" max="15364" width="2.125" customWidth="1"/>
    <col min="15365" max="15365" width="8.375" customWidth="1"/>
    <col min="15366" max="15366" width="7.125" customWidth="1"/>
    <col min="15367" max="15367" width="2.125" customWidth="1"/>
    <col min="15368" max="15368" width="30.875" customWidth="1"/>
    <col min="15369" max="15369" width="2.125" customWidth="1"/>
    <col min="15370" max="15370" width="33.375" customWidth="1"/>
    <col min="15371" max="15371" width="10.875" customWidth="1"/>
    <col min="15372" max="15372" width="23.375" customWidth="1"/>
    <col min="15373" max="15373" width="5.875" customWidth="1"/>
    <col min="15374" max="15374" width="8.375" customWidth="1"/>
    <col min="15375" max="15375" width="4.625" customWidth="1"/>
    <col min="15376" max="15376" width="5.875" customWidth="1"/>
    <col min="15377" max="15377" width="2.125" customWidth="1"/>
    <col min="15378" max="15378" width="19.625" customWidth="1"/>
    <col min="15379" max="15379" width="5.875" customWidth="1"/>
    <col min="15380" max="15381" width="30.875" customWidth="1"/>
    <col min="15382" max="15382" width="10.875" customWidth="1"/>
    <col min="15383" max="15383" width="5.875" customWidth="1"/>
    <col min="15385" max="15385" width="19.625" customWidth="1"/>
    <col min="15386" max="15386" width="9.625" customWidth="1"/>
    <col min="15387" max="15388" width="5.875" customWidth="1"/>
    <col min="15389" max="15389" width="3.375" customWidth="1"/>
    <col min="15390" max="15390" width="2.125" customWidth="1"/>
    <col min="15393" max="15393" width="4.625" customWidth="1"/>
    <col min="15394" max="15394" width="8.375" customWidth="1"/>
    <col min="15395" max="15395" width="10.875" customWidth="1"/>
    <col min="15396" max="15396" width="33.375" customWidth="1"/>
    <col min="15397" max="15397" width="5.875" customWidth="1"/>
    <col min="15401" max="15401" width="15.875" customWidth="1"/>
    <col min="15402" max="15402" width="5.875" customWidth="1"/>
    <col min="15403" max="15403" width="9.625" customWidth="1"/>
    <col min="15404" max="15404" width="8.375" customWidth="1"/>
    <col min="15620" max="15620" width="2.125" customWidth="1"/>
    <col min="15621" max="15621" width="8.375" customWidth="1"/>
    <col min="15622" max="15622" width="7.125" customWidth="1"/>
    <col min="15623" max="15623" width="2.125" customWidth="1"/>
    <col min="15624" max="15624" width="30.875" customWidth="1"/>
    <col min="15625" max="15625" width="2.125" customWidth="1"/>
    <col min="15626" max="15626" width="33.375" customWidth="1"/>
    <col min="15627" max="15627" width="10.875" customWidth="1"/>
    <col min="15628" max="15628" width="23.375" customWidth="1"/>
    <col min="15629" max="15629" width="5.875" customWidth="1"/>
    <col min="15630" max="15630" width="8.375" customWidth="1"/>
    <col min="15631" max="15631" width="4.625" customWidth="1"/>
    <col min="15632" max="15632" width="5.875" customWidth="1"/>
    <col min="15633" max="15633" width="2.125" customWidth="1"/>
    <col min="15634" max="15634" width="19.625" customWidth="1"/>
    <col min="15635" max="15635" width="5.875" customWidth="1"/>
    <col min="15636" max="15637" width="30.875" customWidth="1"/>
    <col min="15638" max="15638" width="10.875" customWidth="1"/>
    <col min="15639" max="15639" width="5.875" customWidth="1"/>
    <col min="15641" max="15641" width="19.625" customWidth="1"/>
    <col min="15642" max="15642" width="9.625" customWidth="1"/>
    <col min="15643" max="15644" width="5.875" customWidth="1"/>
    <col min="15645" max="15645" width="3.375" customWidth="1"/>
    <col min="15646" max="15646" width="2.125" customWidth="1"/>
    <col min="15649" max="15649" width="4.625" customWidth="1"/>
    <col min="15650" max="15650" width="8.375" customWidth="1"/>
    <col min="15651" max="15651" width="10.875" customWidth="1"/>
    <col min="15652" max="15652" width="33.375" customWidth="1"/>
    <col min="15653" max="15653" width="5.875" customWidth="1"/>
    <col min="15657" max="15657" width="15.875" customWidth="1"/>
    <col min="15658" max="15658" width="5.875" customWidth="1"/>
    <col min="15659" max="15659" width="9.625" customWidth="1"/>
    <col min="15660" max="15660" width="8.375" customWidth="1"/>
    <col min="15876" max="15876" width="2.125" customWidth="1"/>
    <col min="15877" max="15877" width="8.375" customWidth="1"/>
    <col min="15878" max="15878" width="7.125" customWidth="1"/>
    <col min="15879" max="15879" width="2.125" customWidth="1"/>
    <col min="15880" max="15880" width="30.875" customWidth="1"/>
    <col min="15881" max="15881" width="2.125" customWidth="1"/>
    <col min="15882" max="15882" width="33.375" customWidth="1"/>
    <col min="15883" max="15883" width="10.875" customWidth="1"/>
    <col min="15884" max="15884" width="23.375" customWidth="1"/>
    <col min="15885" max="15885" width="5.875" customWidth="1"/>
    <col min="15886" max="15886" width="8.375" customWidth="1"/>
    <col min="15887" max="15887" width="4.625" customWidth="1"/>
    <col min="15888" max="15888" width="5.875" customWidth="1"/>
    <col min="15889" max="15889" width="2.125" customWidth="1"/>
    <col min="15890" max="15890" width="19.625" customWidth="1"/>
    <col min="15891" max="15891" width="5.875" customWidth="1"/>
    <col min="15892" max="15893" width="30.875" customWidth="1"/>
    <col min="15894" max="15894" width="10.875" customWidth="1"/>
    <col min="15895" max="15895" width="5.875" customWidth="1"/>
    <col min="15897" max="15897" width="19.625" customWidth="1"/>
    <col min="15898" max="15898" width="9.625" customWidth="1"/>
    <col min="15899" max="15900" width="5.875" customWidth="1"/>
    <col min="15901" max="15901" width="3.375" customWidth="1"/>
    <col min="15902" max="15902" width="2.125" customWidth="1"/>
    <col min="15905" max="15905" width="4.625" customWidth="1"/>
    <col min="15906" max="15906" width="8.375" customWidth="1"/>
    <col min="15907" max="15907" width="10.875" customWidth="1"/>
    <col min="15908" max="15908" width="33.375" customWidth="1"/>
    <col min="15909" max="15909" width="5.875" customWidth="1"/>
    <col min="15913" max="15913" width="15.875" customWidth="1"/>
    <col min="15914" max="15914" width="5.875" customWidth="1"/>
    <col min="15915" max="15915" width="9.625" customWidth="1"/>
    <col min="15916" max="15916" width="8.375" customWidth="1"/>
    <col min="16132" max="16132" width="2.125" customWidth="1"/>
    <col min="16133" max="16133" width="8.375" customWidth="1"/>
    <col min="16134" max="16134" width="7.125" customWidth="1"/>
    <col min="16135" max="16135" width="2.125" customWidth="1"/>
    <col min="16136" max="16136" width="30.875" customWidth="1"/>
    <col min="16137" max="16137" width="2.125" customWidth="1"/>
    <col min="16138" max="16138" width="33.375" customWidth="1"/>
    <col min="16139" max="16139" width="10.875" customWidth="1"/>
    <col min="16140" max="16140" width="23.375" customWidth="1"/>
    <col min="16141" max="16141" width="5.875" customWidth="1"/>
    <col min="16142" max="16142" width="8.375" customWidth="1"/>
    <col min="16143" max="16143" width="4.625" customWidth="1"/>
    <col min="16144" max="16144" width="5.875" customWidth="1"/>
    <col min="16145" max="16145" width="2.125" customWidth="1"/>
    <col min="16146" max="16146" width="19.625" customWidth="1"/>
    <col min="16147" max="16147" width="5.875" customWidth="1"/>
    <col min="16148" max="16149" width="30.875" customWidth="1"/>
    <col min="16150" max="16150" width="10.875" customWidth="1"/>
    <col min="16151" max="16151" width="5.875" customWidth="1"/>
    <col min="16153" max="16153" width="19.625" customWidth="1"/>
    <col min="16154" max="16154" width="9.625" customWidth="1"/>
    <col min="16155" max="16156" width="5.875" customWidth="1"/>
    <col min="16157" max="16157" width="3.375" customWidth="1"/>
    <col min="16158" max="16158" width="2.125" customWidth="1"/>
    <col min="16161" max="16161" width="4.625" customWidth="1"/>
    <col min="16162" max="16162" width="8.375" customWidth="1"/>
    <col min="16163" max="16163" width="10.875" customWidth="1"/>
    <col min="16164" max="16164" width="33.375" customWidth="1"/>
    <col min="16165" max="16165" width="5.875" customWidth="1"/>
    <col min="16169" max="16169" width="15.875" customWidth="1"/>
    <col min="16170" max="16170" width="5.875" customWidth="1"/>
    <col min="16171" max="16171" width="9.625" customWidth="1"/>
    <col min="16172" max="16172" width="8.375" customWidth="1"/>
  </cols>
  <sheetData>
    <row r="1" spans="3:84" ht="20.100000000000001" customHeight="1">
      <c r="T1" s="342"/>
      <c r="U1" s="343"/>
      <c r="X1" s="342"/>
      <c r="Z1" s="343"/>
    </row>
    <row r="2" spans="3:84" ht="12" customHeight="1" thickBot="1">
      <c r="C2" s="344"/>
      <c r="D2" s="345"/>
      <c r="E2" s="345"/>
      <c r="F2" s="344"/>
      <c r="G2" s="344"/>
      <c r="H2" s="344"/>
      <c r="I2" s="345"/>
      <c r="J2" s="344"/>
      <c r="K2" s="344"/>
      <c r="L2" s="344"/>
      <c r="M2" s="344"/>
      <c r="N2" s="344"/>
      <c r="O2" s="344"/>
      <c r="P2" s="344"/>
      <c r="BZ2" s="343"/>
      <c r="CA2" s="343"/>
    </row>
    <row r="3" spans="3:84" ht="12" customHeight="1">
      <c r="C3" s="34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349"/>
      <c r="BU3" s="350"/>
    </row>
    <row r="4" spans="3:84" ht="18" customHeight="1">
      <c r="C4" s="761" t="s">
        <v>384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3"/>
      <c r="Q4" s="349"/>
      <c r="BU4" s="350"/>
    </row>
    <row r="5" spans="3:84" ht="12" customHeight="1">
      <c r="C5" s="349"/>
      <c r="O5" s="351"/>
      <c r="P5" s="352"/>
      <c r="Q5" s="349"/>
      <c r="BU5" s="350"/>
    </row>
    <row r="6" spans="3:84" ht="12" customHeight="1">
      <c r="C6" s="349"/>
      <c r="P6" s="352"/>
      <c r="Q6" s="349"/>
      <c r="AA6" s="350"/>
      <c r="AC6" s="350"/>
      <c r="AD6" s="350"/>
      <c r="BU6" s="350"/>
    </row>
    <row r="7" spans="3:84" ht="12" customHeight="1">
      <c r="C7" s="349"/>
      <c r="E7" s="353"/>
      <c r="F7" s="354" t="s">
        <v>385</v>
      </c>
      <c r="G7" s="354"/>
      <c r="H7" s="355" t="str">
        <f>総括表!$I$6</f>
        <v>座間味村定住促進住宅整備工事</v>
      </c>
      <c r="I7" s="353"/>
      <c r="J7" s="356"/>
      <c r="K7" s="356"/>
      <c r="L7" s="355"/>
      <c r="M7" s="357"/>
      <c r="N7" s="357"/>
      <c r="O7" s="358"/>
      <c r="P7" s="352"/>
      <c r="Q7" s="349"/>
      <c r="AA7" s="350"/>
      <c r="AB7" s="350"/>
      <c r="AC7" s="350"/>
      <c r="AD7" s="350"/>
      <c r="BU7" s="350"/>
    </row>
    <row r="8" spans="3:84" ht="12" customHeight="1">
      <c r="C8" s="349"/>
      <c r="E8" s="359"/>
      <c r="F8" s="360"/>
      <c r="G8" s="360"/>
      <c r="H8" s="360"/>
      <c r="I8" s="359"/>
      <c r="J8" s="361"/>
      <c r="K8" s="361"/>
      <c r="L8" s="361"/>
      <c r="M8" s="359"/>
      <c r="N8" s="359"/>
      <c r="O8" s="358"/>
      <c r="P8" s="352"/>
      <c r="Q8" s="349"/>
      <c r="BU8" s="350"/>
    </row>
    <row r="9" spans="3:84" ht="12" customHeight="1">
      <c r="C9" s="349"/>
      <c r="E9" s="353"/>
      <c r="F9" s="354" t="s">
        <v>386</v>
      </c>
      <c r="G9" s="354"/>
      <c r="H9" s="355" t="s">
        <v>921</v>
      </c>
      <c r="I9" s="353"/>
      <c r="J9" s="362"/>
      <c r="K9" s="362"/>
      <c r="L9" s="362"/>
      <c r="M9" s="353"/>
      <c r="N9" s="353"/>
      <c r="O9" s="358"/>
      <c r="P9" s="352"/>
      <c r="Q9" s="349"/>
      <c r="AA9" s="350"/>
      <c r="AB9" s="350"/>
      <c r="AC9" s="350"/>
      <c r="AD9" s="350"/>
      <c r="BU9" s="350"/>
    </row>
    <row r="10" spans="3:84" ht="12" customHeight="1">
      <c r="C10" s="349"/>
      <c r="E10" s="359"/>
      <c r="F10" s="360"/>
      <c r="G10" s="360"/>
      <c r="H10" s="363"/>
      <c r="I10" s="359"/>
      <c r="J10" s="361"/>
      <c r="K10" s="361"/>
      <c r="L10" s="363"/>
      <c r="M10" s="359"/>
      <c r="N10" s="359"/>
      <c r="O10" s="358"/>
      <c r="P10" s="352"/>
      <c r="Q10" s="349"/>
      <c r="R10" s="342"/>
      <c r="T10" s="342"/>
      <c r="Z10" s="364"/>
      <c r="AA10" s="350"/>
      <c r="AB10" s="350"/>
      <c r="AC10" s="350"/>
      <c r="AD10" s="350"/>
      <c r="BU10" s="350"/>
    </row>
    <row r="11" spans="3:84" ht="12" customHeight="1">
      <c r="C11" s="349"/>
      <c r="E11" s="353"/>
      <c r="F11" s="354" t="s">
        <v>388</v>
      </c>
      <c r="G11" s="354"/>
      <c r="H11" s="355" t="s">
        <v>389</v>
      </c>
      <c r="I11" s="353"/>
      <c r="J11" s="362"/>
      <c r="K11" s="362"/>
      <c r="L11" s="365"/>
      <c r="M11" s="353"/>
      <c r="N11" s="353"/>
      <c r="O11" s="358"/>
      <c r="P11" s="352"/>
      <c r="Q11" s="349"/>
      <c r="R11" s="366"/>
      <c r="T11" s="367"/>
      <c r="Z11" s="368"/>
      <c r="AA11" s="350"/>
      <c r="AB11" s="350"/>
      <c r="AC11" s="350"/>
      <c r="AD11" s="350"/>
      <c r="BU11" s="350"/>
      <c r="CF11" s="369"/>
    </row>
    <row r="12" spans="3:84" ht="12" customHeight="1">
      <c r="C12" s="349"/>
      <c r="E12" s="359"/>
      <c r="F12" s="360"/>
      <c r="G12" s="361"/>
      <c r="H12" s="361"/>
      <c r="I12" s="359"/>
      <c r="J12" s="361"/>
      <c r="K12" s="361"/>
      <c r="L12" s="361"/>
      <c r="M12" s="359"/>
      <c r="N12" s="359"/>
      <c r="O12" s="358"/>
      <c r="P12" s="352"/>
      <c r="Q12" s="349"/>
      <c r="Z12" s="368"/>
      <c r="AA12" s="369"/>
      <c r="AB12" s="350"/>
      <c r="AC12" s="350"/>
      <c r="AD12" s="350"/>
      <c r="BU12" s="350"/>
      <c r="CC12" s="368"/>
    </row>
    <row r="13" spans="3:84" ht="12" customHeight="1">
      <c r="C13" s="349"/>
      <c r="E13" s="353"/>
      <c r="F13" s="354" t="s">
        <v>390</v>
      </c>
      <c r="G13" s="370"/>
      <c r="H13" s="371"/>
      <c r="I13" s="353"/>
      <c r="J13" s="372"/>
      <c r="K13" s="372"/>
      <c r="L13" s="362"/>
      <c r="M13" s="353"/>
      <c r="N13" s="353"/>
      <c r="O13" s="358"/>
      <c r="P13" s="352"/>
      <c r="Q13" s="349"/>
      <c r="Z13" s="368"/>
      <c r="AA13" s="350"/>
      <c r="AB13" s="350"/>
      <c r="AC13" s="350"/>
      <c r="AD13" s="350"/>
      <c r="BU13" s="350"/>
    </row>
    <row r="14" spans="3:84" ht="12" customHeight="1">
      <c r="C14" s="349"/>
      <c r="P14" s="352"/>
      <c r="Q14" s="349"/>
      <c r="Z14" s="368"/>
      <c r="AA14" s="350"/>
      <c r="AB14" s="350"/>
      <c r="AC14" s="350"/>
      <c r="AD14" s="350"/>
      <c r="BU14" s="350"/>
      <c r="CC14" s="368"/>
    </row>
    <row r="15" spans="3:84" ht="15" customHeight="1">
      <c r="C15" s="349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352"/>
      <c r="Q15" s="349"/>
      <c r="Z15" s="368"/>
      <c r="AA15" s="350"/>
      <c r="AB15" s="350"/>
      <c r="AC15" s="350"/>
      <c r="AD15" s="350"/>
      <c r="BU15" s="350"/>
      <c r="CC15" s="368"/>
    </row>
    <row r="16" spans="3:84" ht="5.0999999999999996" customHeight="1" thickBot="1">
      <c r="C16" s="349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52"/>
      <c r="Q16" s="349"/>
      <c r="Z16" s="368"/>
      <c r="AA16" s="350"/>
      <c r="AB16" s="350"/>
      <c r="AC16" s="350"/>
      <c r="AD16" s="350"/>
      <c r="BU16" s="350"/>
    </row>
    <row r="17" spans="3:81" ht="12" customHeight="1">
      <c r="C17" s="349"/>
      <c r="D17" s="373"/>
      <c r="E17" s="361"/>
      <c r="F17" s="361"/>
      <c r="G17" s="374"/>
      <c r="H17" s="375"/>
      <c r="I17" s="361"/>
      <c r="J17" s="375"/>
      <c r="K17" s="361"/>
      <c r="L17" s="375"/>
      <c r="M17" s="361"/>
      <c r="N17" s="361"/>
      <c r="O17" s="361"/>
      <c r="P17" s="376"/>
      <c r="Q17" s="349"/>
      <c r="Z17" s="368"/>
      <c r="AA17" s="369"/>
      <c r="AB17" s="350"/>
      <c r="AC17" s="350"/>
      <c r="AD17" s="350"/>
      <c r="BU17" s="350"/>
      <c r="CC17" s="368"/>
    </row>
    <row r="18" spans="3:81" ht="12" customHeight="1">
      <c r="C18" s="349"/>
      <c r="D18" s="377"/>
      <c r="E18" s="782" t="s">
        <v>391</v>
      </c>
      <c r="F18" s="783"/>
      <c r="G18" s="784"/>
      <c r="H18" s="782" t="s">
        <v>392</v>
      </c>
      <c r="I18" s="784"/>
      <c r="J18" s="782" t="s">
        <v>393</v>
      </c>
      <c r="K18" s="784"/>
      <c r="L18" s="782" t="s">
        <v>394</v>
      </c>
      <c r="M18" s="783"/>
      <c r="N18" s="783"/>
      <c r="O18" s="785"/>
      <c r="P18" s="376"/>
      <c r="Q18" s="349"/>
      <c r="Z18" s="369"/>
      <c r="AA18" s="350"/>
      <c r="AB18" s="350"/>
      <c r="AC18" s="350"/>
      <c r="AD18" s="350"/>
      <c r="BU18" s="350"/>
    </row>
    <row r="19" spans="3:81" ht="12" customHeight="1">
      <c r="C19" s="349"/>
      <c r="D19" s="378"/>
      <c r="E19" s="379"/>
      <c r="F19" s="360"/>
      <c r="G19" s="360"/>
      <c r="H19" s="380"/>
      <c r="I19" s="381"/>
      <c r="J19" s="382"/>
      <c r="K19" s="360"/>
      <c r="L19" s="382"/>
      <c r="M19" s="360"/>
      <c r="N19" s="363"/>
      <c r="O19" s="361"/>
      <c r="P19" s="376"/>
      <c r="Q19" s="349"/>
      <c r="R19" s="360"/>
      <c r="Z19" s="368"/>
      <c r="AA19" s="350"/>
      <c r="AB19" s="350"/>
      <c r="AC19" s="350"/>
      <c r="AD19" s="350"/>
      <c r="BU19" s="350"/>
      <c r="CC19" s="368"/>
    </row>
    <row r="20" spans="3:81" ht="12" customHeight="1">
      <c r="C20" s="349"/>
      <c r="D20" s="383">
        <v>1</v>
      </c>
      <c r="E20" s="384"/>
      <c r="F20" s="385" t="s">
        <v>395</v>
      </c>
      <c r="G20" s="385"/>
      <c r="H20" s="386"/>
      <c r="I20" s="385"/>
      <c r="J20" s="387"/>
      <c r="K20" s="388"/>
      <c r="L20" s="386"/>
      <c r="M20" s="385"/>
      <c r="N20" s="385"/>
      <c r="O20" s="389"/>
      <c r="P20" s="376"/>
      <c r="Q20" s="349"/>
      <c r="R20" s="390"/>
      <c r="Z20" s="369"/>
      <c r="AA20" s="350"/>
      <c r="AB20" s="350"/>
      <c r="AC20" s="350"/>
      <c r="AD20" s="350"/>
      <c r="BU20" s="350"/>
    </row>
    <row r="21" spans="3:81" ht="12" customHeight="1">
      <c r="C21" s="349"/>
      <c r="D21" s="391"/>
      <c r="E21" s="382"/>
      <c r="F21" s="360"/>
      <c r="G21" s="360"/>
      <c r="H21" s="380"/>
      <c r="I21" s="360"/>
      <c r="J21" s="392"/>
      <c r="K21" s="393"/>
      <c r="L21" s="382"/>
      <c r="M21" s="360"/>
      <c r="N21" s="360"/>
      <c r="O21" s="361"/>
      <c r="P21" s="376"/>
      <c r="Q21" s="349"/>
      <c r="R21" s="390"/>
      <c r="Z21" s="368"/>
      <c r="AA21" s="350"/>
      <c r="AB21" s="350"/>
      <c r="AC21" s="350"/>
      <c r="AD21" s="350"/>
      <c r="BU21" s="350"/>
    </row>
    <row r="22" spans="3:81" ht="12" customHeight="1">
      <c r="C22" s="349"/>
      <c r="D22" s="383">
        <v>2</v>
      </c>
      <c r="E22" s="384"/>
      <c r="F22" s="385" t="s">
        <v>0</v>
      </c>
      <c r="G22" s="394"/>
      <c r="H22" s="386"/>
      <c r="I22" s="385"/>
      <c r="J22" s="387"/>
      <c r="K22" s="388"/>
      <c r="L22" s="386"/>
      <c r="M22" s="385"/>
      <c r="N22" s="385"/>
      <c r="O22" s="395"/>
      <c r="P22" s="376"/>
      <c r="Q22" s="349"/>
      <c r="R22" s="390"/>
      <c r="AA22" s="350"/>
      <c r="AB22" s="350"/>
      <c r="AC22" s="350"/>
      <c r="AD22" s="350"/>
      <c r="BU22" s="350"/>
    </row>
    <row r="23" spans="3:81" ht="12" customHeight="1">
      <c r="C23" s="349"/>
      <c r="D23" s="391"/>
      <c r="E23" s="382"/>
      <c r="F23" s="360"/>
      <c r="G23" s="360"/>
      <c r="H23" s="380"/>
      <c r="I23" s="360"/>
      <c r="J23" s="392"/>
      <c r="K23" s="393"/>
      <c r="L23" s="382"/>
      <c r="M23" s="360"/>
      <c r="N23" s="360"/>
      <c r="O23" s="361"/>
      <c r="P23" s="376"/>
      <c r="Q23" s="349"/>
      <c r="R23" s="390"/>
      <c r="AA23" s="350"/>
      <c r="AB23" s="350"/>
      <c r="AC23" s="350"/>
      <c r="AD23" s="350"/>
      <c r="BU23" s="350"/>
    </row>
    <row r="24" spans="3:81" ht="12" customHeight="1">
      <c r="C24" s="349"/>
      <c r="D24" s="383">
        <v>3</v>
      </c>
      <c r="E24" s="384"/>
      <c r="F24" s="385" t="s">
        <v>396</v>
      </c>
      <c r="G24" s="394"/>
      <c r="H24" s="386"/>
      <c r="I24" s="385"/>
      <c r="J24" s="387"/>
      <c r="K24" s="388"/>
      <c r="L24" s="386"/>
      <c r="M24" s="385"/>
      <c r="N24" s="385"/>
      <c r="O24" s="395"/>
      <c r="P24" s="376"/>
      <c r="Q24" s="349"/>
      <c r="R24" s="390"/>
      <c r="T24" s="396"/>
      <c r="AA24" s="350"/>
      <c r="AB24" s="350"/>
      <c r="AC24" s="350"/>
      <c r="AD24" s="350"/>
      <c r="BU24" s="350"/>
    </row>
    <row r="25" spans="3:81" ht="12" customHeight="1">
      <c r="C25" s="349"/>
      <c r="D25" s="391"/>
      <c r="E25" s="382"/>
      <c r="F25" s="360"/>
      <c r="G25" s="360"/>
      <c r="H25" s="380"/>
      <c r="I25" s="360"/>
      <c r="J25" s="392"/>
      <c r="K25" s="393"/>
      <c r="L25" s="382"/>
      <c r="M25" s="360"/>
      <c r="N25" s="360"/>
      <c r="O25" s="361"/>
      <c r="P25" s="376"/>
      <c r="Q25" s="349"/>
      <c r="R25" s="390"/>
      <c r="T25" s="342"/>
      <c r="AA25" s="350"/>
      <c r="AB25" s="350"/>
      <c r="AC25" s="350"/>
      <c r="AD25" s="350"/>
      <c r="BU25" s="350"/>
    </row>
    <row r="26" spans="3:81" ht="12" customHeight="1">
      <c r="C26" s="349"/>
      <c r="D26" s="383">
        <v>4</v>
      </c>
      <c r="E26" s="384"/>
      <c r="F26" s="385" t="s">
        <v>1</v>
      </c>
      <c r="G26" s="394"/>
      <c r="H26" s="386"/>
      <c r="I26" s="385"/>
      <c r="J26" s="387"/>
      <c r="K26" s="388"/>
      <c r="L26" s="386"/>
      <c r="M26" s="385"/>
      <c r="N26" s="385"/>
      <c r="O26" s="395"/>
      <c r="P26" s="376"/>
      <c r="Q26" s="349"/>
      <c r="R26" s="390"/>
      <c r="T26" s="342"/>
      <c r="AA26" s="350"/>
      <c r="AB26" s="350"/>
      <c r="AC26" s="350"/>
      <c r="AD26" s="350"/>
      <c r="BU26" s="350"/>
    </row>
    <row r="27" spans="3:81" ht="12" customHeight="1">
      <c r="C27" s="349"/>
      <c r="D27" s="391"/>
      <c r="E27" s="382"/>
      <c r="F27" s="360"/>
      <c r="G27" s="360"/>
      <c r="H27" s="380"/>
      <c r="I27" s="360"/>
      <c r="J27" s="392"/>
      <c r="K27" s="393"/>
      <c r="L27" s="382"/>
      <c r="M27" s="360"/>
      <c r="N27" s="360"/>
      <c r="O27" s="361"/>
      <c r="P27" s="376"/>
      <c r="Q27" s="349"/>
      <c r="R27" s="390"/>
      <c r="T27" s="342"/>
      <c r="AA27" s="350"/>
      <c r="AB27" s="350"/>
      <c r="AC27" s="350"/>
      <c r="AD27" s="350"/>
      <c r="BU27" s="350"/>
    </row>
    <row r="28" spans="3:81" ht="12" customHeight="1">
      <c r="C28" s="349"/>
      <c r="D28" s="383">
        <v>5</v>
      </c>
      <c r="E28" s="384"/>
      <c r="F28" s="385" t="s">
        <v>397</v>
      </c>
      <c r="G28" s="394"/>
      <c r="H28" s="386"/>
      <c r="I28" s="385"/>
      <c r="J28" s="387"/>
      <c r="K28" s="388"/>
      <c r="L28" s="386"/>
      <c r="M28" s="385"/>
      <c r="N28" s="385"/>
      <c r="O28" s="395"/>
      <c r="P28" s="376"/>
      <c r="Q28" s="349"/>
      <c r="R28" s="390"/>
      <c r="T28" s="342"/>
      <c r="AA28" s="350"/>
      <c r="AB28" s="350"/>
      <c r="AC28" s="350"/>
      <c r="AD28" s="350"/>
      <c r="BU28" s="350"/>
    </row>
    <row r="29" spans="3:81" ht="12" customHeight="1">
      <c r="C29" s="349"/>
      <c r="D29" s="391"/>
      <c r="E29" s="382"/>
      <c r="F29" s="360"/>
      <c r="G29" s="360"/>
      <c r="H29" s="380"/>
      <c r="I29" s="360"/>
      <c r="J29" s="392"/>
      <c r="K29" s="393"/>
      <c r="L29" s="382"/>
      <c r="M29" s="360"/>
      <c r="N29" s="360"/>
      <c r="O29" s="361"/>
      <c r="P29" s="376"/>
      <c r="Q29" s="349"/>
      <c r="R29" s="390"/>
      <c r="T29" s="342"/>
      <c r="AA29" s="350"/>
      <c r="AB29" s="350"/>
      <c r="AC29" s="350"/>
      <c r="AD29" s="350"/>
      <c r="BU29" s="350"/>
      <c r="CC29" s="368"/>
    </row>
    <row r="30" spans="3:81" ht="12" customHeight="1">
      <c r="C30" s="349"/>
      <c r="D30" s="383">
        <v>6</v>
      </c>
      <c r="E30" s="384"/>
      <c r="F30" s="385" t="s">
        <v>2</v>
      </c>
      <c r="G30" s="394"/>
      <c r="H30" s="386"/>
      <c r="I30" s="385"/>
      <c r="J30" s="387"/>
      <c r="K30" s="388"/>
      <c r="L30" s="397"/>
      <c r="M30" s="385"/>
      <c r="N30" s="385"/>
      <c r="O30" s="395"/>
      <c r="P30" s="376"/>
      <c r="Q30" s="349"/>
      <c r="R30" s="390"/>
      <c r="T30" s="396"/>
      <c r="AA30" s="350"/>
      <c r="AB30" s="350"/>
      <c r="AC30" s="350"/>
      <c r="AD30" s="350"/>
      <c r="BU30" s="350"/>
    </row>
    <row r="31" spans="3:81" ht="12" customHeight="1">
      <c r="C31" s="349"/>
      <c r="D31" s="391"/>
      <c r="E31" s="382"/>
      <c r="F31" s="360"/>
      <c r="G31" s="360"/>
      <c r="H31" s="380"/>
      <c r="I31" s="360"/>
      <c r="J31" s="392"/>
      <c r="K31" s="393"/>
      <c r="L31" s="382"/>
      <c r="M31" s="360"/>
      <c r="N31" s="360"/>
      <c r="O31" s="361"/>
      <c r="P31" s="376"/>
      <c r="Q31" s="349"/>
      <c r="R31" s="390"/>
      <c r="T31" s="342"/>
      <c r="AA31" s="350"/>
      <c r="AB31" s="350"/>
      <c r="AC31" s="350"/>
      <c r="AD31" s="350"/>
      <c r="BU31" s="350"/>
      <c r="CC31" s="368"/>
    </row>
    <row r="32" spans="3:81" ht="12" customHeight="1">
      <c r="C32" s="349"/>
      <c r="D32" s="383">
        <v>7</v>
      </c>
      <c r="E32" s="384"/>
      <c r="F32" s="385" t="s">
        <v>3</v>
      </c>
      <c r="G32" s="394"/>
      <c r="H32" s="386"/>
      <c r="I32" s="385"/>
      <c r="J32" s="387"/>
      <c r="K32" s="388"/>
      <c r="L32" s="386"/>
      <c r="M32" s="385"/>
      <c r="N32" s="385"/>
      <c r="O32" s="395"/>
      <c r="P32" s="376"/>
      <c r="Q32" s="349"/>
      <c r="R32" s="390"/>
      <c r="T32" s="342"/>
      <c r="AA32" s="350"/>
      <c r="AB32" s="350"/>
      <c r="AC32" s="350"/>
      <c r="AD32" s="350"/>
      <c r="BU32" s="350"/>
    </row>
    <row r="33" spans="3:81" ht="12" customHeight="1">
      <c r="C33" s="349"/>
      <c r="D33" s="391"/>
      <c r="E33" s="382"/>
      <c r="F33" s="360"/>
      <c r="G33" s="360"/>
      <c r="H33" s="380"/>
      <c r="I33" s="360"/>
      <c r="J33" s="392"/>
      <c r="K33" s="393"/>
      <c r="L33" s="382"/>
      <c r="M33" s="360"/>
      <c r="N33" s="360"/>
      <c r="O33" s="361"/>
      <c r="P33" s="376"/>
      <c r="Q33" s="349"/>
      <c r="R33" s="390"/>
      <c r="T33" s="342"/>
      <c r="AA33" s="350"/>
      <c r="AB33" s="350"/>
      <c r="AC33" s="350"/>
      <c r="AD33" s="350"/>
      <c r="BU33" s="350"/>
      <c r="CC33" s="368"/>
    </row>
    <row r="34" spans="3:81" ht="12" customHeight="1">
      <c r="C34" s="349"/>
      <c r="D34" s="383">
        <v>8</v>
      </c>
      <c r="E34" s="384"/>
      <c r="F34" s="385" t="s">
        <v>4</v>
      </c>
      <c r="G34" s="394"/>
      <c r="H34" s="386"/>
      <c r="I34" s="385"/>
      <c r="J34" s="387"/>
      <c r="K34" s="388"/>
      <c r="L34" s="386"/>
      <c r="M34" s="385"/>
      <c r="N34" s="385"/>
      <c r="O34" s="395"/>
      <c r="P34" s="376"/>
      <c r="Q34" s="349"/>
      <c r="R34" s="390"/>
      <c r="T34" s="398"/>
      <c r="AA34" s="350"/>
      <c r="AB34" s="350"/>
      <c r="BU34" s="350"/>
    </row>
    <row r="35" spans="3:81" ht="12" customHeight="1">
      <c r="C35" s="349"/>
      <c r="D35" s="391"/>
      <c r="E35" s="382"/>
      <c r="F35" s="360"/>
      <c r="G35" s="360"/>
      <c r="H35" s="382"/>
      <c r="I35" s="360"/>
      <c r="J35" s="392"/>
      <c r="K35" s="393"/>
      <c r="L35" s="382"/>
      <c r="M35" s="360"/>
      <c r="N35" s="360"/>
      <c r="O35" s="361"/>
      <c r="P35" s="376"/>
      <c r="Q35" s="349"/>
      <c r="R35" s="390"/>
      <c r="T35" s="399"/>
      <c r="BU35" s="350"/>
      <c r="CC35" s="368"/>
    </row>
    <row r="36" spans="3:81" ht="12" customHeight="1">
      <c r="C36" s="349"/>
      <c r="D36" s="383">
        <v>9</v>
      </c>
      <c r="E36" s="384"/>
      <c r="F36" s="385" t="s">
        <v>5</v>
      </c>
      <c r="G36" s="394"/>
      <c r="H36" s="386"/>
      <c r="I36" s="385"/>
      <c r="J36" s="387"/>
      <c r="K36" s="388"/>
      <c r="L36" s="386"/>
      <c r="M36" s="385"/>
      <c r="N36" s="385"/>
      <c r="O36" s="395"/>
      <c r="P36" s="376"/>
      <c r="Q36" s="349"/>
      <c r="R36" s="390"/>
      <c r="T36" s="398"/>
      <c r="BU36" s="350"/>
    </row>
    <row r="37" spans="3:81" ht="12" customHeight="1">
      <c r="C37" s="349"/>
      <c r="D37" s="391"/>
      <c r="E37" s="382"/>
      <c r="F37" s="360"/>
      <c r="G37" s="360"/>
      <c r="H37" s="382"/>
      <c r="I37" s="360"/>
      <c r="J37" s="400"/>
      <c r="K37" s="393"/>
      <c r="L37" s="382"/>
      <c r="M37" s="360"/>
      <c r="N37" s="360"/>
      <c r="O37" s="361"/>
      <c r="P37" s="376"/>
      <c r="Q37" s="349"/>
      <c r="R37" s="360"/>
      <c r="T37" s="399"/>
      <c r="BU37" s="350"/>
    </row>
    <row r="38" spans="3:81" ht="12" customHeight="1">
      <c r="C38" s="349"/>
      <c r="D38" s="383">
        <v>10</v>
      </c>
      <c r="E38" s="384"/>
      <c r="F38" s="385" t="s">
        <v>6</v>
      </c>
      <c r="G38" s="394"/>
      <c r="H38" s="386"/>
      <c r="I38" s="385"/>
      <c r="J38" s="387"/>
      <c r="K38" s="388"/>
      <c r="L38" s="386"/>
      <c r="M38" s="385"/>
      <c r="N38" s="385"/>
      <c r="O38" s="395"/>
      <c r="P38" s="376"/>
      <c r="Q38" s="349"/>
      <c r="R38" s="390"/>
      <c r="T38" s="398"/>
      <c r="BU38" s="350"/>
    </row>
    <row r="39" spans="3:81" ht="12" customHeight="1">
      <c r="C39" s="349"/>
      <c r="D39" s="391"/>
      <c r="E39" s="382"/>
      <c r="F39" s="360"/>
      <c r="G39" s="360"/>
      <c r="H39" s="380"/>
      <c r="I39" s="360"/>
      <c r="J39" s="392"/>
      <c r="K39" s="393"/>
      <c r="L39" s="382"/>
      <c r="M39" s="360"/>
      <c r="N39" s="360"/>
      <c r="O39" s="361"/>
      <c r="P39" s="376"/>
      <c r="Q39" s="349"/>
      <c r="R39" s="360"/>
      <c r="T39" s="399"/>
      <c r="BU39" s="350"/>
    </row>
    <row r="40" spans="3:81" ht="12" customHeight="1">
      <c r="C40" s="349"/>
      <c r="D40" s="383">
        <v>11</v>
      </c>
      <c r="E40" s="384"/>
      <c r="F40" s="385" t="s">
        <v>7</v>
      </c>
      <c r="G40" s="394"/>
      <c r="H40" s="386"/>
      <c r="I40" s="385"/>
      <c r="J40" s="387"/>
      <c r="K40" s="388"/>
      <c r="L40" s="386"/>
      <c r="M40" s="385"/>
      <c r="N40" s="385"/>
      <c r="O40" s="395"/>
      <c r="P40" s="376"/>
      <c r="Q40" s="349"/>
      <c r="R40" s="390"/>
      <c r="T40" s="398"/>
      <c r="AA40" s="350"/>
      <c r="AC40" s="350"/>
      <c r="AD40" s="350"/>
      <c r="BU40" s="369"/>
    </row>
    <row r="41" spans="3:81" ht="12" customHeight="1">
      <c r="C41" s="349"/>
      <c r="D41" s="391"/>
      <c r="E41" s="382"/>
      <c r="F41" s="360"/>
      <c r="G41" s="360"/>
      <c r="H41" s="380"/>
      <c r="I41" s="360"/>
      <c r="J41" s="392"/>
      <c r="K41" s="393"/>
      <c r="L41" s="382"/>
      <c r="M41" s="360"/>
      <c r="N41" s="360"/>
      <c r="O41" s="361"/>
      <c r="P41" s="376"/>
      <c r="Q41" s="349"/>
      <c r="R41" s="390"/>
      <c r="T41" s="399"/>
      <c r="AA41" s="350"/>
      <c r="AB41" s="350"/>
      <c r="AC41" s="350"/>
      <c r="AD41" s="350"/>
      <c r="BU41" s="350"/>
    </row>
    <row r="42" spans="3:81" ht="12" customHeight="1">
      <c r="C42" s="349"/>
      <c r="D42" s="383">
        <v>12</v>
      </c>
      <c r="E42" s="384"/>
      <c r="F42" s="385" t="s">
        <v>8</v>
      </c>
      <c r="G42" s="394"/>
      <c r="H42" s="386"/>
      <c r="I42" s="385"/>
      <c r="J42" s="387"/>
      <c r="K42" s="388"/>
      <c r="L42" s="401"/>
      <c r="M42" s="385"/>
      <c r="N42" s="385"/>
      <c r="O42" s="395"/>
      <c r="P42" s="376"/>
      <c r="Q42" s="349"/>
      <c r="R42" s="390"/>
      <c r="T42" s="398"/>
      <c r="BU42" s="369"/>
    </row>
    <row r="43" spans="3:81" ht="12" customHeight="1">
      <c r="C43" s="349"/>
      <c r="D43" s="391"/>
      <c r="E43" s="382"/>
      <c r="F43" s="360"/>
      <c r="G43" s="360"/>
      <c r="H43" s="380"/>
      <c r="I43" s="360"/>
      <c r="J43" s="392"/>
      <c r="K43" s="393"/>
      <c r="L43" s="382"/>
      <c r="M43" s="360"/>
      <c r="N43" s="360"/>
      <c r="O43" s="361"/>
      <c r="P43" s="376"/>
      <c r="Q43" s="349"/>
      <c r="R43" s="390"/>
      <c r="T43" s="399"/>
      <c r="AA43" s="350"/>
      <c r="AB43" s="350"/>
      <c r="AC43" s="350"/>
      <c r="AD43" s="350"/>
      <c r="BU43" s="350"/>
    </row>
    <row r="44" spans="3:81" ht="12" customHeight="1">
      <c r="C44" s="349"/>
      <c r="D44" s="383">
        <v>13</v>
      </c>
      <c r="E44" s="384"/>
      <c r="F44" s="385" t="s">
        <v>398</v>
      </c>
      <c r="G44" s="394"/>
      <c r="H44" s="386"/>
      <c r="I44" s="385"/>
      <c r="J44" s="387"/>
      <c r="K44" s="388"/>
      <c r="L44" s="386"/>
      <c r="M44" s="385"/>
      <c r="N44" s="385"/>
      <c r="O44" s="395"/>
      <c r="P44" s="376"/>
      <c r="Q44" s="349"/>
      <c r="R44" s="390"/>
      <c r="T44" s="398"/>
      <c r="Z44" s="368"/>
      <c r="AA44" s="350"/>
      <c r="AB44" s="350"/>
      <c r="AC44" s="350"/>
      <c r="AD44" s="350"/>
      <c r="BU44" s="369"/>
    </row>
    <row r="45" spans="3:81" ht="12" customHeight="1">
      <c r="C45" s="349"/>
      <c r="D45" s="391"/>
      <c r="E45" s="382"/>
      <c r="F45" s="360"/>
      <c r="G45" s="360"/>
      <c r="H45" s="380"/>
      <c r="I45" s="360"/>
      <c r="J45" s="392"/>
      <c r="K45" s="393"/>
      <c r="L45" s="382"/>
      <c r="M45" s="360"/>
      <c r="N45" s="360"/>
      <c r="O45" s="361"/>
      <c r="P45" s="376"/>
      <c r="Q45" s="349"/>
      <c r="R45" s="390"/>
      <c r="T45" s="399"/>
      <c r="Z45" s="368"/>
      <c r="AA45" s="350"/>
      <c r="AB45" s="350"/>
      <c r="AC45" s="350"/>
      <c r="AD45" s="350"/>
      <c r="BU45" s="350"/>
      <c r="CC45" s="368"/>
    </row>
    <row r="46" spans="3:81" ht="12" customHeight="1">
      <c r="C46" s="349"/>
      <c r="D46" s="383">
        <v>14</v>
      </c>
      <c r="E46" s="384"/>
      <c r="F46" s="385" t="s">
        <v>9</v>
      </c>
      <c r="G46" s="394"/>
      <c r="H46" s="386"/>
      <c r="I46" s="385"/>
      <c r="J46" s="387"/>
      <c r="K46" s="388"/>
      <c r="L46" s="386"/>
      <c r="M46" s="385"/>
      <c r="N46" s="385"/>
      <c r="O46" s="395"/>
      <c r="P46" s="376"/>
      <c r="Q46" s="349"/>
      <c r="R46" s="390"/>
      <c r="T46" s="398"/>
      <c r="Z46" s="368"/>
      <c r="AA46" s="369"/>
      <c r="AB46" s="350"/>
      <c r="AC46" s="350"/>
      <c r="AD46" s="350"/>
      <c r="BU46" s="369"/>
    </row>
    <row r="47" spans="3:81" ht="12" customHeight="1">
      <c r="C47" s="349"/>
      <c r="D47" s="391"/>
      <c r="E47" s="382"/>
      <c r="F47" s="360"/>
      <c r="G47" s="360"/>
      <c r="H47" s="380"/>
      <c r="I47" s="360"/>
      <c r="J47" s="392"/>
      <c r="K47" s="393"/>
      <c r="L47" s="382"/>
      <c r="M47" s="360"/>
      <c r="N47" s="360"/>
      <c r="O47" s="361"/>
      <c r="P47" s="376"/>
      <c r="Q47" s="349"/>
      <c r="R47" s="390"/>
      <c r="T47" s="399"/>
      <c r="Z47" s="368"/>
      <c r="AA47" s="350"/>
      <c r="AB47" s="350"/>
      <c r="AC47" s="350"/>
      <c r="AD47" s="350"/>
      <c r="BU47" s="350"/>
    </row>
    <row r="48" spans="3:81" ht="12" customHeight="1">
      <c r="C48" s="349"/>
      <c r="D48" s="383">
        <v>15</v>
      </c>
      <c r="E48" s="384"/>
      <c r="F48" s="385" t="s">
        <v>10</v>
      </c>
      <c r="G48" s="394"/>
      <c r="H48" s="386"/>
      <c r="I48" s="385"/>
      <c r="J48" s="387"/>
      <c r="K48" s="388"/>
      <c r="L48" s="386"/>
      <c r="M48" s="385"/>
      <c r="N48" s="385"/>
      <c r="O48" s="395"/>
      <c r="P48" s="376"/>
      <c r="Q48" s="349"/>
      <c r="R48" s="390"/>
      <c r="T48" s="398"/>
      <c r="Z48" s="368"/>
      <c r="AA48" s="350"/>
      <c r="AB48" s="350"/>
      <c r="AC48" s="350"/>
      <c r="AD48" s="350"/>
      <c r="BU48" s="369"/>
    </row>
    <row r="49" spans="3:84" ht="12" customHeight="1">
      <c r="C49" s="349"/>
      <c r="D49" s="391"/>
      <c r="E49" s="382"/>
      <c r="F49" s="360"/>
      <c r="G49" s="360"/>
      <c r="H49" s="380"/>
      <c r="I49" s="360"/>
      <c r="J49" s="392"/>
      <c r="K49" s="393"/>
      <c r="L49" s="382"/>
      <c r="M49" s="360"/>
      <c r="N49" s="360"/>
      <c r="O49" s="361"/>
      <c r="P49" s="376"/>
      <c r="Q49" s="349"/>
      <c r="R49" s="390"/>
      <c r="T49" s="399"/>
      <c r="Z49" s="368"/>
      <c r="AA49" s="350"/>
      <c r="AB49" s="350"/>
      <c r="AC49" s="350"/>
      <c r="AD49" s="350"/>
      <c r="BU49" s="350"/>
      <c r="CC49" s="368"/>
    </row>
    <row r="50" spans="3:84" ht="12" customHeight="1">
      <c r="C50" s="349"/>
      <c r="D50" s="383">
        <v>16</v>
      </c>
      <c r="E50" s="384"/>
      <c r="F50" s="385" t="s">
        <v>11</v>
      </c>
      <c r="G50" s="394"/>
      <c r="H50" s="386"/>
      <c r="I50" s="385"/>
      <c r="J50" s="387"/>
      <c r="K50" s="388"/>
      <c r="L50" s="386"/>
      <c r="M50" s="385"/>
      <c r="N50" s="385"/>
      <c r="O50" s="395"/>
      <c r="P50" s="376"/>
      <c r="Q50" s="349"/>
      <c r="R50" s="390"/>
      <c r="T50" s="398"/>
      <c r="Z50" s="368"/>
      <c r="AA50" s="369"/>
      <c r="AB50" s="350"/>
      <c r="AC50" s="350"/>
      <c r="AD50" s="350"/>
      <c r="BU50" s="369"/>
    </row>
    <row r="51" spans="3:84" ht="12" customHeight="1">
      <c r="C51" s="349"/>
      <c r="D51" s="391"/>
      <c r="E51" s="382"/>
      <c r="F51" s="360"/>
      <c r="G51" s="360"/>
      <c r="H51" s="382"/>
      <c r="I51" s="360"/>
      <c r="J51" s="382"/>
      <c r="K51" s="360"/>
      <c r="L51" s="382"/>
      <c r="M51" s="360"/>
      <c r="N51" s="360"/>
      <c r="O51" s="361"/>
      <c r="P51" s="376"/>
      <c r="Q51" s="349"/>
      <c r="R51" s="390"/>
      <c r="T51" s="399"/>
      <c r="AA51" s="350"/>
      <c r="AB51" s="350"/>
      <c r="AC51" s="350"/>
      <c r="AD51" s="350"/>
      <c r="BU51" s="350"/>
      <c r="CC51" s="368"/>
    </row>
    <row r="52" spans="3:84" ht="12" customHeight="1">
      <c r="C52" s="349"/>
      <c r="D52" s="383">
        <v>17</v>
      </c>
      <c r="E52" s="384"/>
      <c r="F52" s="385" t="s">
        <v>170</v>
      </c>
      <c r="G52" s="385"/>
      <c r="H52" s="386"/>
      <c r="I52" s="385"/>
      <c r="J52" s="387"/>
      <c r="K52" s="388"/>
      <c r="L52" s="386"/>
      <c r="M52" s="385"/>
      <c r="N52" s="385"/>
      <c r="O52" s="395"/>
      <c r="P52" s="376"/>
      <c r="Q52" s="349"/>
      <c r="R52" s="390"/>
      <c r="T52" s="398"/>
      <c r="AA52" s="350"/>
      <c r="AB52" s="350"/>
      <c r="AC52" s="350"/>
      <c r="AD52" s="350"/>
      <c r="BU52" s="350"/>
      <c r="CF52" s="369"/>
    </row>
    <row r="53" spans="3:84" ht="12" customHeight="1">
      <c r="C53" s="349"/>
      <c r="D53" s="391"/>
      <c r="E53" s="382"/>
      <c r="F53" s="360"/>
      <c r="G53" s="360"/>
      <c r="H53" s="382"/>
      <c r="I53" s="360"/>
      <c r="J53" s="382"/>
      <c r="K53" s="360"/>
      <c r="L53" s="382"/>
      <c r="M53" s="360"/>
      <c r="N53" s="360"/>
      <c r="O53" s="361"/>
      <c r="P53" s="376"/>
      <c r="Q53" s="349"/>
      <c r="R53" s="390"/>
      <c r="T53" s="399"/>
      <c r="AA53" s="350"/>
      <c r="AB53" s="350"/>
      <c r="AC53" s="350"/>
      <c r="AD53" s="350"/>
      <c r="BU53" s="350"/>
      <c r="CC53" s="368"/>
    </row>
    <row r="54" spans="3:84" ht="12" customHeight="1">
      <c r="C54" s="349"/>
      <c r="D54" s="383"/>
      <c r="E54" s="384"/>
      <c r="F54" s="402" t="s">
        <v>399</v>
      </c>
      <c r="G54" s="385"/>
      <c r="H54" s="403"/>
      <c r="I54" s="385"/>
      <c r="J54" s="387"/>
      <c r="K54" s="388"/>
      <c r="L54" s="386"/>
      <c r="M54" s="385"/>
      <c r="N54" s="385"/>
      <c r="O54" s="395"/>
      <c r="P54" s="376"/>
      <c r="Q54" s="349"/>
      <c r="R54" s="390"/>
      <c r="T54" s="398"/>
      <c r="AA54" s="350"/>
      <c r="AB54" s="350"/>
      <c r="AC54" s="350"/>
      <c r="AD54" s="350"/>
      <c r="BU54" s="350"/>
      <c r="CF54" s="369"/>
    </row>
    <row r="55" spans="3:84" ht="12" customHeight="1">
      <c r="C55" s="349"/>
      <c r="D55" s="391"/>
      <c r="E55" s="382"/>
      <c r="F55" s="360"/>
      <c r="G55" s="360"/>
      <c r="H55" s="380"/>
      <c r="I55" s="360"/>
      <c r="J55" s="392"/>
      <c r="K55" s="393"/>
      <c r="L55" s="382"/>
      <c r="M55" s="360"/>
      <c r="N55" s="360"/>
      <c r="O55" s="361"/>
      <c r="P55" s="376"/>
      <c r="Q55" s="349"/>
      <c r="R55" s="360"/>
      <c r="T55" s="399"/>
      <c r="Z55" s="369"/>
      <c r="AA55" s="350"/>
      <c r="AB55" s="350"/>
      <c r="AC55" s="350"/>
      <c r="AD55" s="350"/>
      <c r="BU55" s="350"/>
      <c r="CC55" s="368"/>
    </row>
    <row r="56" spans="3:84" ht="12" customHeight="1">
      <c r="C56" s="349"/>
      <c r="D56" s="383">
        <v>18</v>
      </c>
      <c r="E56" s="384"/>
      <c r="F56" s="385" t="s">
        <v>12</v>
      </c>
      <c r="G56" s="394"/>
      <c r="H56" s="386"/>
      <c r="I56" s="385"/>
      <c r="J56" s="387"/>
      <c r="K56" s="388"/>
      <c r="L56" s="401"/>
      <c r="M56" s="385"/>
      <c r="N56" s="385"/>
      <c r="O56" s="395"/>
      <c r="P56" s="376"/>
      <c r="Q56" s="349"/>
      <c r="R56" s="390"/>
      <c r="T56" s="398"/>
      <c r="Z56" s="368"/>
      <c r="AA56" s="350"/>
      <c r="AB56" s="350"/>
      <c r="AC56" s="350"/>
      <c r="AD56" s="350"/>
      <c r="BU56" s="350"/>
      <c r="CF56" s="369"/>
    </row>
    <row r="57" spans="3:84" ht="12" customHeight="1">
      <c r="C57" s="349"/>
      <c r="D57" s="391"/>
      <c r="E57" s="382"/>
      <c r="F57" s="360"/>
      <c r="G57" s="360"/>
      <c r="H57" s="382"/>
      <c r="I57" s="360"/>
      <c r="J57" s="400"/>
      <c r="K57" s="393"/>
      <c r="L57" s="382"/>
      <c r="M57" s="360"/>
      <c r="N57" s="360"/>
      <c r="O57" s="361"/>
      <c r="P57" s="376"/>
      <c r="Q57" s="349"/>
      <c r="R57" s="360"/>
      <c r="T57" s="399"/>
      <c r="Z57" s="369"/>
      <c r="AA57" s="350"/>
      <c r="AB57" s="350"/>
      <c r="AC57" s="350"/>
      <c r="AD57" s="350"/>
      <c r="BU57" s="350"/>
      <c r="CC57" s="368"/>
    </row>
    <row r="58" spans="3:84" ht="12" customHeight="1">
      <c r="C58" s="349"/>
      <c r="D58" s="383">
        <v>19</v>
      </c>
      <c r="E58" s="384"/>
      <c r="F58" s="385" t="s">
        <v>130</v>
      </c>
      <c r="G58" s="394"/>
      <c r="H58" s="386"/>
      <c r="I58" s="385"/>
      <c r="J58" s="387"/>
      <c r="K58" s="388"/>
      <c r="L58" s="386"/>
      <c r="M58" s="385"/>
      <c r="N58" s="385"/>
      <c r="O58" s="395"/>
      <c r="P58" s="376"/>
      <c r="Q58" s="349"/>
      <c r="R58" s="390"/>
      <c r="T58" s="398"/>
      <c r="Z58" s="368"/>
      <c r="AA58" s="350"/>
      <c r="AB58" s="350"/>
      <c r="AC58" s="350"/>
      <c r="AD58" s="350"/>
      <c r="BU58" s="350"/>
      <c r="CF58" s="369"/>
    </row>
    <row r="59" spans="3:84" ht="12" customHeight="1">
      <c r="C59" s="349"/>
      <c r="D59" s="391"/>
      <c r="E59" s="382"/>
      <c r="F59" s="360"/>
      <c r="G59" s="360"/>
      <c r="H59" s="382"/>
      <c r="I59" s="360"/>
      <c r="J59" s="392"/>
      <c r="K59" s="393"/>
      <c r="L59" s="382"/>
      <c r="M59" s="360"/>
      <c r="N59" s="360"/>
      <c r="O59" s="361"/>
      <c r="P59" s="376"/>
      <c r="Q59" s="349"/>
      <c r="R59" s="390"/>
      <c r="T59" s="399"/>
      <c r="AA59" s="350"/>
      <c r="AB59" s="350"/>
      <c r="AC59" s="350"/>
      <c r="AD59" s="350"/>
      <c r="BU59" s="350"/>
      <c r="CC59" s="368"/>
    </row>
    <row r="60" spans="3:84" ht="12" customHeight="1">
      <c r="C60" s="349"/>
      <c r="D60" s="383">
        <v>20</v>
      </c>
      <c r="E60" s="384"/>
      <c r="F60" s="385" t="s">
        <v>400</v>
      </c>
      <c r="G60" s="385"/>
      <c r="H60" s="397"/>
      <c r="I60" s="385"/>
      <c r="J60" s="387"/>
      <c r="K60" s="388"/>
      <c r="L60" s="386"/>
      <c r="M60" s="385"/>
      <c r="N60" s="385"/>
      <c r="O60" s="395"/>
      <c r="P60" s="376"/>
      <c r="Q60" s="349"/>
      <c r="R60" s="390"/>
      <c r="T60" s="398"/>
      <c r="AA60" s="350"/>
      <c r="AB60" s="350"/>
      <c r="AC60" s="350"/>
      <c r="AD60" s="350"/>
      <c r="BU60" s="350"/>
      <c r="CF60" s="369"/>
    </row>
    <row r="61" spans="3:84" ht="12" customHeight="1">
      <c r="C61" s="349"/>
      <c r="D61" s="378"/>
      <c r="E61" s="382"/>
      <c r="F61" s="360"/>
      <c r="G61" s="360"/>
      <c r="H61" s="382"/>
      <c r="I61" s="360"/>
      <c r="J61" s="392"/>
      <c r="K61" s="393"/>
      <c r="L61" s="382"/>
      <c r="M61" s="360"/>
      <c r="N61" s="360"/>
      <c r="O61" s="361"/>
      <c r="P61" s="376"/>
      <c r="Q61" s="349"/>
      <c r="R61" s="404"/>
      <c r="AA61" s="350"/>
      <c r="AB61" s="350"/>
      <c r="AC61" s="350"/>
      <c r="AD61" s="350"/>
      <c r="BU61" s="350"/>
    </row>
    <row r="62" spans="3:84" ht="12" customHeight="1">
      <c r="C62" s="349"/>
      <c r="D62" s="383"/>
      <c r="E62" s="384"/>
      <c r="F62" s="402" t="s">
        <v>401</v>
      </c>
      <c r="G62" s="385"/>
      <c r="H62" s="405"/>
      <c r="I62" s="385"/>
      <c r="J62" s="387"/>
      <c r="K62" s="388"/>
      <c r="L62" s="406"/>
      <c r="M62" s="385"/>
      <c r="N62" s="385"/>
      <c r="O62" s="395"/>
      <c r="P62" s="376"/>
      <c r="Q62" s="349"/>
      <c r="R62" s="390"/>
      <c r="AA62" s="350"/>
      <c r="AB62" s="350"/>
      <c r="AC62" s="350"/>
      <c r="AD62" s="350"/>
      <c r="BU62" s="350"/>
    </row>
    <row r="63" spans="3:84" ht="12" customHeight="1">
      <c r="C63" s="349"/>
      <c r="D63" s="407"/>
      <c r="E63" s="379"/>
      <c r="F63" s="381"/>
      <c r="G63" s="381"/>
      <c r="H63" s="379"/>
      <c r="I63" s="381"/>
      <c r="J63" s="400"/>
      <c r="K63" s="408"/>
      <c r="L63" s="379"/>
      <c r="M63" s="381"/>
      <c r="N63" s="381"/>
      <c r="O63" s="409"/>
      <c r="P63" s="376"/>
      <c r="Q63" s="349"/>
      <c r="R63" s="410"/>
      <c r="AA63" s="350"/>
      <c r="AB63" s="350"/>
      <c r="AC63" s="350"/>
      <c r="AD63" s="350"/>
      <c r="BU63" s="350"/>
    </row>
    <row r="64" spans="3:84" ht="12" customHeight="1">
      <c r="C64" s="349"/>
      <c r="D64" s="411"/>
      <c r="E64" s="775"/>
      <c r="F64" s="776"/>
      <c r="G64" s="777"/>
      <c r="H64" s="405"/>
      <c r="I64" s="385"/>
      <c r="J64" s="412"/>
      <c r="K64" s="413"/>
      <c r="L64" s="414"/>
      <c r="M64" s="385"/>
      <c r="N64" s="385"/>
      <c r="O64" s="415"/>
      <c r="P64" s="376"/>
      <c r="Q64" s="349"/>
      <c r="R64" s="416"/>
      <c r="T64" s="396"/>
      <c r="AA64" s="350"/>
      <c r="AB64" s="350"/>
      <c r="AC64" s="350"/>
      <c r="AD64" s="350"/>
      <c r="BU64" s="369"/>
    </row>
    <row r="65" spans="3:79" ht="12" customHeight="1">
      <c r="C65" s="349"/>
      <c r="D65" s="378"/>
      <c r="E65" s="382"/>
      <c r="F65" s="360"/>
      <c r="G65" s="360"/>
      <c r="H65" s="382"/>
      <c r="I65" s="360"/>
      <c r="J65" s="392"/>
      <c r="K65" s="393"/>
      <c r="L65" s="382"/>
      <c r="M65" s="360"/>
      <c r="N65" s="360"/>
      <c r="O65" s="361"/>
      <c r="P65" s="376"/>
      <c r="Q65" s="349"/>
      <c r="R65" s="410"/>
      <c r="AA65" s="350"/>
      <c r="AB65" s="350"/>
      <c r="AC65" s="350"/>
      <c r="AD65" s="350"/>
      <c r="BU65" s="350"/>
    </row>
    <row r="66" spans="3:79" ht="12" customHeight="1" thickBot="1">
      <c r="C66" s="349"/>
      <c r="D66" s="417"/>
      <c r="E66" s="778" t="s">
        <v>402</v>
      </c>
      <c r="F66" s="779"/>
      <c r="G66" s="780"/>
      <c r="H66" s="418"/>
      <c r="I66" s="419"/>
      <c r="J66" s="420"/>
      <c r="K66" s="421"/>
      <c r="L66" s="422"/>
      <c r="M66" s="419"/>
      <c r="N66" s="419"/>
      <c r="O66" s="423"/>
      <c r="P66" s="376"/>
      <c r="Q66" s="349"/>
      <c r="R66" s="416"/>
      <c r="T66" s="396"/>
      <c r="AA66" s="350"/>
      <c r="AB66" s="350"/>
      <c r="AC66" s="350"/>
      <c r="AD66" s="350"/>
      <c r="BU66" s="369"/>
    </row>
    <row r="67" spans="3:79" ht="12" customHeight="1">
      <c r="C67" s="349"/>
      <c r="P67" s="352"/>
      <c r="Q67" s="349"/>
      <c r="R67" s="424"/>
      <c r="AA67" s="350"/>
      <c r="AB67" s="350"/>
      <c r="AC67" s="350"/>
      <c r="AD67" s="350"/>
      <c r="BU67" s="350"/>
    </row>
    <row r="68" spans="3:79" ht="12" customHeight="1" thickBot="1">
      <c r="C68" s="425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426"/>
      <c r="Q68" s="349"/>
      <c r="R68" s="427"/>
      <c r="T68" s="428"/>
      <c r="AA68" s="350"/>
      <c r="AB68" s="350"/>
      <c r="AC68" s="350"/>
      <c r="AD68" s="350"/>
      <c r="BU68" s="369"/>
    </row>
    <row r="69" spans="3:79" ht="12" customHeight="1">
      <c r="N69" s="429"/>
      <c r="O69" s="410"/>
      <c r="P69" s="430" t="s">
        <v>403</v>
      </c>
      <c r="R69" s="431"/>
      <c r="T69" s="428"/>
      <c r="AA69" s="350"/>
      <c r="AB69" s="350"/>
      <c r="BU69" s="350"/>
    </row>
    <row r="70" spans="3:79" ht="12" customHeight="1">
      <c r="H70" s="350"/>
      <c r="J70" s="350"/>
      <c r="K70" s="350"/>
      <c r="L70" s="350"/>
      <c r="AA70" s="350"/>
      <c r="AB70" s="350"/>
      <c r="AC70" s="350"/>
      <c r="AD70" s="350"/>
      <c r="BU70" s="369"/>
    </row>
    <row r="71" spans="3:79" ht="12" customHeight="1">
      <c r="C71" s="436"/>
      <c r="D71" s="437"/>
      <c r="E71" s="437"/>
      <c r="F71" s="436"/>
      <c r="G71" s="436"/>
      <c r="H71" s="436"/>
      <c r="I71" s="437"/>
      <c r="J71" s="436"/>
      <c r="K71" s="436"/>
      <c r="L71" s="436"/>
      <c r="M71" s="436"/>
      <c r="N71" s="436"/>
      <c r="O71" s="436"/>
      <c r="P71" s="436"/>
      <c r="BZ71" s="343"/>
      <c r="CA71" s="343"/>
    </row>
    <row r="72" spans="3:79"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V72" s="369"/>
      <c r="X72" s="350"/>
      <c r="Y72" s="350"/>
      <c r="AM72" s="350"/>
      <c r="AN72" s="350"/>
      <c r="AO72" s="350"/>
      <c r="AP72" s="350"/>
    </row>
    <row r="73" spans="3:79">
      <c r="V73" s="369"/>
      <c r="X73" s="350"/>
      <c r="Y73" s="350"/>
      <c r="AM73" s="350"/>
      <c r="AN73" s="350"/>
      <c r="AO73" s="350"/>
      <c r="AP73" s="350"/>
    </row>
    <row r="74" spans="3:79">
      <c r="V74" s="369"/>
      <c r="X74" s="350"/>
      <c r="Y74" s="350"/>
      <c r="AM74" s="350"/>
      <c r="AN74" s="350"/>
      <c r="AO74" s="350"/>
      <c r="AP74" s="350"/>
    </row>
    <row r="75" spans="3:79">
      <c r="V75" s="369"/>
      <c r="X75" s="350"/>
      <c r="Y75" s="350"/>
      <c r="AM75" s="350"/>
      <c r="AN75" s="350"/>
      <c r="AO75" s="350"/>
      <c r="AP75" s="350"/>
    </row>
    <row r="76" spans="3:79">
      <c r="V76" s="369"/>
      <c r="X76" s="350"/>
      <c r="Y76" s="350"/>
      <c r="AM76" s="350"/>
      <c r="AN76" s="350"/>
      <c r="AO76" s="350"/>
      <c r="AP76" s="350"/>
    </row>
    <row r="77" spans="3:79">
      <c r="V77" s="369"/>
      <c r="X77" s="350"/>
      <c r="Y77" s="350"/>
      <c r="AM77" s="350"/>
      <c r="AN77" s="350"/>
      <c r="AO77" s="350"/>
      <c r="AP77" s="350"/>
    </row>
    <row r="78" spans="3:79">
      <c r="V78" s="369"/>
      <c r="X78" s="350"/>
      <c r="Y78" s="350"/>
      <c r="AM78" s="350"/>
      <c r="AN78" s="350"/>
      <c r="AO78" s="350"/>
      <c r="AP78" s="350"/>
    </row>
    <row r="79" spans="3:79">
      <c r="V79" s="369"/>
      <c r="X79" s="350"/>
      <c r="Y79" s="350"/>
      <c r="AM79" s="350"/>
      <c r="AN79" s="350"/>
      <c r="AO79" s="350"/>
      <c r="AP79" s="350"/>
    </row>
    <row r="80" spans="3:79">
      <c r="V80" s="369"/>
      <c r="X80" s="350"/>
      <c r="Y80" s="350"/>
      <c r="AM80" s="350"/>
      <c r="AN80" s="350"/>
      <c r="AO80" s="350"/>
      <c r="AP80" s="350"/>
    </row>
    <row r="81" spans="22:42">
      <c r="V81" s="369"/>
      <c r="X81" s="350"/>
      <c r="Y81" s="350"/>
      <c r="AM81" s="350"/>
      <c r="AN81" s="350"/>
      <c r="AO81" s="350"/>
      <c r="AP81" s="350"/>
    </row>
    <row r="82" spans="22:42">
      <c r="V82" s="369"/>
      <c r="X82" s="350"/>
      <c r="Y82" s="350"/>
      <c r="AM82" s="350"/>
      <c r="AN82" s="350"/>
      <c r="AO82" s="350"/>
      <c r="AP82" s="350"/>
    </row>
    <row r="83" spans="22:42">
      <c r="V83" s="369"/>
      <c r="X83" s="350"/>
      <c r="Y83" s="350"/>
      <c r="AM83" s="350"/>
      <c r="AN83" s="350"/>
      <c r="AO83" s="350"/>
      <c r="AP83" s="350"/>
    </row>
    <row r="84" spans="22:42">
      <c r="V84" s="369"/>
      <c r="X84" s="350"/>
      <c r="Y84" s="350"/>
      <c r="AM84" s="350"/>
      <c r="AN84" s="350"/>
      <c r="AO84" s="350"/>
      <c r="AP84" s="350"/>
    </row>
    <row r="85" spans="22:42">
      <c r="V85" s="369"/>
      <c r="X85" s="350"/>
      <c r="Y85" s="350"/>
      <c r="AM85" s="350"/>
      <c r="AN85" s="350"/>
      <c r="AO85" s="350"/>
      <c r="AP85" s="350"/>
    </row>
    <row r="86" spans="22:42">
      <c r="V86" s="369"/>
      <c r="X86" s="350"/>
      <c r="Y86" s="350"/>
      <c r="AM86" s="350"/>
      <c r="AN86" s="350"/>
      <c r="AO86" s="350"/>
      <c r="AP86" s="350"/>
    </row>
    <row r="87" spans="22:42">
      <c r="V87" s="369"/>
      <c r="X87" s="350"/>
      <c r="Y87" s="350"/>
      <c r="AM87" s="350"/>
      <c r="AN87" s="350"/>
      <c r="AO87" s="350"/>
      <c r="AP87" s="350"/>
    </row>
    <row r="88" spans="22:42">
      <c r="V88" s="369"/>
      <c r="X88" s="350"/>
      <c r="Y88" s="350"/>
      <c r="AM88" s="350"/>
      <c r="AN88" s="350"/>
      <c r="AO88" s="350"/>
      <c r="AP88" s="350"/>
    </row>
    <row r="89" spans="22:42">
      <c r="V89" s="369"/>
      <c r="X89" s="350"/>
      <c r="Y89" s="350"/>
      <c r="AM89" s="350"/>
      <c r="AN89" s="350"/>
      <c r="AO89" s="350"/>
      <c r="AP89" s="350"/>
    </row>
    <row r="90" spans="22:42">
      <c r="V90" s="369"/>
      <c r="X90" s="350"/>
      <c r="Y90" s="350"/>
      <c r="AM90" s="350"/>
      <c r="AN90" s="350"/>
      <c r="AO90" s="350"/>
      <c r="AP90" s="350"/>
    </row>
    <row r="91" spans="22:42">
      <c r="V91" s="369"/>
      <c r="X91" s="350"/>
      <c r="Y91" s="350"/>
      <c r="AM91" s="350"/>
      <c r="AN91" s="350"/>
      <c r="AO91" s="350"/>
      <c r="AP91" s="350"/>
    </row>
    <row r="92" spans="22:42">
      <c r="V92" s="369"/>
      <c r="X92" s="350"/>
      <c r="Y92" s="350"/>
      <c r="AM92" s="350"/>
      <c r="AN92" s="350"/>
      <c r="AO92" s="350"/>
      <c r="AP92" s="350"/>
    </row>
    <row r="93" spans="22:42">
      <c r="V93" s="369"/>
      <c r="X93" s="350"/>
      <c r="Y93" s="350"/>
      <c r="AM93" s="350"/>
      <c r="AN93" s="350"/>
      <c r="AO93" s="350"/>
      <c r="AP93" s="350"/>
    </row>
    <row r="94" spans="22:42">
      <c r="V94" s="369"/>
      <c r="X94" s="350"/>
      <c r="Y94" s="350"/>
      <c r="AM94" s="350"/>
      <c r="AN94" s="350"/>
      <c r="AO94" s="350"/>
      <c r="AP94" s="350"/>
    </row>
    <row r="95" spans="22:42">
      <c r="V95" s="369"/>
      <c r="X95" s="350"/>
      <c r="Y95" s="350"/>
      <c r="AM95" s="350"/>
      <c r="AN95" s="350"/>
      <c r="AO95" s="350"/>
      <c r="AP95" s="350"/>
    </row>
    <row r="96" spans="22:42">
      <c r="V96" s="369"/>
      <c r="X96" s="350"/>
      <c r="Y96" s="350"/>
      <c r="AM96" s="350"/>
      <c r="AN96" s="350"/>
      <c r="AO96" s="350"/>
      <c r="AP96" s="350"/>
    </row>
    <row r="97" spans="22:42">
      <c r="V97" s="369"/>
      <c r="X97" s="350"/>
      <c r="Y97" s="350"/>
      <c r="AM97" s="350"/>
      <c r="AN97" s="350"/>
      <c r="AO97" s="350"/>
      <c r="AP97" s="350"/>
    </row>
    <row r="98" spans="22:42">
      <c r="V98" s="369"/>
      <c r="X98" s="350"/>
      <c r="Y98" s="350"/>
      <c r="AM98" s="350"/>
      <c r="AN98" s="350"/>
      <c r="AO98" s="350"/>
      <c r="AP98" s="350"/>
    </row>
    <row r="99" spans="22:42">
      <c r="V99" s="369"/>
      <c r="AM99" s="350"/>
      <c r="AN99" s="350"/>
      <c r="AO99" s="350"/>
      <c r="AP99" s="350"/>
    </row>
    <row r="100" spans="22:42">
      <c r="V100" s="369"/>
      <c r="AM100" s="350"/>
      <c r="AN100" s="350"/>
      <c r="AO100" s="350"/>
      <c r="AP100" s="350"/>
    </row>
    <row r="101" spans="22:42">
      <c r="V101" s="369"/>
    </row>
    <row r="102" spans="22:42">
      <c r="V102" s="369"/>
    </row>
    <row r="103" spans="22:42">
      <c r="V103" s="369"/>
    </row>
    <row r="104" spans="22:42">
      <c r="V104" s="369"/>
    </row>
    <row r="105" spans="22:42">
      <c r="V105" s="369"/>
    </row>
    <row r="106" spans="22:42">
      <c r="V106" s="369"/>
    </row>
    <row r="107" spans="22:42">
      <c r="V107" s="369"/>
    </row>
    <row r="108" spans="22:42">
      <c r="V108" s="369"/>
    </row>
    <row r="109" spans="22:42">
      <c r="V109" s="369"/>
      <c r="AM109" s="350"/>
      <c r="AO109" s="350"/>
      <c r="AP109" s="350"/>
    </row>
    <row r="110" spans="22:42">
      <c r="V110" s="369"/>
      <c r="AM110" s="350"/>
      <c r="AN110" s="350"/>
      <c r="AO110" s="350"/>
      <c r="AP110" s="350"/>
    </row>
    <row r="111" spans="22:42">
      <c r="X111" s="350"/>
      <c r="Y111" s="350"/>
    </row>
    <row r="112" spans="22:42">
      <c r="X112" s="350"/>
      <c r="Y112" s="350"/>
      <c r="AM112" s="350"/>
      <c r="AN112" s="350"/>
      <c r="AO112" s="350"/>
      <c r="AP112" s="350"/>
    </row>
    <row r="113" spans="24:42">
      <c r="X113" s="350"/>
      <c r="Y113" s="350"/>
      <c r="AM113" s="350"/>
      <c r="AN113" s="350"/>
      <c r="AO113" s="350"/>
      <c r="AP113" s="350"/>
    </row>
    <row r="114" spans="24:42">
      <c r="X114" s="350"/>
      <c r="Y114" s="350"/>
      <c r="AM114" s="350"/>
      <c r="AN114" s="350"/>
      <c r="AO114" s="350"/>
      <c r="AP114" s="350"/>
    </row>
    <row r="115" spans="24:42">
      <c r="X115" s="350"/>
      <c r="Y115" s="350"/>
      <c r="AM115" s="350"/>
      <c r="AN115" s="350"/>
      <c r="AO115" s="350"/>
      <c r="AP115" s="350"/>
    </row>
    <row r="116" spans="24:42">
      <c r="X116" s="350"/>
      <c r="Y116" s="350"/>
      <c r="AM116" s="350"/>
      <c r="AN116" s="350"/>
      <c r="AO116" s="350"/>
      <c r="AP116" s="350"/>
    </row>
    <row r="117" spans="24:42">
      <c r="X117" s="350"/>
      <c r="Y117" s="350"/>
      <c r="AM117" s="350"/>
      <c r="AN117" s="350"/>
      <c r="AO117" s="350"/>
      <c r="AP117" s="350"/>
    </row>
    <row r="118" spans="24:42">
      <c r="X118" s="350"/>
      <c r="Y118" s="350"/>
      <c r="AM118" s="350"/>
      <c r="AN118" s="350"/>
      <c r="AO118" s="350"/>
      <c r="AP118" s="350"/>
    </row>
    <row r="119" spans="24:42">
      <c r="X119" s="350"/>
      <c r="Y119" s="350"/>
      <c r="AM119" s="350"/>
      <c r="AN119" s="350"/>
      <c r="AO119" s="350"/>
      <c r="AP119" s="350"/>
    </row>
    <row r="120" spans="24:42">
      <c r="X120" s="350"/>
      <c r="Y120" s="350"/>
      <c r="AM120" s="350"/>
      <c r="AN120" s="350"/>
      <c r="AO120" s="350"/>
      <c r="AP120" s="350"/>
    </row>
    <row r="121" spans="24:42">
      <c r="X121" s="350"/>
      <c r="Y121" s="350"/>
      <c r="AM121" s="350"/>
      <c r="AN121" s="350"/>
      <c r="AO121" s="350"/>
      <c r="AP121" s="350"/>
    </row>
    <row r="122" spans="24:42">
      <c r="X122" s="350"/>
      <c r="Y122" s="350"/>
      <c r="AM122" s="350"/>
      <c r="AN122" s="350"/>
      <c r="AO122" s="350"/>
      <c r="AP122" s="350"/>
    </row>
    <row r="123" spans="24:42">
      <c r="X123" s="350"/>
      <c r="Y123" s="350"/>
      <c r="AM123" s="350"/>
      <c r="AN123" s="350"/>
      <c r="AO123" s="350"/>
      <c r="AP123" s="350"/>
    </row>
    <row r="124" spans="24:42">
      <c r="X124" s="350"/>
      <c r="Y124" s="350"/>
      <c r="AM124" s="350"/>
      <c r="AN124" s="350"/>
      <c r="AO124" s="350"/>
      <c r="AP124" s="350"/>
    </row>
    <row r="125" spans="24:42">
      <c r="X125" s="350"/>
      <c r="Y125" s="350"/>
      <c r="AM125" s="350"/>
      <c r="AN125" s="350"/>
      <c r="AO125" s="350"/>
      <c r="AP125" s="350"/>
    </row>
    <row r="126" spans="24:42">
      <c r="X126" s="350"/>
      <c r="Y126" s="350"/>
      <c r="AM126" s="350"/>
      <c r="AN126" s="350"/>
      <c r="AO126" s="350"/>
      <c r="AP126" s="350"/>
    </row>
    <row r="127" spans="24:42">
      <c r="X127" s="350"/>
      <c r="Y127" s="350"/>
      <c r="AM127" s="350"/>
      <c r="AN127" s="350"/>
      <c r="AO127" s="350"/>
      <c r="AP127" s="350"/>
    </row>
    <row r="128" spans="24:42">
      <c r="X128" s="350"/>
      <c r="Y128" s="350"/>
      <c r="AM128" s="350"/>
      <c r="AN128" s="350"/>
      <c r="AO128" s="350"/>
      <c r="AP128" s="350"/>
    </row>
    <row r="129" spans="24:42">
      <c r="X129" s="350"/>
      <c r="Y129" s="350"/>
      <c r="AM129" s="350"/>
      <c r="AN129" s="350"/>
      <c r="AO129" s="350"/>
      <c r="AP129" s="350"/>
    </row>
    <row r="130" spans="24:42">
      <c r="X130" s="350"/>
      <c r="Y130" s="350"/>
      <c r="AM130" s="350"/>
      <c r="AN130" s="350"/>
      <c r="AO130" s="350"/>
      <c r="AP130" s="350"/>
    </row>
    <row r="131" spans="24:42">
      <c r="X131" s="350"/>
      <c r="Y131" s="350"/>
      <c r="AM131" s="350"/>
      <c r="AN131" s="350"/>
      <c r="AO131" s="350"/>
      <c r="AP131" s="350"/>
    </row>
    <row r="132" spans="24:42">
      <c r="X132" s="350"/>
      <c r="Y132" s="350"/>
      <c r="AM132" s="350"/>
      <c r="AN132" s="350"/>
      <c r="AO132" s="350"/>
      <c r="AP132" s="350"/>
    </row>
    <row r="133" spans="24:42">
      <c r="X133" s="350"/>
      <c r="Y133" s="350"/>
      <c r="AM133" s="350"/>
      <c r="AN133" s="350"/>
      <c r="AO133" s="350"/>
      <c r="AP133" s="350"/>
    </row>
    <row r="134" spans="24:42">
      <c r="X134" s="350"/>
      <c r="Y134" s="350"/>
      <c r="AM134" s="350"/>
      <c r="AN134" s="350"/>
      <c r="AO134" s="350"/>
      <c r="AP134" s="350"/>
    </row>
    <row r="135" spans="24:42">
      <c r="X135" s="350"/>
      <c r="Y135" s="350"/>
      <c r="AM135" s="350"/>
      <c r="AN135" s="350"/>
      <c r="AO135" s="350"/>
      <c r="AP135" s="350"/>
    </row>
    <row r="136" spans="24:42">
      <c r="X136" s="350"/>
      <c r="Y136" s="350"/>
      <c r="AM136" s="350"/>
      <c r="AN136" s="350"/>
      <c r="AO136" s="350"/>
      <c r="AP136" s="350"/>
    </row>
    <row r="137" spans="24:42">
      <c r="X137" s="350"/>
      <c r="Y137" s="350"/>
      <c r="AM137" s="350"/>
      <c r="AN137" s="350"/>
      <c r="AO137" s="350"/>
      <c r="AP137" s="350"/>
    </row>
    <row r="138" spans="24:42">
      <c r="X138" s="350"/>
      <c r="Y138" s="350"/>
      <c r="AM138" s="350"/>
      <c r="AN138" s="350"/>
      <c r="AO138" s="350"/>
      <c r="AP138" s="350"/>
    </row>
    <row r="139" spans="24:42">
      <c r="X139" s="350"/>
      <c r="Y139" s="350"/>
      <c r="AM139" s="350"/>
      <c r="AN139" s="350"/>
      <c r="AO139" s="350"/>
      <c r="AP139" s="350"/>
    </row>
    <row r="140" spans="24:42">
      <c r="X140" s="350"/>
      <c r="Y140" s="350"/>
      <c r="AM140" s="350"/>
      <c r="AN140" s="350"/>
      <c r="AO140" s="350"/>
      <c r="AP140" s="350"/>
    </row>
    <row r="141" spans="24:42">
      <c r="X141" s="350"/>
      <c r="Y141" s="350"/>
      <c r="AM141" s="350"/>
      <c r="AN141" s="350"/>
      <c r="AO141" s="350"/>
      <c r="AP141" s="350"/>
    </row>
    <row r="142" spans="24:42">
      <c r="X142" s="350"/>
      <c r="Y142" s="350"/>
      <c r="AM142" s="350"/>
      <c r="AO142" s="350"/>
      <c r="AP142" s="350"/>
    </row>
    <row r="143" spans="24:42">
      <c r="X143" s="350"/>
      <c r="Y143" s="350"/>
      <c r="AM143" s="350"/>
      <c r="AN143" s="350"/>
      <c r="AO143" s="350"/>
      <c r="AP143" s="350"/>
    </row>
    <row r="144" spans="24:42">
      <c r="X144" s="350"/>
      <c r="Y144" s="350"/>
    </row>
    <row r="145" spans="24:42">
      <c r="X145" s="350"/>
      <c r="Y145" s="350"/>
      <c r="AM145" s="350"/>
      <c r="AN145" s="350"/>
      <c r="AO145" s="350"/>
      <c r="AP145" s="350"/>
    </row>
    <row r="146" spans="24:42">
      <c r="X146" s="350"/>
      <c r="Y146" s="350"/>
      <c r="AM146" s="350"/>
      <c r="AN146" s="350"/>
      <c r="AO146" s="350"/>
      <c r="AP146" s="350"/>
    </row>
    <row r="147" spans="24:42">
      <c r="X147" s="350"/>
      <c r="Y147" s="350"/>
      <c r="AM147" s="350"/>
      <c r="AN147" s="350"/>
      <c r="AO147" s="350"/>
      <c r="AP147" s="350"/>
    </row>
    <row r="148" spans="24:42">
      <c r="X148" s="350"/>
      <c r="Y148" s="350"/>
      <c r="AM148" s="350"/>
      <c r="AN148" s="350"/>
      <c r="AO148" s="350"/>
      <c r="AP148" s="350"/>
    </row>
    <row r="149" spans="24:42">
      <c r="X149" s="350"/>
      <c r="Y149" s="350"/>
      <c r="AM149" s="350"/>
      <c r="AN149" s="350"/>
      <c r="AO149" s="350"/>
      <c r="AP149" s="350"/>
    </row>
    <row r="150" spans="24:42">
      <c r="X150" s="350"/>
      <c r="Y150" s="350"/>
      <c r="AM150" s="350"/>
      <c r="AN150" s="350"/>
      <c r="AO150" s="350"/>
      <c r="AP150" s="350"/>
    </row>
    <row r="151" spans="24:42">
      <c r="X151" s="350"/>
      <c r="Y151" s="350"/>
      <c r="AM151" s="350"/>
      <c r="AN151" s="350"/>
      <c r="AO151" s="350"/>
      <c r="AP151" s="350"/>
    </row>
    <row r="152" spans="24:42">
      <c r="X152" s="350"/>
      <c r="Y152" s="350"/>
      <c r="AM152" s="350"/>
      <c r="AN152" s="350"/>
      <c r="AO152" s="350"/>
      <c r="AP152" s="350"/>
    </row>
    <row r="153" spans="24:42">
      <c r="X153" s="350"/>
      <c r="Y153" s="350"/>
      <c r="AM153" s="350"/>
      <c r="AN153" s="350"/>
      <c r="AO153" s="350"/>
      <c r="AP153" s="350"/>
    </row>
    <row r="154" spans="24:42">
      <c r="X154" s="350"/>
      <c r="Y154" s="350"/>
      <c r="AM154" s="350"/>
      <c r="AN154" s="350"/>
      <c r="AO154" s="350"/>
      <c r="AP154" s="350"/>
    </row>
    <row r="155" spans="24:42">
      <c r="X155" s="350"/>
      <c r="Y155" s="350"/>
      <c r="AM155" s="350"/>
      <c r="AN155" s="350"/>
      <c r="AO155" s="350"/>
      <c r="AP155" s="350"/>
    </row>
    <row r="156" spans="24:42">
      <c r="X156" s="350"/>
      <c r="Y156" s="350"/>
      <c r="AM156" s="350"/>
      <c r="AN156" s="350"/>
      <c r="AO156" s="350"/>
      <c r="AP156" s="350"/>
    </row>
    <row r="157" spans="24:42">
      <c r="X157" s="350"/>
      <c r="Y157" s="350"/>
      <c r="AM157" s="350"/>
      <c r="AN157" s="350"/>
      <c r="AO157" s="350"/>
      <c r="AP157" s="350"/>
    </row>
    <row r="158" spans="24:42">
      <c r="X158" s="350"/>
      <c r="Y158" s="350"/>
      <c r="AM158" s="350"/>
      <c r="AN158" s="350"/>
      <c r="AO158" s="350"/>
      <c r="AP158" s="350"/>
    </row>
    <row r="159" spans="24:42">
      <c r="X159" s="350"/>
      <c r="Y159" s="350"/>
      <c r="AM159" s="350"/>
      <c r="AN159" s="350"/>
      <c r="AO159" s="350"/>
      <c r="AP159" s="350"/>
    </row>
    <row r="160" spans="24:42">
      <c r="X160" s="350"/>
      <c r="Y160" s="350"/>
      <c r="AM160" s="350"/>
      <c r="AN160" s="350"/>
      <c r="AO160" s="350"/>
      <c r="AP160" s="350"/>
    </row>
    <row r="161" spans="22:42">
      <c r="X161" s="350"/>
      <c r="Y161" s="350"/>
      <c r="AM161" s="350"/>
      <c r="AN161" s="350"/>
      <c r="AO161" s="350"/>
      <c r="AP161" s="350"/>
    </row>
    <row r="162" spans="22:42">
      <c r="X162" s="350"/>
      <c r="Y162" s="350"/>
      <c r="AM162" s="350"/>
      <c r="AN162" s="350"/>
      <c r="AO162" s="350"/>
      <c r="AP162" s="350"/>
    </row>
    <row r="163" spans="22:42">
      <c r="X163" s="350"/>
      <c r="Y163" s="350"/>
      <c r="AM163" s="350"/>
      <c r="AN163" s="350"/>
      <c r="AO163" s="350"/>
      <c r="AP163" s="350"/>
    </row>
    <row r="164" spans="22:42">
      <c r="X164" s="350"/>
      <c r="Y164" s="350"/>
      <c r="AM164" s="350"/>
      <c r="AN164" s="350"/>
      <c r="AO164" s="350"/>
      <c r="AP164" s="350"/>
    </row>
    <row r="165" spans="22:42">
      <c r="X165" s="350"/>
      <c r="Y165" s="350"/>
      <c r="AM165" s="350"/>
      <c r="AN165" s="350"/>
      <c r="AO165" s="350"/>
      <c r="AP165" s="350"/>
    </row>
    <row r="166" spans="22:42">
      <c r="X166" s="350"/>
      <c r="Y166" s="350"/>
      <c r="AM166" s="350"/>
      <c r="AN166" s="350"/>
      <c r="AO166" s="350"/>
      <c r="AP166" s="350"/>
    </row>
    <row r="167" spans="22:42">
      <c r="X167" s="350"/>
      <c r="Y167" s="350"/>
      <c r="AM167" s="350"/>
      <c r="AN167" s="350"/>
      <c r="AO167" s="350"/>
      <c r="AP167" s="350"/>
    </row>
    <row r="168" spans="22:42">
      <c r="X168" s="350"/>
      <c r="Y168" s="350"/>
      <c r="AM168" s="350"/>
      <c r="AN168" s="350"/>
      <c r="AO168" s="350"/>
      <c r="AP168" s="350"/>
    </row>
    <row r="169" spans="22:42">
      <c r="X169" s="350"/>
      <c r="Y169" s="350"/>
      <c r="AM169" s="350"/>
      <c r="AN169" s="350"/>
      <c r="AO169" s="350"/>
      <c r="AP169" s="350"/>
    </row>
    <row r="170" spans="22:42">
      <c r="X170" s="350"/>
      <c r="Y170" s="350"/>
    </row>
    <row r="171" spans="22:42">
      <c r="X171" s="350"/>
      <c r="Y171" s="350"/>
    </row>
    <row r="172" spans="22:42">
      <c r="X172" s="350"/>
      <c r="Y172" s="350"/>
    </row>
    <row r="173" spans="22:42">
      <c r="X173" s="350"/>
      <c r="Y173" s="350"/>
    </row>
    <row r="174" spans="22:42">
      <c r="X174" s="350"/>
      <c r="Y174" s="350"/>
    </row>
    <row r="175" spans="22:42">
      <c r="V175" s="369"/>
      <c r="X175" s="350"/>
      <c r="Y175" s="350"/>
    </row>
    <row r="176" spans="22:42">
      <c r="V176" s="369"/>
      <c r="X176" s="350"/>
      <c r="Y176" s="350"/>
    </row>
    <row r="177" spans="22:25">
      <c r="V177" s="369"/>
      <c r="X177" s="350"/>
      <c r="Y177" s="350"/>
    </row>
    <row r="178" spans="22:25">
      <c r="V178" s="369"/>
      <c r="X178" s="350"/>
      <c r="Y178" s="350"/>
    </row>
    <row r="179" spans="22:25">
      <c r="V179" s="369"/>
    </row>
    <row r="180" spans="22:25">
      <c r="V180" s="369"/>
    </row>
    <row r="181" spans="22:25">
      <c r="V181" s="369"/>
    </row>
    <row r="182" spans="22:25">
      <c r="V182" s="369"/>
    </row>
    <row r="183" spans="22:25">
      <c r="V183" s="369"/>
    </row>
    <row r="184" spans="22:25">
      <c r="V184" s="369"/>
    </row>
    <row r="185" spans="22:25">
      <c r="V185" s="369"/>
    </row>
    <row r="186" spans="22:25">
      <c r="V186" s="369"/>
    </row>
    <row r="187" spans="22:25">
      <c r="V187" s="369"/>
    </row>
    <row r="188" spans="22:25">
      <c r="V188" s="369"/>
    </row>
    <row r="189" spans="22:25">
      <c r="V189" s="369"/>
    </row>
    <row r="190" spans="22:25">
      <c r="V190" s="369"/>
    </row>
    <row r="191" spans="22:25">
      <c r="X191" s="350"/>
      <c r="Y191" s="350"/>
    </row>
    <row r="192" spans="22:25">
      <c r="X192" s="350"/>
      <c r="Y192" s="350"/>
    </row>
    <row r="193" spans="24:25">
      <c r="X193" s="350"/>
      <c r="Y193" s="350"/>
    </row>
    <row r="194" spans="24:25">
      <c r="X194" s="350"/>
      <c r="Y194" s="350"/>
    </row>
    <row r="195" spans="24:25">
      <c r="X195" s="350"/>
      <c r="Y195" s="350"/>
    </row>
    <row r="196" spans="24:25">
      <c r="X196" s="350"/>
      <c r="Y196" s="350"/>
    </row>
    <row r="197" spans="24:25">
      <c r="X197" s="350"/>
      <c r="Y197" s="350"/>
    </row>
    <row r="198" spans="24:25">
      <c r="X198" s="350"/>
      <c r="Y198" s="350"/>
    </row>
    <row r="199" spans="24:25">
      <c r="X199" s="350"/>
      <c r="Y199" s="350"/>
    </row>
    <row r="200" spans="24:25">
      <c r="X200" s="350"/>
      <c r="Y200" s="350"/>
    </row>
    <row r="201" spans="24:25">
      <c r="X201" s="350"/>
      <c r="Y201" s="350"/>
    </row>
    <row r="202" spans="24:25">
      <c r="X202" s="350"/>
      <c r="Y202" s="350"/>
    </row>
    <row r="203" spans="24:25">
      <c r="X203" s="350"/>
      <c r="Y203" s="350"/>
    </row>
    <row r="204" spans="24:25">
      <c r="X204" s="350"/>
      <c r="Y204" s="350"/>
    </row>
    <row r="205" spans="24:25">
      <c r="X205" s="350"/>
      <c r="Y205" s="350"/>
    </row>
    <row r="206" spans="24:25">
      <c r="X206" s="350"/>
      <c r="Y206" s="350"/>
    </row>
    <row r="207" spans="24:25">
      <c r="X207" s="350"/>
      <c r="Y207" s="350"/>
    </row>
    <row r="208" spans="24:25">
      <c r="X208" s="350"/>
      <c r="Y208" s="350"/>
    </row>
    <row r="209" spans="24:25">
      <c r="X209" s="350"/>
      <c r="Y209" s="350"/>
    </row>
    <row r="210" spans="24:25">
      <c r="X210" s="350"/>
      <c r="Y210" s="350"/>
    </row>
    <row r="211" spans="24:25">
      <c r="X211" s="350"/>
      <c r="Y211" s="350"/>
    </row>
    <row r="212" spans="24:25">
      <c r="X212" s="350"/>
      <c r="Y212" s="350"/>
    </row>
    <row r="213" spans="24:25">
      <c r="X213" s="350"/>
      <c r="Y213" s="350"/>
    </row>
    <row r="214" spans="24:25">
      <c r="X214" s="350"/>
      <c r="Y214" s="350"/>
    </row>
    <row r="215" spans="24:25">
      <c r="X215" s="350"/>
      <c r="Y215" s="350"/>
    </row>
    <row r="216" spans="24:25">
      <c r="X216" s="350"/>
      <c r="Y216" s="350"/>
    </row>
    <row r="217" spans="24:25">
      <c r="X217" s="350"/>
      <c r="Y217" s="350"/>
    </row>
    <row r="218" spans="24:25">
      <c r="X218" s="350"/>
      <c r="Y218" s="350"/>
    </row>
    <row r="219" spans="24:25">
      <c r="X219" s="350"/>
      <c r="Y219" s="350"/>
    </row>
    <row r="220" spans="24:25">
      <c r="X220" s="350"/>
      <c r="Y220" s="350"/>
    </row>
    <row r="221" spans="24:25">
      <c r="X221" s="350"/>
      <c r="Y221" s="350"/>
    </row>
    <row r="222" spans="24:25">
      <c r="X222" s="350"/>
      <c r="Y222" s="350"/>
    </row>
    <row r="223" spans="24:25">
      <c r="X223" s="350"/>
      <c r="Y223" s="350"/>
    </row>
    <row r="224" spans="24:25">
      <c r="X224" s="350"/>
      <c r="Y224" s="350"/>
    </row>
    <row r="225" spans="24:25">
      <c r="X225" s="350"/>
      <c r="Y225" s="350"/>
    </row>
    <row r="226" spans="24:25">
      <c r="X226" s="350"/>
      <c r="Y226" s="350"/>
    </row>
    <row r="227" spans="24:25">
      <c r="X227" s="350"/>
      <c r="Y227" s="350"/>
    </row>
    <row r="228" spans="24:25">
      <c r="X228" s="350"/>
      <c r="Y228" s="350"/>
    </row>
    <row r="229" spans="24:25">
      <c r="X229" s="350"/>
      <c r="Y229" s="350"/>
    </row>
    <row r="230" spans="24:25">
      <c r="X230" s="350"/>
      <c r="Y230" s="350"/>
    </row>
    <row r="231" spans="24:25">
      <c r="X231" s="350"/>
      <c r="Y231" s="350"/>
    </row>
    <row r="232" spans="24:25">
      <c r="X232" s="350"/>
      <c r="Y232" s="350"/>
    </row>
    <row r="233" spans="24:25">
      <c r="X233" s="350"/>
      <c r="Y233" s="350"/>
    </row>
    <row r="234" spans="24:25">
      <c r="X234" s="350"/>
      <c r="Y234" s="350"/>
    </row>
    <row r="235" spans="24:25">
      <c r="X235" s="350"/>
      <c r="Y235" s="350"/>
    </row>
    <row r="236" spans="24:25">
      <c r="X236" s="350"/>
      <c r="Y236" s="350"/>
    </row>
    <row r="237" spans="24:25">
      <c r="X237" s="350"/>
      <c r="Y237" s="350"/>
    </row>
    <row r="238" spans="24:25">
      <c r="X238" s="350"/>
      <c r="Y238" s="350"/>
    </row>
    <row r="239" spans="24:25">
      <c r="X239" s="350"/>
      <c r="Y239" s="350"/>
    </row>
    <row r="240" spans="24:25">
      <c r="X240" s="350"/>
      <c r="Y240" s="350"/>
    </row>
    <row r="241" spans="24:25">
      <c r="X241" s="350"/>
      <c r="Y241" s="350"/>
    </row>
    <row r="242" spans="24:25">
      <c r="X242" s="350"/>
      <c r="Y242" s="350"/>
    </row>
    <row r="243" spans="24:25">
      <c r="X243" s="350"/>
      <c r="Y243" s="350"/>
    </row>
    <row r="244" spans="24:25">
      <c r="X244" s="350"/>
      <c r="Y244" s="350"/>
    </row>
    <row r="245" spans="24:25">
      <c r="X245" s="350"/>
      <c r="Y245" s="350"/>
    </row>
    <row r="246" spans="24:25">
      <c r="X246" s="350"/>
      <c r="Y246" s="350"/>
    </row>
    <row r="247" spans="24:25">
      <c r="X247" s="350"/>
      <c r="Y247" s="350"/>
    </row>
    <row r="248" spans="24:25">
      <c r="X248" s="350"/>
      <c r="Y248" s="350"/>
    </row>
    <row r="249" spans="24:25">
      <c r="X249" s="350"/>
      <c r="Y249" s="350"/>
    </row>
    <row r="250" spans="24:25">
      <c r="X250" s="350"/>
      <c r="Y250" s="350"/>
    </row>
    <row r="251" spans="24:25">
      <c r="X251" s="350"/>
      <c r="Y251" s="350"/>
    </row>
    <row r="252" spans="24:25">
      <c r="X252" s="350"/>
      <c r="Y252" s="350"/>
    </row>
    <row r="253" spans="24:25">
      <c r="X253" s="350"/>
      <c r="Y253" s="350"/>
    </row>
    <row r="254" spans="24:25">
      <c r="X254" s="350"/>
      <c r="Y254" s="350"/>
    </row>
    <row r="255" spans="24:25">
      <c r="X255" s="350"/>
      <c r="Y255" s="350"/>
    </row>
    <row r="256" spans="24:25">
      <c r="X256" s="350"/>
      <c r="Y256" s="350"/>
    </row>
    <row r="257" spans="24:25">
      <c r="X257" s="350"/>
      <c r="Y257" s="350"/>
    </row>
    <row r="258" spans="24:25">
      <c r="X258" s="350"/>
      <c r="Y258" s="350"/>
    </row>
    <row r="259" spans="24:25">
      <c r="X259" s="350"/>
      <c r="Y259" s="350"/>
    </row>
    <row r="260" spans="24:25">
      <c r="X260" s="350"/>
      <c r="Y260" s="350"/>
    </row>
    <row r="261" spans="24:25">
      <c r="X261" s="350"/>
      <c r="Y261" s="350"/>
    </row>
    <row r="262" spans="24:25">
      <c r="X262" s="350"/>
      <c r="Y262" s="350"/>
    </row>
    <row r="263" spans="24:25">
      <c r="X263" s="350"/>
      <c r="Y263" s="350"/>
    </row>
    <row r="264" spans="24:25">
      <c r="X264" s="350"/>
      <c r="Y264" s="350"/>
    </row>
    <row r="265" spans="24:25">
      <c r="X265" s="350"/>
      <c r="Y265" s="350"/>
    </row>
    <row r="266" spans="24:25">
      <c r="X266" s="350"/>
      <c r="Y266" s="350"/>
    </row>
    <row r="267" spans="24:25">
      <c r="X267" s="350"/>
      <c r="Y267" s="350"/>
    </row>
    <row r="268" spans="24:25">
      <c r="X268" s="350"/>
      <c r="Y268" s="350"/>
    </row>
    <row r="269" spans="24:25">
      <c r="X269" s="350"/>
      <c r="Y269" s="350"/>
    </row>
    <row r="270" spans="24:25">
      <c r="X270" s="350"/>
      <c r="Y270" s="350"/>
    </row>
    <row r="271" spans="24:25">
      <c r="X271" s="350"/>
      <c r="Y271" s="350"/>
    </row>
    <row r="272" spans="24:25">
      <c r="X272" s="350"/>
      <c r="Y272" s="350"/>
    </row>
    <row r="273" spans="24:25">
      <c r="X273" s="350"/>
      <c r="Y273" s="350"/>
    </row>
    <row r="274" spans="24:25">
      <c r="X274" s="350"/>
      <c r="Y274" s="350"/>
    </row>
    <row r="275" spans="24:25">
      <c r="X275" s="350"/>
      <c r="Y275" s="350"/>
    </row>
    <row r="276" spans="24:25">
      <c r="X276" s="350"/>
      <c r="Y276" s="350"/>
    </row>
    <row r="277" spans="24:25">
      <c r="X277" s="350"/>
      <c r="Y277" s="350"/>
    </row>
    <row r="278" spans="24:25">
      <c r="X278" s="350"/>
      <c r="Y278" s="350"/>
    </row>
    <row r="279" spans="24:25">
      <c r="X279" s="350"/>
      <c r="Y279" s="350"/>
    </row>
    <row r="280" spans="24:25">
      <c r="X280" s="350"/>
      <c r="Y280" s="350"/>
    </row>
    <row r="281" spans="24:25">
      <c r="X281" s="350"/>
      <c r="Y281" s="350"/>
    </row>
    <row r="282" spans="24:25">
      <c r="X282" s="350"/>
      <c r="Y282" s="350"/>
    </row>
    <row r="283" spans="24:25">
      <c r="X283" s="350"/>
      <c r="Y283" s="350"/>
    </row>
    <row r="284" spans="24:25">
      <c r="X284" s="350"/>
      <c r="Y284" s="350"/>
    </row>
    <row r="285" spans="24:25">
      <c r="X285" s="350"/>
      <c r="Y285" s="350"/>
    </row>
    <row r="286" spans="24:25">
      <c r="X286" s="350"/>
      <c r="Y286" s="350"/>
    </row>
    <row r="287" spans="24:25">
      <c r="X287" s="350"/>
      <c r="Y287" s="350"/>
    </row>
    <row r="288" spans="24:25">
      <c r="X288" s="350"/>
      <c r="Y288" s="350"/>
    </row>
    <row r="289" spans="24:25">
      <c r="X289" s="350"/>
      <c r="Y289" s="350"/>
    </row>
    <row r="290" spans="24:25">
      <c r="X290" s="350"/>
      <c r="Y290" s="350"/>
    </row>
    <row r="291" spans="24:25">
      <c r="X291" s="350"/>
      <c r="Y291" s="350"/>
    </row>
    <row r="292" spans="24:25">
      <c r="X292" s="350"/>
      <c r="Y292" s="350"/>
    </row>
    <row r="293" spans="24:25">
      <c r="X293" s="350"/>
      <c r="Y293" s="350"/>
    </row>
    <row r="294" spans="24:25">
      <c r="X294" s="350"/>
      <c r="Y294" s="350"/>
    </row>
    <row r="295" spans="24:25">
      <c r="X295" s="350"/>
      <c r="Y295" s="350"/>
    </row>
    <row r="296" spans="24:25">
      <c r="X296" s="350"/>
      <c r="Y296" s="350"/>
    </row>
    <row r="297" spans="24:25">
      <c r="X297" s="350"/>
      <c r="Y297" s="350"/>
    </row>
    <row r="298" spans="24:25">
      <c r="X298" s="350"/>
      <c r="Y298" s="350"/>
    </row>
    <row r="299" spans="24:25">
      <c r="X299" s="350"/>
      <c r="Y299" s="350"/>
    </row>
    <row r="300" spans="24:25">
      <c r="X300" s="350"/>
      <c r="Y300" s="350"/>
    </row>
    <row r="301" spans="24:25">
      <c r="X301" s="350"/>
      <c r="Y301" s="350"/>
    </row>
    <row r="302" spans="24:25">
      <c r="X302" s="350"/>
      <c r="Y302" s="350"/>
    </row>
    <row r="303" spans="24:25">
      <c r="X303" s="350"/>
      <c r="Y303" s="350"/>
    </row>
    <row r="304" spans="24:25">
      <c r="X304" s="350"/>
      <c r="Y304" s="350"/>
    </row>
    <row r="305" spans="24:25">
      <c r="X305" s="350"/>
      <c r="Y305" s="350"/>
    </row>
    <row r="306" spans="24:25">
      <c r="X306" s="350"/>
      <c r="Y306" s="350"/>
    </row>
    <row r="307" spans="24:25">
      <c r="X307" s="350"/>
      <c r="Y307" s="350"/>
    </row>
    <row r="308" spans="24:25">
      <c r="X308" s="350"/>
      <c r="Y308" s="350"/>
    </row>
    <row r="309" spans="24:25">
      <c r="X309" s="350"/>
      <c r="Y309" s="350"/>
    </row>
    <row r="310" spans="24:25">
      <c r="X310" s="350"/>
      <c r="Y310" s="350"/>
    </row>
    <row r="311" spans="24:25">
      <c r="X311" s="350"/>
      <c r="Y311" s="350"/>
    </row>
    <row r="312" spans="24:25">
      <c r="X312" s="350"/>
      <c r="Y312" s="350"/>
    </row>
    <row r="313" spans="24:25">
      <c r="X313" s="350"/>
      <c r="Y313" s="350"/>
    </row>
    <row r="314" spans="24:25">
      <c r="X314" s="350"/>
      <c r="Y314" s="350"/>
    </row>
    <row r="315" spans="24:25">
      <c r="X315" s="350"/>
      <c r="Y315" s="350"/>
    </row>
    <row r="316" spans="24:25">
      <c r="X316" s="350"/>
      <c r="Y316" s="350"/>
    </row>
    <row r="317" spans="24:25">
      <c r="X317" s="350"/>
      <c r="Y317" s="350"/>
    </row>
    <row r="318" spans="24:25">
      <c r="X318" s="350"/>
      <c r="Y318" s="350"/>
    </row>
    <row r="319" spans="24:25">
      <c r="X319" s="350"/>
      <c r="Y319" s="350"/>
    </row>
    <row r="320" spans="24:25">
      <c r="X320" s="350"/>
      <c r="Y320" s="350"/>
    </row>
    <row r="321" spans="24:25">
      <c r="X321" s="350"/>
      <c r="Y321" s="350"/>
    </row>
    <row r="322" spans="24:25">
      <c r="X322" s="350"/>
      <c r="Y322" s="350"/>
    </row>
    <row r="323" spans="24:25">
      <c r="X323" s="350"/>
      <c r="Y323" s="350"/>
    </row>
    <row r="324" spans="24:25">
      <c r="X324" s="350"/>
      <c r="Y324" s="350"/>
    </row>
    <row r="325" spans="24:25">
      <c r="X325" s="350"/>
      <c r="Y325" s="350"/>
    </row>
    <row r="326" spans="24:25">
      <c r="X326" s="350"/>
      <c r="Y326" s="350"/>
    </row>
    <row r="327" spans="24:25">
      <c r="X327" s="350"/>
      <c r="Y327" s="350"/>
    </row>
    <row r="328" spans="24:25">
      <c r="X328" s="350"/>
      <c r="Y328" s="350"/>
    </row>
    <row r="329" spans="24:25">
      <c r="X329" s="350"/>
      <c r="Y329" s="350"/>
    </row>
    <row r="330" spans="24:25">
      <c r="X330" s="350"/>
      <c r="Y330" s="350"/>
    </row>
    <row r="331" spans="24:25">
      <c r="X331" s="350"/>
      <c r="Y331" s="350"/>
    </row>
    <row r="332" spans="24:25">
      <c r="X332" s="350"/>
      <c r="Y332" s="350"/>
    </row>
    <row r="333" spans="24:25">
      <c r="X333" s="350"/>
      <c r="Y333" s="350"/>
    </row>
    <row r="334" spans="24:25">
      <c r="X334" s="350"/>
      <c r="Y334" s="350"/>
    </row>
    <row r="335" spans="24:25">
      <c r="X335" s="350"/>
      <c r="Y335" s="350"/>
    </row>
    <row r="336" spans="24:25">
      <c r="X336" s="350"/>
      <c r="Y336" s="350"/>
    </row>
    <row r="337" spans="24:25">
      <c r="X337" s="350"/>
      <c r="Y337" s="350"/>
    </row>
    <row r="338" spans="24:25">
      <c r="X338" s="350"/>
      <c r="Y338" s="350"/>
    </row>
    <row r="339" spans="24:25">
      <c r="X339" s="350"/>
      <c r="Y339" s="350"/>
    </row>
    <row r="340" spans="24:25">
      <c r="X340" s="350"/>
      <c r="Y340" s="350"/>
    </row>
    <row r="341" spans="24:25">
      <c r="X341" s="350"/>
      <c r="Y341" s="350"/>
    </row>
    <row r="342" spans="24:25">
      <c r="X342" s="350"/>
      <c r="Y342" s="350"/>
    </row>
    <row r="343" spans="24:25">
      <c r="X343" s="350"/>
      <c r="Y343" s="350"/>
    </row>
    <row r="344" spans="24:25">
      <c r="X344" s="350"/>
      <c r="Y344" s="350"/>
    </row>
    <row r="345" spans="24:25">
      <c r="X345" s="350"/>
      <c r="Y345" s="350"/>
    </row>
    <row r="346" spans="24:25">
      <c r="X346" s="350"/>
      <c r="Y346" s="350"/>
    </row>
    <row r="347" spans="24:25">
      <c r="X347" s="350"/>
      <c r="Y347" s="350"/>
    </row>
    <row r="348" spans="24:25">
      <c r="X348" s="350"/>
      <c r="Y348" s="350"/>
    </row>
    <row r="349" spans="24:25">
      <c r="X349" s="350"/>
      <c r="Y349" s="350"/>
    </row>
    <row r="350" spans="24:25">
      <c r="X350" s="350"/>
      <c r="Y350" s="350"/>
    </row>
    <row r="351" spans="24:25">
      <c r="X351" s="350"/>
      <c r="Y351" s="350"/>
    </row>
    <row r="352" spans="24:25">
      <c r="X352" s="350"/>
      <c r="Y352" s="350"/>
    </row>
    <row r="353" spans="24:25">
      <c r="X353" s="350"/>
      <c r="Y353" s="350"/>
    </row>
    <row r="354" spans="24:25">
      <c r="X354" s="350"/>
      <c r="Y354" s="350"/>
    </row>
    <row r="355" spans="24:25">
      <c r="X355" s="350"/>
      <c r="Y355" s="350"/>
    </row>
    <row r="356" spans="24:25">
      <c r="X356" s="350"/>
      <c r="Y356" s="350"/>
    </row>
    <row r="357" spans="24:25">
      <c r="X357" s="350"/>
      <c r="Y357" s="350"/>
    </row>
    <row r="358" spans="24:25">
      <c r="X358" s="350"/>
      <c r="Y358" s="350"/>
    </row>
    <row r="359" spans="24:25">
      <c r="X359" s="350"/>
      <c r="Y359" s="350"/>
    </row>
    <row r="360" spans="24:25">
      <c r="X360" s="350"/>
      <c r="Y360" s="350"/>
    </row>
    <row r="361" spans="24:25">
      <c r="X361" s="350"/>
      <c r="Y361" s="350"/>
    </row>
    <row r="362" spans="24:25">
      <c r="X362" s="350"/>
      <c r="Y362" s="350"/>
    </row>
    <row r="363" spans="24:25">
      <c r="X363" s="350"/>
      <c r="Y363" s="350"/>
    </row>
    <row r="364" spans="24:25">
      <c r="X364" s="350"/>
      <c r="Y364" s="350"/>
    </row>
    <row r="365" spans="24:25">
      <c r="X365" s="350"/>
      <c r="Y365" s="350"/>
    </row>
    <row r="366" spans="24:25">
      <c r="X366" s="350"/>
      <c r="Y366" s="350"/>
    </row>
    <row r="367" spans="24:25">
      <c r="X367" s="350"/>
      <c r="Y367" s="350"/>
    </row>
    <row r="368" spans="24:25">
      <c r="X368" s="350"/>
      <c r="Y368" s="350"/>
    </row>
    <row r="369" spans="24:25">
      <c r="X369" s="350"/>
      <c r="Y369" s="350"/>
    </row>
    <row r="370" spans="24:25">
      <c r="X370" s="350"/>
      <c r="Y370" s="350"/>
    </row>
    <row r="371" spans="24:25">
      <c r="X371" s="350"/>
      <c r="Y371" s="350"/>
    </row>
    <row r="372" spans="24:25">
      <c r="X372" s="350"/>
      <c r="Y372" s="350"/>
    </row>
    <row r="373" spans="24:25">
      <c r="X373" s="350"/>
      <c r="Y373" s="350"/>
    </row>
    <row r="374" spans="24:25">
      <c r="X374" s="350"/>
      <c r="Y374" s="350"/>
    </row>
    <row r="375" spans="24:25">
      <c r="X375" s="350"/>
      <c r="Y375" s="350"/>
    </row>
    <row r="376" spans="24:25">
      <c r="X376" s="350"/>
      <c r="Y376" s="350"/>
    </row>
    <row r="377" spans="24:25">
      <c r="X377" s="350"/>
      <c r="Y377" s="350"/>
    </row>
    <row r="378" spans="24:25">
      <c r="X378" s="350"/>
      <c r="Y378" s="350"/>
    </row>
    <row r="379" spans="24:25">
      <c r="X379" s="350"/>
      <c r="Y379" s="350"/>
    </row>
    <row r="380" spans="24:25">
      <c r="X380" s="350"/>
      <c r="Y380" s="350"/>
    </row>
    <row r="381" spans="24:25">
      <c r="X381" s="350"/>
      <c r="Y381" s="350"/>
    </row>
    <row r="382" spans="24:25">
      <c r="X382" s="350"/>
      <c r="Y382" s="350"/>
    </row>
    <row r="383" spans="24:25">
      <c r="X383" s="350"/>
      <c r="Y383" s="350"/>
    </row>
    <row r="384" spans="24:25">
      <c r="X384" s="350"/>
      <c r="Y384" s="350"/>
    </row>
    <row r="385" spans="24:25">
      <c r="X385" s="350"/>
      <c r="Y385" s="350"/>
    </row>
    <row r="386" spans="24:25">
      <c r="X386" s="350"/>
      <c r="Y386" s="350"/>
    </row>
    <row r="387" spans="24:25">
      <c r="X387" s="350"/>
      <c r="Y387" s="350"/>
    </row>
    <row r="388" spans="24:25">
      <c r="X388" s="350"/>
      <c r="Y388" s="350"/>
    </row>
    <row r="389" spans="24:25">
      <c r="X389" s="350"/>
      <c r="Y389" s="350"/>
    </row>
    <row r="390" spans="24:25">
      <c r="X390" s="350"/>
      <c r="Y390" s="350"/>
    </row>
    <row r="391" spans="24:25">
      <c r="X391" s="350"/>
      <c r="Y391" s="350"/>
    </row>
    <row r="392" spans="24:25">
      <c r="X392" s="350"/>
      <c r="Y392" s="350"/>
    </row>
    <row r="393" spans="24:25">
      <c r="X393" s="350"/>
      <c r="Y393" s="350"/>
    </row>
    <row r="394" spans="24:25">
      <c r="X394" s="350"/>
      <c r="Y394" s="350"/>
    </row>
    <row r="395" spans="24:25">
      <c r="X395" s="350"/>
      <c r="Y395" s="350"/>
    </row>
    <row r="396" spans="24:25">
      <c r="X396" s="350"/>
      <c r="Y396" s="350"/>
    </row>
    <row r="397" spans="24:25">
      <c r="X397" s="350"/>
      <c r="Y397" s="350"/>
    </row>
    <row r="398" spans="24:25">
      <c r="X398" s="350"/>
      <c r="Y398" s="350"/>
    </row>
    <row r="399" spans="24:25">
      <c r="X399" s="350"/>
      <c r="Y399" s="350"/>
    </row>
    <row r="400" spans="24:25">
      <c r="X400" s="350"/>
      <c r="Y400" s="350"/>
    </row>
    <row r="401" spans="24:25">
      <c r="X401" s="350"/>
      <c r="Y401" s="350"/>
    </row>
    <row r="402" spans="24:25">
      <c r="X402" s="350"/>
      <c r="Y402" s="350"/>
    </row>
    <row r="403" spans="24:25">
      <c r="X403" s="350"/>
      <c r="Y403" s="350"/>
    </row>
    <row r="404" spans="24:25">
      <c r="X404" s="350"/>
      <c r="Y404" s="350"/>
    </row>
    <row r="405" spans="24:25">
      <c r="X405" s="350"/>
      <c r="Y405" s="350"/>
    </row>
    <row r="406" spans="24:25">
      <c r="X406" s="350"/>
      <c r="Y406" s="350"/>
    </row>
    <row r="407" spans="24:25">
      <c r="X407" s="350"/>
      <c r="Y407" s="350"/>
    </row>
    <row r="408" spans="24:25">
      <c r="X408" s="350"/>
      <c r="Y408" s="350"/>
    </row>
    <row r="409" spans="24:25">
      <c r="X409" s="350"/>
      <c r="Y409" s="350"/>
    </row>
    <row r="410" spans="24:25">
      <c r="X410" s="350"/>
      <c r="Y410" s="350"/>
    </row>
    <row r="411" spans="24:25">
      <c r="X411" s="350"/>
      <c r="Y411" s="350"/>
    </row>
    <row r="412" spans="24:25">
      <c r="X412" s="350"/>
      <c r="Y412" s="350"/>
    </row>
    <row r="413" spans="24:25">
      <c r="X413" s="350"/>
      <c r="Y413" s="350"/>
    </row>
    <row r="414" spans="24:25">
      <c r="X414" s="350"/>
      <c r="Y414" s="350"/>
    </row>
    <row r="415" spans="24:25">
      <c r="X415" s="350"/>
      <c r="Y415" s="350"/>
    </row>
    <row r="416" spans="24:25">
      <c r="X416" s="350"/>
      <c r="Y416" s="350"/>
    </row>
    <row r="417" spans="24:25">
      <c r="X417" s="350"/>
      <c r="Y417" s="350"/>
    </row>
    <row r="418" spans="24:25">
      <c r="X418" s="350"/>
      <c r="Y418" s="350"/>
    </row>
    <row r="419" spans="24:25">
      <c r="X419" s="350"/>
      <c r="Y419" s="350"/>
    </row>
    <row r="420" spans="24:25">
      <c r="X420" s="350"/>
      <c r="Y420" s="350"/>
    </row>
    <row r="421" spans="24:25">
      <c r="X421" s="350"/>
      <c r="Y421" s="350"/>
    </row>
    <row r="422" spans="24:25">
      <c r="X422" s="350"/>
      <c r="Y422" s="350"/>
    </row>
    <row r="423" spans="24:25">
      <c r="X423" s="350"/>
      <c r="Y423" s="350"/>
    </row>
    <row r="424" spans="24:25">
      <c r="X424" s="350"/>
      <c r="Y424" s="350"/>
    </row>
    <row r="425" spans="24:25">
      <c r="X425" s="350"/>
      <c r="Y425" s="350"/>
    </row>
    <row r="426" spans="24:25">
      <c r="X426" s="350"/>
      <c r="Y426" s="350"/>
    </row>
    <row r="427" spans="24:25">
      <c r="X427" s="350"/>
      <c r="Y427" s="350"/>
    </row>
    <row r="428" spans="24:25">
      <c r="X428" s="350"/>
      <c r="Y428" s="350"/>
    </row>
    <row r="429" spans="24:25">
      <c r="X429" s="350"/>
      <c r="Y429" s="350"/>
    </row>
    <row r="430" spans="24:25">
      <c r="X430" s="350"/>
      <c r="Y430" s="350"/>
    </row>
    <row r="431" spans="24:25">
      <c r="X431" s="350"/>
      <c r="Y431" s="350"/>
    </row>
    <row r="432" spans="24:25">
      <c r="X432" s="350"/>
      <c r="Y432" s="350"/>
    </row>
    <row r="433" spans="24:25">
      <c r="X433" s="350"/>
      <c r="Y433" s="350"/>
    </row>
    <row r="434" spans="24:25">
      <c r="X434" s="350"/>
      <c r="Y434" s="350"/>
    </row>
    <row r="435" spans="24:25">
      <c r="X435" s="350"/>
      <c r="Y435" s="350"/>
    </row>
    <row r="436" spans="24:25">
      <c r="X436" s="350"/>
      <c r="Y436" s="350"/>
    </row>
    <row r="437" spans="24:25">
      <c r="X437" s="350"/>
      <c r="Y437" s="350"/>
    </row>
    <row r="438" spans="24:25">
      <c r="X438" s="350"/>
      <c r="Y438" s="350"/>
    </row>
    <row r="439" spans="24:25">
      <c r="X439" s="350"/>
      <c r="Y439" s="350"/>
    </row>
    <row r="440" spans="24:25">
      <c r="X440" s="350"/>
      <c r="Y440" s="350"/>
    </row>
    <row r="441" spans="24:25">
      <c r="X441" s="350"/>
      <c r="Y441" s="350"/>
    </row>
    <row r="442" spans="24:25">
      <c r="X442" s="350"/>
      <c r="Y442" s="350"/>
    </row>
    <row r="443" spans="24:25">
      <c r="X443" s="350"/>
      <c r="Y443" s="350"/>
    </row>
    <row r="444" spans="24:25">
      <c r="X444" s="350"/>
      <c r="Y444" s="350"/>
    </row>
    <row r="445" spans="24:25">
      <c r="X445" s="350"/>
      <c r="Y445" s="350"/>
    </row>
    <row r="446" spans="24:25">
      <c r="X446" s="350"/>
      <c r="Y446" s="350"/>
    </row>
    <row r="447" spans="24:25">
      <c r="X447" s="350"/>
      <c r="Y447" s="350"/>
    </row>
    <row r="448" spans="24:25">
      <c r="X448" s="350"/>
      <c r="Y448" s="350"/>
    </row>
    <row r="449" spans="24:25">
      <c r="X449" s="350"/>
      <c r="Y449" s="350"/>
    </row>
    <row r="450" spans="24:25">
      <c r="X450" s="350"/>
      <c r="Y450" s="350"/>
    </row>
    <row r="451" spans="24:25">
      <c r="X451" s="350"/>
      <c r="Y451" s="350"/>
    </row>
    <row r="452" spans="24:25">
      <c r="X452" s="350"/>
      <c r="Y452" s="350"/>
    </row>
    <row r="453" spans="24:25">
      <c r="X453" s="350"/>
      <c r="Y453" s="350"/>
    </row>
    <row r="454" spans="24:25">
      <c r="X454" s="350"/>
      <c r="Y454" s="350"/>
    </row>
    <row r="455" spans="24:25">
      <c r="X455" s="350"/>
      <c r="Y455" s="350"/>
    </row>
    <row r="456" spans="24:25">
      <c r="X456" s="350"/>
      <c r="Y456" s="350"/>
    </row>
    <row r="457" spans="24:25">
      <c r="X457" s="350"/>
      <c r="Y457" s="350"/>
    </row>
    <row r="458" spans="24:25">
      <c r="X458" s="350"/>
      <c r="Y458" s="350"/>
    </row>
    <row r="459" spans="24:25">
      <c r="X459" s="350"/>
      <c r="Y459" s="350"/>
    </row>
    <row r="460" spans="24:25">
      <c r="X460" s="350"/>
      <c r="Y460" s="350"/>
    </row>
    <row r="461" spans="24:25">
      <c r="X461" s="350"/>
      <c r="Y461" s="350"/>
    </row>
    <row r="462" spans="24:25">
      <c r="X462" s="350"/>
      <c r="Y462" s="350"/>
    </row>
    <row r="463" spans="24:25">
      <c r="X463" s="350"/>
      <c r="Y463" s="350"/>
    </row>
    <row r="464" spans="24:25">
      <c r="X464" s="350"/>
      <c r="Y464" s="350"/>
    </row>
    <row r="465" spans="24:25">
      <c r="X465" s="350"/>
      <c r="Y465" s="350"/>
    </row>
    <row r="466" spans="24:25">
      <c r="X466" s="350"/>
      <c r="Y466" s="350"/>
    </row>
    <row r="467" spans="24:25">
      <c r="X467" s="350"/>
      <c r="Y467" s="350"/>
    </row>
    <row r="468" spans="24:25">
      <c r="X468" s="350"/>
      <c r="Y468" s="350"/>
    </row>
    <row r="469" spans="24:25">
      <c r="X469" s="350"/>
      <c r="Y469" s="350"/>
    </row>
    <row r="470" spans="24:25">
      <c r="X470" s="350"/>
      <c r="Y470" s="350"/>
    </row>
    <row r="471" spans="24:25">
      <c r="X471" s="350"/>
      <c r="Y471" s="350"/>
    </row>
    <row r="472" spans="24:25">
      <c r="X472" s="350"/>
      <c r="Y472" s="350"/>
    </row>
    <row r="473" spans="24:25">
      <c r="X473" s="350"/>
      <c r="Y473" s="350"/>
    </row>
    <row r="474" spans="24:25">
      <c r="X474" s="350"/>
      <c r="Y474" s="350"/>
    </row>
    <row r="475" spans="24:25">
      <c r="X475" s="350"/>
      <c r="Y475" s="350"/>
    </row>
    <row r="476" spans="24:25">
      <c r="X476" s="350"/>
      <c r="Y476" s="350"/>
    </row>
    <row r="477" spans="24:25">
      <c r="X477" s="350"/>
      <c r="Y477" s="350"/>
    </row>
    <row r="478" spans="24:25">
      <c r="X478" s="350"/>
      <c r="Y478" s="350"/>
    </row>
    <row r="479" spans="24:25">
      <c r="X479" s="350"/>
      <c r="Y479" s="350"/>
    </row>
    <row r="480" spans="24:25">
      <c r="X480" s="350"/>
      <c r="Y480" s="350"/>
    </row>
    <row r="481" spans="24:25">
      <c r="X481" s="350"/>
      <c r="Y481" s="350"/>
    </row>
    <row r="482" spans="24:25">
      <c r="X482" s="350"/>
      <c r="Y482" s="350"/>
    </row>
    <row r="483" spans="24:25">
      <c r="X483" s="350"/>
      <c r="Y483" s="350"/>
    </row>
    <row r="484" spans="24:25">
      <c r="X484" s="350"/>
      <c r="Y484" s="350"/>
    </row>
    <row r="485" spans="24:25">
      <c r="X485" s="350"/>
      <c r="Y485" s="350"/>
    </row>
    <row r="486" spans="24:25">
      <c r="X486" s="350"/>
      <c r="Y486" s="350"/>
    </row>
    <row r="487" spans="24:25">
      <c r="X487" s="350"/>
      <c r="Y487" s="350"/>
    </row>
    <row r="488" spans="24:25">
      <c r="X488" s="350"/>
      <c r="Y488" s="350"/>
    </row>
    <row r="489" spans="24:25">
      <c r="X489" s="350"/>
      <c r="Y489" s="350"/>
    </row>
    <row r="490" spans="24:25">
      <c r="X490" s="350"/>
      <c r="Y490" s="350"/>
    </row>
    <row r="491" spans="24:25">
      <c r="X491" s="350"/>
      <c r="Y491" s="350"/>
    </row>
    <row r="492" spans="24:25">
      <c r="X492" s="350"/>
      <c r="Y492" s="350"/>
    </row>
    <row r="493" spans="24:25">
      <c r="X493" s="350"/>
      <c r="Y493" s="350"/>
    </row>
    <row r="494" spans="24:25">
      <c r="X494" s="350"/>
      <c r="Y494" s="350"/>
    </row>
    <row r="495" spans="24:25">
      <c r="X495" s="350"/>
      <c r="Y495" s="350"/>
    </row>
    <row r="496" spans="24:25">
      <c r="X496" s="350"/>
      <c r="Y496" s="350"/>
    </row>
    <row r="497" spans="24:25">
      <c r="X497" s="350"/>
      <c r="Y497" s="350"/>
    </row>
    <row r="498" spans="24:25">
      <c r="X498" s="350"/>
      <c r="Y498" s="350"/>
    </row>
    <row r="499" spans="24:25">
      <c r="X499" s="350"/>
      <c r="Y499" s="350"/>
    </row>
    <row r="500" spans="24:25">
      <c r="X500" s="350"/>
      <c r="Y500" s="350"/>
    </row>
    <row r="501" spans="24:25">
      <c r="X501" s="350"/>
      <c r="Y501" s="350"/>
    </row>
    <row r="502" spans="24:25">
      <c r="X502" s="350"/>
      <c r="Y502" s="350"/>
    </row>
    <row r="503" spans="24:25">
      <c r="X503" s="350"/>
      <c r="Y503" s="350"/>
    </row>
    <row r="504" spans="24:25">
      <c r="X504" s="350"/>
      <c r="Y504" s="350"/>
    </row>
    <row r="505" spans="24:25">
      <c r="X505" s="350"/>
      <c r="Y505" s="350"/>
    </row>
    <row r="506" spans="24:25">
      <c r="X506" s="350"/>
      <c r="Y506" s="350"/>
    </row>
    <row r="507" spans="24:25">
      <c r="X507" s="350"/>
      <c r="Y507" s="350"/>
    </row>
    <row r="508" spans="24:25">
      <c r="X508" s="350"/>
      <c r="Y508" s="350"/>
    </row>
    <row r="509" spans="24:25">
      <c r="X509" s="350"/>
      <c r="Y509" s="350"/>
    </row>
    <row r="510" spans="24:25">
      <c r="X510" s="350"/>
      <c r="Y510" s="350"/>
    </row>
    <row r="511" spans="24:25">
      <c r="X511" s="350"/>
      <c r="Y511" s="350"/>
    </row>
    <row r="512" spans="24:25">
      <c r="X512" s="350"/>
      <c r="Y512" s="350"/>
    </row>
    <row r="513" spans="24:25">
      <c r="X513" s="350"/>
      <c r="Y513" s="350"/>
    </row>
    <row r="514" spans="24:25">
      <c r="X514" s="350"/>
      <c r="Y514" s="350"/>
    </row>
    <row r="515" spans="24:25">
      <c r="X515" s="350"/>
      <c r="Y515" s="350"/>
    </row>
    <row r="516" spans="24:25">
      <c r="X516" s="350"/>
      <c r="Y516" s="350"/>
    </row>
    <row r="517" spans="24:25">
      <c r="X517" s="350"/>
      <c r="Y517" s="350"/>
    </row>
    <row r="518" spans="24:25">
      <c r="X518" s="350"/>
      <c r="Y518" s="350"/>
    </row>
    <row r="519" spans="24:25">
      <c r="X519" s="350"/>
      <c r="Y519" s="350"/>
    </row>
    <row r="520" spans="24:25">
      <c r="X520" s="350"/>
      <c r="Y520" s="350"/>
    </row>
    <row r="521" spans="24:25">
      <c r="X521" s="350"/>
      <c r="Y521" s="350"/>
    </row>
    <row r="522" spans="24:25">
      <c r="X522" s="350"/>
      <c r="Y522" s="350"/>
    </row>
    <row r="523" spans="24:25">
      <c r="X523" s="350"/>
      <c r="Y523" s="350"/>
    </row>
    <row r="524" spans="24:25">
      <c r="X524" s="350"/>
      <c r="Y524" s="350"/>
    </row>
    <row r="525" spans="24:25">
      <c r="X525" s="350"/>
      <c r="Y525" s="350"/>
    </row>
    <row r="526" spans="24:25">
      <c r="X526" s="350"/>
      <c r="Y526" s="350"/>
    </row>
    <row r="527" spans="24:25">
      <c r="X527" s="350"/>
      <c r="Y527" s="350"/>
    </row>
    <row r="528" spans="24:25">
      <c r="X528" s="350"/>
      <c r="Y528" s="350"/>
    </row>
    <row r="529" spans="24:25">
      <c r="X529" s="350"/>
      <c r="Y529" s="350"/>
    </row>
    <row r="530" spans="24:25">
      <c r="X530" s="350"/>
      <c r="Y530" s="350"/>
    </row>
    <row r="531" spans="24:25">
      <c r="X531" s="350"/>
      <c r="Y531" s="350"/>
    </row>
    <row r="532" spans="24:25">
      <c r="X532" s="350"/>
      <c r="Y532" s="350"/>
    </row>
    <row r="533" spans="24:25">
      <c r="X533" s="350"/>
      <c r="Y533" s="350"/>
    </row>
    <row r="534" spans="24:25">
      <c r="X534" s="350"/>
      <c r="Y534" s="350"/>
    </row>
    <row r="535" spans="24:25">
      <c r="X535" s="350"/>
      <c r="Y535" s="350"/>
    </row>
    <row r="536" spans="24:25">
      <c r="X536" s="350"/>
      <c r="Y536" s="350"/>
    </row>
    <row r="537" spans="24:25">
      <c r="X537" s="350"/>
      <c r="Y537" s="350"/>
    </row>
    <row r="538" spans="24:25">
      <c r="X538" s="350"/>
      <c r="Y538" s="350"/>
    </row>
    <row r="539" spans="24:25">
      <c r="X539" s="350"/>
      <c r="Y539" s="350"/>
    </row>
    <row r="540" spans="24:25">
      <c r="X540" s="350"/>
      <c r="Y540" s="350"/>
    </row>
    <row r="541" spans="24:25">
      <c r="X541" s="350"/>
      <c r="Y541" s="350"/>
    </row>
    <row r="542" spans="24:25">
      <c r="X542" s="350"/>
      <c r="Y542" s="350"/>
    </row>
    <row r="543" spans="24:25">
      <c r="X543" s="350"/>
      <c r="Y543" s="350"/>
    </row>
    <row r="544" spans="24:25">
      <c r="X544" s="350"/>
      <c r="Y544" s="350"/>
    </row>
    <row r="545" spans="24:25">
      <c r="X545" s="350"/>
      <c r="Y545" s="350"/>
    </row>
    <row r="546" spans="24:25">
      <c r="X546" s="350"/>
      <c r="Y546" s="350"/>
    </row>
    <row r="547" spans="24:25">
      <c r="X547" s="350"/>
      <c r="Y547" s="350"/>
    </row>
    <row r="548" spans="24:25">
      <c r="X548" s="350"/>
      <c r="Y548" s="350"/>
    </row>
    <row r="549" spans="24:25">
      <c r="X549" s="350"/>
      <c r="Y549" s="350"/>
    </row>
    <row r="550" spans="24:25">
      <c r="X550" s="350"/>
      <c r="Y550" s="350"/>
    </row>
    <row r="551" spans="24:25">
      <c r="X551" s="350"/>
      <c r="Y551" s="350"/>
    </row>
    <row r="552" spans="24:25">
      <c r="X552" s="350"/>
      <c r="Y552" s="350"/>
    </row>
    <row r="553" spans="24:25">
      <c r="X553" s="350"/>
      <c r="Y553" s="350"/>
    </row>
    <row r="554" spans="24:25">
      <c r="X554" s="350"/>
      <c r="Y554" s="350"/>
    </row>
    <row r="555" spans="24:25">
      <c r="X555" s="350"/>
      <c r="Y555" s="350"/>
    </row>
    <row r="556" spans="24:25">
      <c r="X556" s="350"/>
      <c r="Y556" s="350"/>
    </row>
    <row r="557" spans="24:25">
      <c r="X557" s="350"/>
      <c r="Y557" s="350"/>
    </row>
    <row r="558" spans="24:25">
      <c r="X558" s="350"/>
      <c r="Y558" s="350"/>
    </row>
    <row r="559" spans="24:25">
      <c r="X559" s="350"/>
      <c r="Y559" s="350"/>
    </row>
    <row r="560" spans="24:25">
      <c r="X560" s="350"/>
      <c r="Y560" s="350"/>
    </row>
    <row r="561" spans="24:25">
      <c r="X561" s="350"/>
      <c r="Y561" s="350"/>
    </row>
    <row r="562" spans="24:25">
      <c r="X562" s="350"/>
      <c r="Y562" s="350"/>
    </row>
    <row r="563" spans="24:25">
      <c r="X563" s="350"/>
      <c r="Y563" s="350"/>
    </row>
    <row r="564" spans="24:25">
      <c r="X564" s="350"/>
      <c r="Y564" s="350"/>
    </row>
    <row r="565" spans="24:25">
      <c r="X565" s="350"/>
      <c r="Y565" s="350"/>
    </row>
    <row r="566" spans="24:25">
      <c r="X566" s="350"/>
      <c r="Y566" s="350"/>
    </row>
    <row r="567" spans="24:25">
      <c r="X567" s="350"/>
      <c r="Y567" s="350"/>
    </row>
    <row r="568" spans="24:25">
      <c r="X568" s="350"/>
      <c r="Y568" s="350"/>
    </row>
    <row r="569" spans="24:25">
      <c r="X569" s="350"/>
      <c r="Y569" s="350"/>
    </row>
    <row r="570" spans="24:25">
      <c r="X570" s="350"/>
      <c r="Y570" s="350"/>
    </row>
    <row r="571" spans="24:25">
      <c r="X571" s="350"/>
      <c r="Y571" s="350"/>
    </row>
    <row r="572" spans="24:25">
      <c r="X572" s="350"/>
      <c r="Y572" s="350"/>
    </row>
    <row r="573" spans="24:25">
      <c r="X573" s="350"/>
      <c r="Y573" s="350"/>
    </row>
    <row r="574" spans="24:25">
      <c r="X574" s="350"/>
      <c r="Y574" s="350"/>
    </row>
    <row r="575" spans="24:25">
      <c r="X575" s="350"/>
      <c r="Y575" s="350"/>
    </row>
    <row r="576" spans="24:25">
      <c r="X576" s="350"/>
      <c r="Y576" s="350"/>
    </row>
    <row r="577" spans="24:25">
      <c r="X577" s="350"/>
      <c r="Y577" s="350"/>
    </row>
    <row r="578" spans="24:25">
      <c r="X578" s="350"/>
      <c r="Y578" s="350"/>
    </row>
    <row r="579" spans="24:25">
      <c r="X579" s="350"/>
      <c r="Y579" s="350"/>
    </row>
    <row r="580" spans="24:25">
      <c r="X580" s="350"/>
      <c r="Y580" s="350"/>
    </row>
    <row r="581" spans="24:25">
      <c r="X581" s="350"/>
      <c r="Y581" s="350"/>
    </row>
    <row r="582" spans="24:25">
      <c r="X582" s="350"/>
      <c r="Y582" s="350"/>
    </row>
    <row r="583" spans="24:25">
      <c r="X583" s="350"/>
      <c r="Y583" s="350"/>
    </row>
    <row r="584" spans="24:25">
      <c r="X584" s="350"/>
      <c r="Y584" s="350"/>
    </row>
    <row r="585" spans="24:25">
      <c r="X585" s="350"/>
      <c r="Y585" s="350"/>
    </row>
    <row r="586" spans="24:25">
      <c r="X586" s="350"/>
      <c r="Y586" s="350"/>
    </row>
    <row r="587" spans="24:25">
      <c r="X587" s="350"/>
      <c r="Y587" s="350"/>
    </row>
    <row r="588" spans="24:25">
      <c r="X588" s="350"/>
      <c r="Y588" s="350"/>
    </row>
    <row r="589" spans="24:25">
      <c r="X589" s="350"/>
      <c r="Y589" s="350"/>
    </row>
    <row r="590" spans="24:25">
      <c r="X590" s="350"/>
      <c r="Y590" s="350"/>
    </row>
    <row r="591" spans="24:25">
      <c r="X591" s="350"/>
      <c r="Y591" s="350"/>
    </row>
    <row r="592" spans="24:25">
      <c r="X592" s="350"/>
      <c r="Y592" s="350"/>
    </row>
    <row r="593" spans="24:25">
      <c r="X593" s="350"/>
      <c r="Y593" s="350"/>
    </row>
    <row r="594" spans="24:25">
      <c r="X594" s="350"/>
      <c r="Y594" s="350"/>
    </row>
    <row r="595" spans="24:25">
      <c r="X595" s="350"/>
      <c r="Y595" s="350"/>
    </row>
    <row r="596" spans="24:25">
      <c r="X596" s="350"/>
      <c r="Y596" s="350"/>
    </row>
    <row r="597" spans="24:25">
      <c r="X597" s="350"/>
      <c r="Y597" s="350"/>
    </row>
    <row r="598" spans="24:25">
      <c r="X598" s="350"/>
      <c r="Y598" s="350"/>
    </row>
    <row r="599" spans="24:25">
      <c r="X599" s="350"/>
      <c r="Y599" s="350"/>
    </row>
    <row r="600" spans="24:25">
      <c r="X600" s="350"/>
      <c r="Y600" s="350"/>
    </row>
    <row r="601" spans="24:25">
      <c r="X601" s="350"/>
      <c r="Y601" s="350"/>
    </row>
    <row r="602" spans="24:25">
      <c r="X602" s="350"/>
      <c r="Y602" s="350"/>
    </row>
    <row r="603" spans="24:25">
      <c r="X603" s="350"/>
      <c r="Y603" s="350"/>
    </row>
    <row r="604" spans="24:25">
      <c r="X604" s="350"/>
      <c r="Y604" s="350"/>
    </row>
    <row r="605" spans="24:25">
      <c r="X605" s="350"/>
      <c r="Y605" s="350"/>
    </row>
    <row r="606" spans="24:25">
      <c r="X606" s="350"/>
      <c r="Y606" s="350"/>
    </row>
    <row r="607" spans="24:25">
      <c r="X607" s="350"/>
      <c r="Y607" s="350"/>
    </row>
    <row r="608" spans="24:25">
      <c r="X608" s="350"/>
      <c r="Y608" s="350"/>
    </row>
    <row r="609" spans="24:25">
      <c r="X609" s="350"/>
      <c r="Y609" s="350"/>
    </row>
    <row r="610" spans="24:25">
      <c r="X610" s="350"/>
      <c r="Y610" s="350"/>
    </row>
    <row r="611" spans="24:25">
      <c r="X611" s="350"/>
      <c r="Y611" s="350"/>
    </row>
    <row r="612" spans="24:25">
      <c r="X612" s="350"/>
      <c r="Y612" s="350"/>
    </row>
    <row r="613" spans="24:25">
      <c r="X613" s="350"/>
      <c r="Y613" s="350"/>
    </row>
    <row r="614" spans="24:25">
      <c r="X614" s="350"/>
      <c r="Y614" s="350"/>
    </row>
    <row r="615" spans="24:25">
      <c r="X615" s="350"/>
      <c r="Y615" s="350"/>
    </row>
    <row r="616" spans="24:25">
      <c r="X616" s="350"/>
      <c r="Y616" s="350"/>
    </row>
    <row r="617" spans="24:25">
      <c r="X617" s="350"/>
      <c r="Y617" s="350"/>
    </row>
    <row r="618" spans="24:25">
      <c r="X618" s="350"/>
      <c r="Y618" s="350"/>
    </row>
    <row r="619" spans="24:25">
      <c r="X619" s="350"/>
      <c r="Y619" s="350"/>
    </row>
    <row r="620" spans="24:25">
      <c r="X620" s="350"/>
      <c r="Y620" s="350"/>
    </row>
    <row r="621" spans="24:25">
      <c r="X621" s="350"/>
      <c r="Y621" s="350"/>
    </row>
    <row r="622" spans="24:25">
      <c r="X622" s="350"/>
      <c r="Y622" s="350"/>
    </row>
    <row r="623" spans="24:25">
      <c r="X623" s="350"/>
      <c r="Y623" s="350"/>
    </row>
    <row r="624" spans="24:25">
      <c r="X624" s="350"/>
      <c r="Y624" s="350"/>
    </row>
    <row r="625" spans="24:25">
      <c r="X625" s="350"/>
      <c r="Y625" s="350"/>
    </row>
    <row r="626" spans="24:25">
      <c r="X626" s="350"/>
      <c r="Y626" s="350"/>
    </row>
    <row r="627" spans="24:25">
      <c r="X627" s="350"/>
      <c r="Y627" s="350"/>
    </row>
    <row r="628" spans="24:25">
      <c r="X628" s="350"/>
      <c r="Y628" s="350"/>
    </row>
    <row r="629" spans="24:25">
      <c r="X629" s="350"/>
      <c r="Y629" s="350"/>
    </row>
    <row r="630" spans="24:25">
      <c r="X630" s="350"/>
      <c r="Y630" s="350"/>
    </row>
    <row r="631" spans="24:25">
      <c r="X631" s="350"/>
      <c r="Y631" s="350"/>
    </row>
    <row r="632" spans="24:25">
      <c r="X632" s="350"/>
      <c r="Y632" s="350"/>
    </row>
    <row r="633" spans="24:25">
      <c r="X633" s="350"/>
      <c r="Y633" s="350"/>
    </row>
    <row r="634" spans="24:25">
      <c r="X634" s="350"/>
      <c r="Y634" s="350"/>
    </row>
    <row r="635" spans="24:25">
      <c r="X635" s="350"/>
      <c r="Y635" s="350"/>
    </row>
    <row r="636" spans="24:25">
      <c r="X636" s="350"/>
      <c r="Y636" s="350"/>
    </row>
    <row r="637" spans="24:25">
      <c r="X637" s="350"/>
      <c r="Y637" s="350"/>
    </row>
    <row r="638" spans="24:25">
      <c r="X638" s="350"/>
      <c r="Y638" s="350"/>
    </row>
    <row r="639" spans="24:25">
      <c r="X639" s="350"/>
      <c r="Y639" s="350"/>
    </row>
    <row r="640" spans="24:25">
      <c r="X640" s="350"/>
      <c r="Y640" s="350"/>
    </row>
    <row r="641" spans="24:25">
      <c r="X641" s="350"/>
      <c r="Y641" s="350"/>
    </row>
    <row r="642" spans="24:25">
      <c r="X642" s="350"/>
      <c r="Y642" s="350"/>
    </row>
    <row r="643" spans="24:25">
      <c r="X643" s="350"/>
      <c r="Y643" s="350"/>
    </row>
    <row r="644" spans="24:25">
      <c r="X644" s="350"/>
      <c r="Y644" s="350"/>
    </row>
    <row r="645" spans="24:25">
      <c r="X645" s="350"/>
      <c r="Y645" s="350"/>
    </row>
    <row r="646" spans="24:25">
      <c r="X646" s="350"/>
      <c r="Y646" s="350"/>
    </row>
    <row r="647" spans="24:25">
      <c r="X647" s="350"/>
      <c r="Y647" s="350"/>
    </row>
    <row r="648" spans="24:25">
      <c r="X648" s="350"/>
      <c r="Y648" s="350"/>
    </row>
    <row r="649" spans="24:25">
      <c r="X649" s="350"/>
      <c r="Y649" s="350"/>
    </row>
    <row r="650" spans="24:25">
      <c r="X650" s="350"/>
      <c r="Y650" s="350"/>
    </row>
    <row r="651" spans="24:25">
      <c r="X651" s="350"/>
      <c r="Y651" s="350"/>
    </row>
    <row r="652" spans="24:25">
      <c r="X652" s="350"/>
      <c r="Y652" s="350"/>
    </row>
    <row r="653" spans="24:25">
      <c r="X653" s="350"/>
      <c r="Y653" s="350"/>
    </row>
    <row r="654" spans="24:25">
      <c r="X654" s="350"/>
      <c r="Y654" s="350"/>
    </row>
    <row r="655" spans="24:25">
      <c r="X655" s="350"/>
      <c r="Y655" s="350"/>
    </row>
    <row r="656" spans="24:25">
      <c r="X656" s="350"/>
      <c r="Y656" s="350"/>
    </row>
    <row r="657" spans="22:25">
      <c r="X657" s="350"/>
      <c r="Y657" s="350"/>
    </row>
    <row r="658" spans="22:25">
      <c r="X658" s="350"/>
      <c r="Y658" s="350"/>
    </row>
    <row r="659" spans="22:25">
      <c r="X659" s="350"/>
      <c r="Y659" s="350"/>
    </row>
    <row r="660" spans="22:25">
      <c r="X660" s="350"/>
      <c r="Y660" s="350"/>
    </row>
    <row r="661" spans="22:25">
      <c r="X661" s="350"/>
      <c r="Y661" s="350"/>
    </row>
    <row r="662" spans="22:25">
      <c r="X662" s="350"/>
      <c r="Y662" s="350"/>
    </row>
    <row r="663" spans="22:25">
      <c r="X663" s="350"/>
      <c r="Y663" s="350"/>
    </row>
    <row r="664" spans="22:25">
      <c r="V664" s="369"/>
    </row>
    <row r="665" spans="22:25">
      <c r="V665" s="369"/>
    </row>
    <row r="666" spans="22:25">
      <c r="V666" s="369"/>
    </row>
    <row r="667" spans="22:25">
      <c r="V667" s="369"/>
    </row>
    <row r="668" spans="22:25">
      <c r="V668" s="369"/>
    </row>
    <row r="669" spans="22:25">
      <c r="V669" s="369"/>
    </row>
    <row r="670" spans="22:25">
      <c r="V670" s="369"/>
    </row>
    <row r="671" spans="22:25">
      <c r="V671" s="369"/>
      <c r="X671" s="350"/>
      <c r="Y671" s="350"/>
    </row>
    <row r="672" spans="22:25">
      <c r="V672" s="369"/>
      <c r="X672" s="350"/>
      <c r="Y672" s="350"/>
    </row>
    <row r="673" spans="22:25">
      <c r="V673" s="369"/>
      <c r="X673" s="350"/>
      <c r="Y673" s="350"/>
    </row>
    <row r="674" spans="22:25">
      <c r="V674" s="369"/>
      <c r="X674" s="350"/>
      <c r="Y674" s="350"/>
    </row>
    <row r="675" spans="22:25">
      <c r="V675" s="369"/>
      <c r="X675" s="350"/>
      <c r="Y675" s="350"/>
    </row>
    <row r="676" spans="22:25">
      <c r="V676" s="369"/>
      <c r="X676" s="350"/>
      <c r="Y676" s="350"/>
    </row>
    <row r="677" spans="22:25">
      <c r="V677" s="369"/>
      <c r="X677" s="350"/>
      <c r="Y677" s="350"/>
    </row>
    <row r="678" spans="22:25">
      <c r="V678" s="369"/>
      <c r="X678" s="350"/>
      <c r="Y678" s="350"/>
    </row>
    <row r="679" spans="22:25">
      <c r="V679" s="369"/>
      <c r="X679" s="350"/>
      <c r="Y679" s="350"/>
    </row>
    <row r="680" spans="22:25">
      <c r="V680" s="369"/>
      <c r="X680" s="350"/>
      <c r="Y680" s="350"/>
    </row>
    <row r="681" spans="22:25">
      <c r="V681" s="369"/>
      <c r="X681" s="350"/>
      <c r="Y681" s="350"/>
    </row>
    <row r="682" spans="22:25">
      <c r="V682" s="369"/>
      <c r="X682" s="350"/>
      <c r="Y682" s="350"/>
    </row>
    <row r="683" spans="22:25">
      <c r="V683" s="369"/>
      <c r="X683" s="350"/>
      <c r="Y683" s="350"/>
    </row>
    <row r="684" spans="22:25">
      <c r="V684" s="369"/>
      <c r="X684" s="350"/>
      <c r="Y684" s="350"/>
    </row>
    <row r="685" spans="22:25">
      <c r="V685" s="369"/>
      <c r="X685" s="350"/>
      <c r="Y685" s="350"/>
    </row>
    <row r="686" spans="22:25">
      <c r="V686" s="369"/>
      <c r="X686" s="350"/>
      <c r="Y686" s="350"/>
    </row>
    <row r="687" spans="22:25">
      <c r="V687" s="369"/>
      <c r="X687" s="350"/>
      <c r="Y687" s="350"/>
    </row>
    <row r="688" spans="22:25">
      <c r="V688" s="369"/>
      <c r="X688" s="350"/>
      <c r="Y688" s="350"/>
    </row>
    <row r="689" spans="22:25">
      <c r="V689" s="369"/>
      <c r="X689" s="350"/>
      <c r="Y689" s="350"/>
    </row>
    <row r="690" spans="22:25">
      <c r="V690" s="369"/>
      <c r="X690" s="350"/>
      <c r="Y690" s="350"/>
    </row>
    <row r="691" spans="22:25">
      <c r="V691" s="369"/>
      <c r="X691" s="350"/>
      <c r="Y691" s="350"/>
    </row>
    <row r="692" spans="22:25">
      <c r="V692" s="369"/>
      <c r="X692" s="350"/>
      <c r="Y692" s="350"/>
    </row>
    <row r="693" spans="22:25">
      <c r="V693" s="369"/>
      <c r="X693" s="350"/>
      <c r="Y693" s="350"/>
    </row>
    <row r="694" spans="22:25">
      <c r="V694" s="369"/>
      <c r="X694" s="350"/>
      <c r="Y694" s="350"/>
    </row>
    <row r="695" spans="22:25">
      <c r="V695" s="369"/>
      <c r="X695" s="350"/>
      <c r="Y695" s="350"/>
    </row>
    <row r="696" spans="22:25">
      <c r="V696" s="369"/>
      <c r="X696" s="350"/>
      <c r="Y696" s="350"/>
    </row>
    <row r="697" spans="22:25">
      <c r="V697" s="369"/>
      <c r="X697" s="350"/>
      <c r="Y697" s="350"/>
    </row>
    <row r="698" spans="22:25">
      <c r="V698" s="369"/>
      <c r="X698" s="350"/>
      <c r="Y698" s="350"/>
    </row>
    <row r="699" spans="22:25">
      <c r="V699" s="369"/>
      <c r="X699" s="350"/>
      <c r="Y699" s="350"/>
    </row>
    <row r="700" spans="22:25">
      <c r="V700" s="369"/>
      <c r="X700" s="350"/>
      <c r="Y700" s="350"/>
    </row>
    <row r="701" spans="22:25">
      <c r="V701" s="369"/>
      <c r="X701" s="350"/>
      <c r="Y701" s="350"/>
    </row>
    <row r="702" spans="22:25">
      <c r="V702" s="369"/>
      <c r="X702" s="350"/>
      <c r="Y702" s="350"/>
    </row>
    <row r="703" spans="22:25">
      <c r="V703" s="369"/>
      <c r="X703" s="350"/>
      <c r="Y703" s="350"/>
    </row>
    <row r="704" spans="22:25">
      <c r="V704" s="368"/>
      <c r="X704" s="350"/>
      <c r="Y704" s="350"/>
    </row>
    <row r="705" spans="22:25">
      <c r="V705" s="369"/>
      <c r="X705" s="350"/>
      <c r="Y705" s="350"/>
    </row>
    <row r="706" spans="22:25">
      <c r="V706" s="368"/>
      <c r="X706" s="350"/>
      <c r="Y706" s="350"/>
    </row>
    <row r="707" spans="22:25">
      <c r="V707" s="368"/>
      <c r="X707" s="350"/>
      <c r="Y707" s="350"/>
    </row>
    <row r="708" spans="22:25">
      <c r="V708" s="368"/>
      <c r="X708" s="350"/>
      <c r="Y708" s="350"/>
    </row>
    <row r="709" spans="22:25">
      <c r="V709" s="368"/>
      <c r="X709" s="350"/>
      <c r="Y709" s="350"/>
    </row>
    <row r="710" spans="22:25">
      <c r="V710" s="368"/>
      <c r="X710" s="350"/>
      <c r="Y710" s="350"/>
    </row>
    <row r="711" spans="22:25">
      <c r="V711" s="369"/>
      <c r="X711" s="350"/>
      <c r="Y711" s="350"/>
    </row>
    <row r="712" spans="22:25">
      <c r="V712" s="369"/>
      <c r="X712" s="350"/>
      <c r="Y712" s="350"/>
    </row>
    <row r="713" spans="22:25">
      <c r="V713" s="369"/>
      <c r="X713" s="350"/>
      <c r="Y713" s="350"/>
    </row>
    <row r="714" spans="22:25">
      <c r="V714" s="369"/>
      <c r="X714" s="350"/>
      <c r="Y714" s="350"/>
    </row>
    <row r="715" spans="22:25">
      <c r="V715" s="369"/>
      <c r="X715" s="350"/>
      <c r="Y715" s="350"/>
    </row>
    <row r="716" spans="22:25">
      <c r="V716" s="369"/>
      <c r="X716" s="350"/>
      <c r="Y716" s="350"/>
    </row>
    <row r="717" spans="22:25">
      <c r="V717" s="369"/>
      <c r="X717" s="350"/>
      <c r="Y717" s="350"/>
    </row>
    <row r="718" spans="22:25">
      <c r="V718" s="369"/>
      <c r="X718" s="350"/>
      <c r="Y718" s="350"/>
    </row>
    <row r="719" spans="22:25">
      <c r="V719" s="369"/>
      <c r="X719" s="350"/>
      <c r="Y719" s="350"/>
    </row>
    <row r="720" spans="22:25">
      <c r="V720" s="369"/>
      <c r="X720" s="350"/>
      <c r="Y720" s="350"/>
    </row>
    <row r="721" spans="22:25">
      <c r="V721" s="369"/>
      <c r="X721" s="350"/>
      <c r="Y721" s="350"/>
    </row>
    <row r="722" spans="22:25">
      <c r="V722" s="369"/>
      <c r="X722" s="350"/>
      <c r="Y722" s="350"/>
    </row>
    <row r="723" spans="22:25">
      <c r="V723" s="369"/>
      <c r="X723" s="350"/>
      <c r="Y723" s="350"/>
    </row>
    <row r="724" spans="22:25">
      <c r="V724" s="369"/>
      <c r="X724" s="350"/>
      <c r="Y724" s="350"/>
    </row>
    <row r="725" spans="22:25">
      <c r="V725" s="369"/>
      <c r="X725" s="350"/>
      <c r="Y725" s="350"/>
    </row>
    <row r="726" spans="22:25">
      <c r="V726" s="369"/>
      <c r="X726" s="350"/>
      <c r="Y726" s="350"/>
    </row>
    <row r="727" spans="22:25">
      <c r="V727" s="369"/>
      <c r="X727" s="350"/>
      <c r="Y727" s="350"/>
    </row>
    <row r="728" spans="22:25">
      <c r="V728" s="369"/>
      <c r="X728" s="350"/>
      <c r="Y728" s="350"/>
    </row>
    <row r="729" spans="22:25">
      <c r="V729" s="369"/>
      <c r="X729" s="350"/>
      <c r="Y729" s="350"/>
    </row>
    <row r="730" spans="22:25">
      <c r="V730" s="369"/>
    </row>
    <row r="731" spans="22:25">
      <c r="V731" s="369"/>
    </row>
    <row r="732" spans="22:25">
      <c r="V732" s="369"/>
    </row>
    <row r="733" spans="22:25">
      <c r="V733" s="369"/>
    </row>
    <row r="734" spans="22:25">
      <c r="V734" s="369"/>
    </row>
    <row r="735" spans="22:25">
      <c r="V735" s="369"/>
    </row>
    <row r="736" spans="22:25">
      <c r="V736" s="369"/>
    </row>
    <row r="737" spans="22:25">
      <c r="V737" s="369"/>
    </row>
    <row r="738" spans="22:25">
      <c r="V738" s="369"/>
    </row>
    <row r="739" spans="22:25">
      <c r="V739" s="369"/>
    </row>
    <row r="740" spans="22:25">
      <c r="V740" s="369"/>
    </row>
    <row r="741" spans="22:25">
      <c r="V741" s="369"/>
    </row>
    <row r="742" spans="22:25">
      <c r="V742" s="369"/>
    </row>
    <row r="743" spans="22:25">
      <c r="V743" s="369"/>
    </row>
    <row r="744" spans="22:25">
      <c r="V744" s="369"/>
    </row>
    <row r="745" spans="22:25">
      <c r="V745" s="369"/>
    </row>
    <row r="746" spans="22:25">
      <c r="V746" s="369"/>
    </row>
    <row r="747" spans="22:25">
      <c r="V747" s="369"/>
    </row>
    <row r="748" spans="22:25">
      <c r="V748" s="369"/>
    </row>
    <row r="749" spans="22:25">
      <c r="V749" s="369"/>
    </row>
    <row r="750" spans="22:25">
      <c r="V750" s="369"/>
    </row>
    <row r="751" spans="22:25">
      <c r="V751" s="369"/>
      <c r="X751" s="350"/>
      <c r="Y751" s="350"/>
    </row>
    <row r="752" spans="22:25">
      <c r="V752" s="369"/>
      <c r="X752" s="350"/>
      <c r="Y752" s="350"/>
    </row>
    <row r="753" spans="22:25">
      <c r="V753" s="369"/>
      <c r="X753" s="350"/>
      <c r="Y753" s="350"/>
    </row>
    <row r="754" spans="22:25">
      <c r="V754" s="369"/>
      <c r="X754" s="350"/>
      <c r="Y754" s="350"/>
    </row>
    <row r="755" spans="22:25">
      <c r="V755" s="369"/>
      <c r="X755" s="350"/>
      <c r="Y755" s="350"/>
    </row>
    <row r="756" spans="22:25">
      <c r="V756" s="369"/>
      <c r="X756" s="350"/>
      <c r="Y756" s="350"/>
    </row>
    <row r="757" spans="22:25">
      <c r="V757" s="369"/>
      <c r="X757" s="350"/>
      <c r="Y757" s="350"/>
    </row>
    <row r="758" spans="22:25">
      <c r="V758" s="369"/>
      <c r="X758" s="350"/>
      <c r="Y758" s="350"/>
    </row>
    <row r="759" spans="22:25">
      <c r="V759" s="369"/>
      <c r="X759" s="350"/>
      <c r="Y759" s="350"/>
    </row>
    <row r="760" spans="22:25">
      <c r="V760" s="369"/>
      <c r="X760" s="350"/>
      <c r="Y760" s="350"/>
    </row>
    <row r="761" spans="22:25">
      <c r="V761" s="369"/>
      <c r="X761" s="350"/>
      <c r="Y761" s="350"/>
    </row>
    <row r="762" spans="22:25">
      <c r="V762" s="369"/>
      <c r="X762" s="350"/>
      <c r="Y762" s="350"/>
    </row>
    <row r="763" spans="22:25">
      <c r="V763" s="369"/>
      <c r="X763" s="350"/>
      <c r="Y763" s="350"/>
    </row>
    <row r="764" spans="22:25">
      <c r="V764" s="369"/>
      <c r="X764" s="350"/>
      <c r="Y764" s="350"/>
    </row>
    <row r="765" spans="22:25">
      <c r="V765" s="369"/>
      <c r="X765" s="350"/>
      <c r="Y765" s="350"/>
    </row>
    <row r="766" spans="22:25">
      <c r="V766" s="369"/>
      <c r="X766" s="350"/>
      <c r="Y766" s="350"/>
    </row>
    <row r="767" spans="22:25">
      <c r="V767" s="369"/>
      <c r="X767" s="350"/>
      <c r="Y767" s="350"/>
    </row>
    <row r="768" spans="22:25">
      <c r="V768" s="369"/>
      <c r="X768" s="350"/>
      <c r="Y768" s="350"/>
    </row>
    <row r="769" spans="22:25">
      <c r="V769" s="369"/>
      <c r="X769" s="350"/>
      <c r="Y769" s="350"/>
    </row>
    <row r="770" spans="22:25">
      <c r="V770" s="369"/>
      <c r="X770" s="350"/>
      <c r="Y770" s="350"/>
    </row>
    <row r="771" spans="22:25">
      <c r="V771" s="369"/>
      <c r="X771" s="350"/>
      <c r="Y771" s="350"/>
    </row>
    <row r="772" spans="22:25">
      <c r="V772" s="369"/>
      <c r="X772" s="350"/>
      <c r="Y772" s="350"/>
    </row>
    <row r="773" spans="22:25">
      <c r="V773" s="369"/>
      <c r="X773" s="350"/>
      <c r="Y773" s="350"/>
    </row>
    <row r="774" spans="22:25">
      <c r="V774" s="369"/>
      <c r="X774" s="350"/>
      <c r="Y774" s="350"/>
    </row>
    <row r="775" spans="22:25">
      <c r="V775" s="369"/>
      <c r="X775" s="350"/>
      <c r="Y775" s="350"/>
    </row>
    <row r="776" spans="22:25">
      <c r="V776" s="369"/>
      <c r="X776" s="350"/>
      <c r="Y776" s="350"/>
    </row>
    <row r="777" spans="22:25">
      <c r="V777" s="369"/>
      <c r="X777" s="350"/>
      <c r="Y777" s="350"/>
    </row>
    <row r="778" spans="22:25">
      <c r="V778" s="369"/>
      <c r="X778" s="350"/>
      <c r="Y778" s="350"/>
    </row>
    <row r="779" spans="22:25">
      <c r="V779" s="369"/>
      <c r="X779" s="350"/>
      <c r="Y779" s="350"/>
    </row>
    <row r="780" spans="22:25">
      <c r="V780" s="369"/>
      <c r="X780" s="350"/>
      <c r="Y780" s="350"/>
    </row>
    <row r="781" spans="22:25">
      <c r="V781" s="369"/>
      <c r="X781" s="350"/>
      <c r="Y781" s="350"/>
    </row>
    <row r="782" spans="22:25">
      <c r="V782" s="369"/>
      <c r="X782" s="350"/>
      <c r="Y782" s="350"/>
    </row>
    <row r="783" spans="22:25">
      <c r="V783" s="369"/>
      <c r="X783" s="350"/>
      <c r="Y783" s="350"/>
    </row>
    <row r="784" spans="22:25">
      <c r="V784" s="369"/>
      <c r="X784" s="350"/>
      <c r="Y784" s="350"/>
    </row>
    <row r="785" spans="22:25">
      <c r="V785" s="369"/>
      <c r="X785" s="350"/>
      <c r="Y785" s="350"/>
    </row>
    <row r="786" spans="22:25">
      <c r="V786" s="369"/>
      <c r="X786" s="350"/>
      <c r="Y786" s="350"/>
    </row>
    <row r="787" spans="22:25">
      <c r="V787" s="369"/>
      <c r="X787" s="350"/>
      <c r="Y787" s="350"/>
    </row>
    <row r="788" spans="22:25">
      <c r="V788" s="369"/>
      <c r="X788" s="350"/>
      <c r="Y788" s="350"/>
    </row>
    <row r="789" spans="22:25">
      <c r="V789" s="369"/>
      <c r="X789" s="350"/>
      <c r="Y789" s="350"/>
    </row>
    <row r="790" spans="22:25">
      <c r="V790" s="369"/>
      <c r="X790" s="350"/>
      <c r="Y790" s="350"/>
    </row>
    <row r="791" spans="22:25">
      <c r="V791" s="369"/>
      <c r="X791" s="350"/>
      <c r="Y791" s="350"/>
    </row>
    <row r="792" spans="22:25">
      <c r="V792" s="369"/>
      <c r="X792" s="350"/>
      <c r="Y792" s="350"/>
    </row>
    <row r="793" spans="22:25">
      <c r="V793" s="369"/>
      <c r="X793" s="350"/>
      <c r="Y793" s="350"/>
    </row>
    <row r="794" spans="22:25">
      <c r="V794" s="369"/>
      <c r="X794" s="350"/>
      <c r="Y794" s="350"/>
    </row>
    <row r="795" spans="22:25">
      <c r="V795" s="369"/>
      <c r="X795" s="350"/>
      <c r="Y795" s="350"/>
    </row>
    <row r="796" spans="22:25">
      <c r="V796" s="369"/>
      <c r="X796" s="350"/>
      <c r="Y796" s="350"/>
    </row>
    <row r="797" spans="22:25">
      <c r="V797" s="369"/>
      <c r="X797" s="350"/>
      <c r="Y797" s="350"/>
    </row>
    <row r="798" spans="22:25">
      <c r="V798" s="369"/>
      <c r="X798" s="350"/>
      <c r="Y798" s="350"/>
    </row>
    <row r="799" spans="22:25">
      <c r="V799" s="369"/>
      <c r="X799" s="350"/>
      <c r="Y799" s="350"/>
    </row>
    <row r="800" spans="22:25">
      <c r="V800" s="369"/>
      <c r="X800" s="350"/>
      <c r="Y800" s="350"/>
    </row>
    <row r="801" spans="22:25">
      <c r="V801" s="369"/>
      <c r="X801" s="350"/>
      <c r="Y801" s="350"/>
    </row>
    <row r="802" spans="22:25">
      <c r="V802" s="369"/>
      <c r="X802" s="350"/>
      <c r="Y802" s="350"/>
    </row>
    <row r="803" spans="22:25">
      <c r="V803" s="369"/>
      <c r="X803" s="350"/>
      <c r="Y803" s="350"/>
    </row>
    <row r="804" spans="22:25">
      <c r="V804" s="369"/>
      <c r="X804" s="350"/>
      <c r="Y804" s="350"/>
    </row>
    <row r="805" spans="22:25">
      <c r="V805" s="369"/>
      <c r="X805" s="350"/>
      <c r="Y805" s="350"/>
    </row>
    <row r="806" spans="22:25">
      <c r="V806" s="369"/>
      <c r="X806" s="350"/>
      <c r="Y806" s="350"/>
    </row>
    <row r="807" spans="22:25">
      <c r="V807" s="369"/>
      <c r="X807" s="350"/>
      <c r="Y807" s="350"/>
    </row>
    <row r="808" spans="22:25">
      <c r="V808" s="369"/>
      <c r="X808" s="350"/>
      <c r="Y808" s="350"/>
    </row>
    <row r="809" spans="22:25">
      <c r="V809" s="369"/>
      <c r="X809" s="350"/>
      <c r="Y809" s="350"/>
    </row>
    <row r="810" spans="22:25">
      <c r="V810" s="369"/>
    </row>
    <row r="811" spans="22:25">
      <c r="V811" s="369"/>
    </row>
    <row r="812" spans="22:25">
      <c r="V812" s="369"/>
    </row>
    <row r="813" spans="22:25">
      <c r="V813" s="369"/>
    </row>
    <row r="814" spans="22:25">
      <c r="V814" s="369"/>
    </row>
    <row r="815" spans="22:25">
      <c r="V815" s="369"/>
    </row>
    <row r="816" spans="22:25">
      <c r="V816" s="369"/>
    </row>
    <row r="825" spans="22:25">
      <c r="V825" s="369"/>
    </row>
    <row r="826" spans="22:25">
      <c r="V826" s="369"/>
    </row>
    <row r="827" spans="22:25">
      <c r="V827" s="369"/>
    </row>
    <row r="828" spans="22:25">
      <c r="V828" s="369"/>
    </row>
    <row r="829" spans="22:25">
      <c r="V829" s="369"/>
    </row>
    <row r="830" spans="22:25">
      <c r="V830" s="369"/>
    </row>
    <row r="831" spans="22:25">
      <c r="V831" s="369"/>
      <c r="X831" s="350"/>
      <c r="Y831" s="350"/>
    </row>
    <row r="832" spans="22:25">
      <c r="V832" s="369"/>
      <c r="X832" s="350"/>
      <c r="Y832" s="350"/>
    </row>
    <row r="833" spans="22:25">
      <c r="V833" s="369"/>
      <c r="X833" s="350"/>
      <c r="Y833" s="350"/>
    </row>
    <row r="834" spans="22:25">
      <c r="V834" s="369"/>
      <c r="X834" s="350"/>
      <c r="Y834" s="350"/>
    </row>
    <row r="835" spans="22:25">
      <c r="V835" s="369"/>
      <c r="X835" s="350"/>
      <c r="Y835" s="350"/>
    </row>
    <row r="836" spans="22:25">
      <c r="V836" s="369"/>
      <c r="X836" s="350"/>
      <c r="Y836" s="350"/>
    </row>
    <row r="837" spans="22:25">
      <c r="V837" s="369"/>
      <c r="X837" s="350"/>
      <c r="Y837" s="350"/>
    </row>
    <row r="838" spans="22:25">
      <c r="V838" s="369"/>
      <c r="X838" s="350"/>
      <c r="Y838" s="350"/>
    </row>
    <row r="839" spans="22:25">
      <c r="V839" s="369"/>
      <c r="X839" s="350"/>
      <c r="Y839" s="350"/>
    </row>
    <row r="840" spans="22:25">
      <c r="V840" s="369"/>
      <c r="X840" s="350"/>
      <c r="Y840" s="350"/>
    </row>
    <row r="841" spans="22:25">
      <c r="V841" s="369"/>
      <c r="X841" s="350"/>
      <c r="Y841" s="350"/>
    </row>
    <row r="842" spans="22:25">
      <c r="V842" s="369"/>
      <c r="X842" s="350"/>
      <c r="Y842" s="350"/>
    </row>
    <row r="843" spans="22:25">
      <c r="V843" s="369"/>
      <c r="X843" s="350"/>
      <c r="Y843" s="350"/>
    </row>
    <row r="844" spans="22:25">
      <c r="V844" s="369"/>
      <c r="X844" s="350"/>
      <c r="Y844" s="350"/>
    </row>
    <row r="845" spans="22:25">
      <c r="V845" s="369"/>
      <c r="X845" s="350"/>
      <c r="Y845" s="350"/>
    </row>
    <row r="846" spans="22:25">
      <c r="V846" s="369"/>
      <c r="X846" s="350"/>
      <c r="Y846" s="350"/>
    </row>
    <row r="847" spans="22:25">
      <c r="V847" s="369"/>
      <c r="X847" s="350"/>
      <c r="Y847" s="350"/>
    </row>
    <row r="848" spans="22:25">
      <c r="V848" s="369"/>
      <c r="X848" s="350"/>
      <c r="Y848" s="350"/>
    </row>
    <row r="849" spans="22:25">
      <c r="V849" s="369"/>
      <c r="X849" s="350"/>
      <c r="Y849" s="350"/>
    </row>
    <row r="850" spans="22:25">
      <c r="V850" s="369"/>
      <c r="X850" s="350"/>
      <c r="Y850" s="350"/>
    </row>
    <row r="851" spans="22:25">
      <c r="V851" s="369"/>
      <c r="X851" s="350"/>
      <c r="Y851" s="350"/>
    </row>
    <row r="852" spans="22:25">
      <c r="V852" s="369"/>
      <c r="X852" s="350"/>
      <c r="Y852" s="350"/>
    </row>
    <row r="853" spans="22:25">
      <c r="V853" s="369"/>
      <c r="X853" s="350"/>
      <c r="Y853" s="350"/>
    </row>
    <row r="854" spans="22:25">
      <c r="V854" s="369"/>
      <c r="X854" s="350"/>
      <c r="Y854" s="350"/>
    </row>
    <row r="855" spans="22:25">
      <c r="V855" s="369"/>
      <c r="X855" s="350"/>
      <c r="Y855" s="350"/>
    </row>
    <row r="856" spans="22:25">
      <c r="V856" s="369"/>
      <c r="X856" s="350"/>
      <c r="Y856" s="350"/>
    </row>
    <row r="857" spans="22:25">
      <c r="V857" s="369"/>
      <c r="X857" s="350"/>
      <c r="Y857" s="350"/>
    </row>
    <row r="858" spans="22:25">
      <c r="V858" s="369"/>
      <c r="X858" s="350"/>
      <c r="Y858" s="350"/>
    </row>
    <row r="859" spans="22:25">
      <c r="V859" s="369"/>
      <c r="X859" s="350"/>
      <c r="Y859" s="350"/>
    </row>
    <row r="860" spans="22:25">
      <c r="V860" s="369"/>
      <c r="X860" s="350"/>
      <c r="Y860" s="350"/>
    </row>
    <row r="861" spans="22:25">
      <c r="V861" s="369"/>
      <c r="X861" s="350"/>
      <c r="Y861" s="350"/>
    </row>
    <row r="862" spans="22:25">
      <c r="V862" s="369"/>
      <c r="X862" s="350"/>
      <c r="Y862" s="350"/>
    </row>
    <row r="863" spans="22:25">
      <c r="V863" s="369"/>
      <c r="X863" s="350"/>
      <c r="Y863" s="350"/>
    </row>
    <row r="864" spans="22:25">
      <c r="V864" s="369"/>
      <c r="X864" s="350"/>
      <c r="Y864" s="350"/>
    </row>
    <row r="865" spans="22:25">
      <c r="V865" s="369"/>
      <c r="X865" s="350"/>
      <c r="Y865" s="350"/>
    </row>
    <row r="866" spans="22:25">
      <c r="V866" s="369"/>
      <c r="X866" s="350"/>
      <c r="Y866" s="350"/>
    </row>
    <row r="867" spans="22:25">
      <c r="V867" s="369"/>
      <c r="X867" s="350"/>
      <c r="Y867" s="350"/>
    </row>
    <row r="868" spans="22:25">
      <c r="V868" s="369"/>
      <c r="X868" s="350"/>
      <c r="Y868" s="350"/>
    </row>
    <row r="869" spans="22:25">
      <c r="V869" s="369"/>
      <c r="X869" s="350"/>
      <c r="Y869" s="350"/>
    </row>
    <row r="870" spans="22:25">
      <c r="V870" s="369"/>
      <c r="X870" s="350"/>
      <c r="Y870" s="350"/>
    </row>
    <row r="871" spans="22:25">
      <c r="V871" s="369"/>
      <c r="X871" s="350"/>
      <c r="Y871" s="350"/>
    </row>
    <row r="872" spans="22:25">
      <c r="V872" s="369"/>
      <c r="X872" s="350"/>
      <c r="Y872" s="350"/>
    </row>
    <row r="873" spans="22:25">
      <c r="V873" s="369"/>
      <c r="X873" s="350"/>
      <c r="Y873" s="350"/>
    </row>
    <row r="874" spans="22:25">
      <c r="V874" s="369"/>
      <c r="X874" s="350"/>
      <c r="Y874" s="350"/>
    </row>
    <row r="875" spans="22:25">
      <c r="V875" s="369"/>
      <c r="X875" s="350"/>
      <c r="Y875" s="350"/>
    </row>
    <row r="876" spans="22:25">
      <c r="V876" s="369"/>
      <c r="X876" s="350"/>
      <c r="Y876" s="350"/>
    </row>
    <row r="877" spans="22:25">
      <c r="V877" s="369"/>
      <c r="X877" s="350"/>
      <c r="Y877" s="350"/>
    </row>
    <row r="878" spans="22:25">
      <c r="V878" s="369"/>
      <c r="X878" s="350"/>
      <c r="Y878" s="350"/>
    </row>
    <row r="879" spans="22:25">
      <c r="V879" s="369"/>
      <c r="X879" s="350"/>
      <c r="Y879" s="350"/>
    </row>
    <row r="880" spans="22:25">
      <c r="V880" s="369"/>
      <c r="X880" s="350"/>
      <c r="Y880" s="350"/>
    </row>
    <row r="881" spans="22:25">
      <c r="V881" s="369"/>
      <c r="X881" s="350"/>
      <c r="Y881" s="350"/>
    </row>
    <row r="882" spans="22:25">
      <c r="V882" s="369"/>
      <c r="X882" s="350"/>
      <c r="Y882" s="350"/>
    </row>
    <row r="883" spans="22:25">
      <c r="V883" s="369"/>
      <c r="X883" s="350"/>
      <c r="Y883" s="350"/>
    </row>
    <row r="884" spans="22:25">
      <c r="V884" s="369"/>
      <c r="X884" s="350"/>
      <c r="Y884" s="350"/>
    </row>
    <row r="885" spans="22:25">
      <c r="V885" s="369"/>
      <c r="X885" s="350"/>
      <c r="Y885" s="350"/>
    </row>
    <row r="886" spans="22:25">
      <c r="V886" s="369"/>
      <c r="X886" s="350"/>
      <c r="Y886" s="350"/>
    </row>
    <row r="887" spans="22:25">
      <c r="V887" s="369"/>
      <c r="X887" s="350"/>
      <c r="Y887" s="350"/>
    </row>
    <row r="888" spans="22:25">
      <c r="V888" s="369"/>
      <c r="X888" s="350"/>
      <c r="Y888" s="350"/>
    </row>
    <row r="889" spans="22:25">
      <c r="V889" s="369"/>
      <c r="X889" s="350"/>
      <c r="Y889" s="350"/>
    </row>
  </sheetData>
  <mergeCells count="8">
    <mergeCell ref="E64:G64"/>
    <mergeCell ref="E66:G66"/>
    <mergeCell ref="C4:P4"/>
    <mergeCell ref="D15:O15"/>
    <mergeCell ref="E18:G18"/>
    <mergeCell ref="H18:I18"/>
    <mergeCell ref="J18:K18"/>
    <mergeCell ref="L18:O18"/>
  </mergeCells>
  <phoneticPr fontId="2"/>
  <pageMargins left="0.70866141732283472" right="0.39370078740157483" top="0.7480314960629921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18</v>
      </c>
      <c r="D10" s="186"/>
      <c r="E10" s="153" t="s">
        <v>12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90"/>
      <c r="F11" s="196"/>
      <c r="G11" s="91"/>
      <c r="H11" s="138"/>
      <c r="I11" s="97"/>
      <c r="J11" s="103"/>
      <c r="K11" s="228"/>
      <c r="L11" s="54"/>
      <c r="M11" s="54"/>
      <c r="N11" s="115"/>
      <c r="O11" s="110"/>
      <c r="P11" s="25"/>
      <c r="Q11" s="81"/>
      <c r="R11" s="85"/>
      <c r="S11" s="81"/>
      <c r="T11" s="69"/>
      <c r="U11" s="70"/>
      <c r="V11" s="70"/>
      <c r="W11" s="54"/>
      <c r="X11" s="28"/>
      <c r="Y11" s="32"/>
      <c r="Z11" s="28"/>
      <c r="AA11" s="26"/>
      <c r="AB11" s="26"/>
      <c r="BS11" s="26"/>
    </row>
    <row r="12" spans="2:80" s="23" customFormat="1" ht="12" customHeight="1">
      <c r="C12" s="169"/>
      <c r="D12" s="125"/>
      <c r="E12" s="295" t="s">
        <v>259</v>
      </c>
      <c r="F12" s="194"/>
      <c r="G12" s="296" t="s">
        <v>260</v>
      </c>
      <c r="H12" s="127">
        <v>31</v>
      </c>
      <c r="I12" s="312" t="s">
        <v>221</v>
      </c>
      <c r="J12" s="106"/>
      <c r="K12" s="141"/>
      <c r="L12" s="172"/>
      <c r="M12" s="144"/>
      <c r="N12" s="113"/>
      <c r="O12" s="113"/>
      <c r="P12" s="25"/>
      <c r="Q12" s="81"/>
      <c r="R12" s="85"/>
      <c r="S12" s="81"/>
      <c r="T12" s="72"/>
      <c r="U12" s="70"/>
      <c r="V12" s="70"/>
      <c r="W12" s="86"/>
      <c r="X12" s="50"/>
      <c r="Y12" s="50"/>
      <c r="Z12" s="50"/>
      <c r="AA12" s="26"/>
      <c r="AB12" s="26"/>
      <c r="BS12" s="26"/>
    </row>
    <row r="13" spans="2:80" s="23" customFormat="1" ht="12" customHeight="1">
      <c r="C13" s="168"/>
      <c r="D13" s="69"/>
      <c r="E13" s="88"/>
      <c r="F13" s="95"/>
      <c r="G13" s="60"/>
      <c r="H13" s="102"/>
      <c r="I13" s="97"/>
      <c r="J13" s="103"/>
      <c r="K13" s="103"/>
      <c r="L13" s="96"/>
      <c r="M13" s="59"/>
      <c r="N13" s="59"/>
      <c r="O13" s="59"/>
      <c r="P13" s="25"/>
      <c r="Q13" s="58"/>
      <c r="R13" s="59"/>
      <c r="S13" s="59"/>
      <c r="T13" s="59"/>
      <c r="U13" s="59"/>
      <c r="V13" s="59"/>
      <c r="W13" s="59"/>
      <c r="Y13" s="26"/>
      <c r="Z13" s="26"/>
      <c r="AA13" s="26"/>
      <c r="AB13" s="26"/>
      <c r="BS13" s="26"/>
    </row>
    <row r="14" spans="2:80" s="23" customFormat="1" ht="12" customHeight="1">
      <c r="C14" s="169"/>
      <c r="D14" s="140"/>
      <c r="E14" s="295" t="s">
        <v>261</v>
      </c>
      <c r="F14" s="124"/>
      <c r="G14" s="296" t="s">
        <v>262</v>
      </c>
      <c r="H14" s="127">
        <v>31</v>
      </c>
      <c r="I14" s="312" t="s">
        <v>221</v>
      </c>
      <c r="J14" s="106"/>
      <c r="K14" s="141"/>
      <c r="L14" s="107"/>
      <c r="M14" s="144"/>
      <c r="N14" s="101"/>
      <c r="O14" s="101"/>
      <c r="P14" s="25"/>
      <c r="Q14" s="58"/>
      <c r="R14" s="59"/>
      <c r="S14" s="59"/>
      <c r="T14" s="59"/>
      <c r="U14" s="59"/>
      <c r="V14" s="59"/>
      <c r="W14" s="59"/>
      <c r="X14" s="30"/>
      <c r="Y14" s="31"/>
      <c r="Z14" s="26"/>
      <c r="AA14" s="26"/>
      <c r="AB14" s="26"/>
      <c r="BS14" s="26"/>
    </row>
    <row r="15" spans="2:80" s="23" customFormat="1" ht="12" customHeight="1">
      <c r="C15" s="168"/>
      <c r="D15" s="97"/>
      <c r="E15" s="90"/>
      <c r="F15" s="196"/>
      <c r="G15" s="87"/>
      <c r="H15" s="138"/>
      <c r="I15" s="97"/>
      <c r="J15" s="212"/>
      <c r="K15" s="103"/>
      <c r="L15" s="142"/>
      <c r="M15" s="54"/>
      <c r="N15" s="136"/>
      <c r="O15" s="110"/>
      <c r="P15" s="25"/>
      <c r="Q15" s="81"/>
      <c r="R15" s="85"/>
      <c r="S15" s="81"/>
      <c r="T15" s="69"/>
      <c r="U15" s="70"/>
      <c r="V15" s="70"/>
      <c r="W15" s="86"/>
      <c r="X15" s="808"/>
      <c r="Y15" s="809"/>
      <c r="Z15" s="32"/>
      <c r="AA15" s="26"/>
      <c r="AB15" s="26"/>
      <c r="BS15" s="26"/>
    </row>
    <row r="16" spans="2:80" s="23" customFormat="1" ht="12" customHeight="1">
      <c r="C16" s="169"/>
      <c r="D16" s="125"/>
      <c r="E16" s="225" t="s">
        <v>166</v>
      </c>
      <c r="F16" s="194"/>
      <c r="G16" s="225" t="s">
        <v>167</v>
      </c>
      <c r="H16" s="127">
        <v>24</v>
      </c>
      <c r="I16" s="312" t="s">
        <v>22</v>
      </c>
      <c r="J16" s="211"/>
      <c r="K16" s="106"/>
      <c r="L16" s="172"/>
      <c r="M16" s="144"/>
      <c r="N16" s="113"/>
      <c r="O16" s="114"/>
      <c r="P16" s="25"/>
      <c r="Q16" s="81"/>
      <c r="R16" s="69"/>
      <c r="S16" s="81"/>
      <c r="T16" s="72"/>
      <c r="U16" s="70"/>
      <c r="V16" s="70"/>
      <c r="W16" s="86"/>
      <c r="X16" s="49"/>
      <c r="Y16" s="50"/>
      <c r="Z16" s="50"/>
      <c r="AA16" s="26"/>
      <c r="AB16" s="26"/>
      <c r="BS16" s="26"/>
    </row>
    <row r="17" spans="3:71" s="23" customFormat="1" ht="12" customHeight="1">
      <c r="C17" s="168"/>
      <c r="D17" s="69"/>
      <c r="E17" s="90"/>
      <c r="F17" s="196"/>
      <c r="G17" s="92"/>
      <c r="H17" s="102"/>
      <c r="I17" s="97"/>
      <c r="J17" s="212"/>
      <c r="K17" s="103"/>
      <c r="L17" s="142"/>
      <c r="M17" s="54"/>
      <c r="N17" s="110"/>
      <c r="O17" s="110"/>
      <c r="P17" s="25"/>
      <c r="Q17" s="81"/>
      <c r="R17" s="59"/>
      <c r="S17" s="59"/>
      <c r="T17" s="59"/>
      <c r="U17" s="59"/>
      <c r="V17" s="59"/>
      <c r="W17" s="59"/>
      <c r="Y17" s="26"/>
      <c r="Z17" s="26"/>
      <c r="AA17" s="26"/>
      <c r="AB17" s="26"/>
      <c r="BS17" s="26"/>
    </row>
    <row r="18" spans="3:71" s="23" customFormat="1" ht="12" customHeight="1">
      <c r="C18" s="169"/>
      <c r="D18" s="140"/>
      <c r="E18" s="225" t="s">
        <v>168</v>
      </c>
      <c r="F18" s="194"/>
      <c r="G18" s="225"/>
      <c r="H18" s="127">
        <v>24</v>
      </c>
      <c r="I18" s="312" t="s">
        <v>22</v>
      </c>
      <c r="J18" s="211"/>
      <c r="K18" s="106"/>
      <c r="L18" s="172"/>
      <c r="M18" s="144"/>
      <c r="N18" s="114"/>
      <c r="O18" s="114"/>
      <c r="P18" s="25"/>
      <c r="Q18" s="81"/>
      <c r="R18" s="59"/>
      <c r="S18" s="59"/>
      <c r="T18" s="59"/>
      <c r="U18" s="59"/>
      <c r="V18" s="59"/>
      <c r="W18" s="59"/>
      <c r="Y18" s="26"/>
      <c r="Z18" s="26"/>
      <c r="AA18" s="26"/>
      <c r="AB18" s="26"/>
      <c r="BS18" s="31"/>
    </row>
    <row r="19" spans="3:71" s="23" customFormat="1" ht="12" customHeight="1">
      <c r="C19" s="168"/>
      <c r="D19" s="97"/>
      <c r="E19" s="90"/>
      <c r="F19" s="196"/>
      <c r="G19" s="91"/>
      <c r="H19" s="138"/>
      <c r="I19" s="97"/>
      <c r="J19" s="103"/>
      <c r="K19" s="228"/>
      <c r="L19" s="54"/>
      <c r="M19" s="208"/>
      <c r="N19" s="57"/>
      <c r="O19" s="57"/>
      <c r="P19" s="25"/>
      <c r="Q19" s="81"/>
      <c r="R19" s="82"/>
      <c r="S19" s="59"/>
      <c r="T19" s="59"/>
      <c r="U19" s="59"/>
      <c r="V19" s="59"/>
      <c r="W19" s="59"/>
      <c r="X19" s="30"/>
      <c r="Y19" s="26"/>
      <c r="Z19" s="26"/>
      <c r="AA19" s="26"/>
      <c r="AB19" s="26"/>
      <c r="BS19" s="31"/>
    </row>
    <row r="20" spans="3:71" s="23" customFormat="1" ht="12" customHeight="1">
      <c r="C20" s="169"/>
      <c r="D20" s="125"/>
      <c r="E20" s="295" t="s">
        <v>96</v>
      </c>
      <c r="F20" s="194"/>
      <c r="G20" s="296" t="s">
        <v>100</v>
      </c>
      <c r="H20" s="127">
        <v>264</v>
      </c>
      <c r="I20" s="293" t="s">
        <v>221</v>
      </c>
      <c r="J20" s="106"/>
      <c r="K20" s="141"/>
      <c r="L20" s="172"/>
      <c r="M20" s="144"/>
      <c r="N20" s="145"/>
      <c r="O20" s="145"/>
      <c r="P20" s="25"/>
      <c r="Q20" s="81"/>
      <c r="R20" s="83"/>
      <c r="S20" s="59"/>
      <c r="T20" s="59"/>
      <c r="U20" s="59"/>
      <c r="V20" s="59"/>
      <c r="W20" s="59"/>
      <c r="Y20" s="26"/>
      <c r="Z20" s="26"/>
      <c r="AA20" s="26"/>
      <c r="AB20" s="26"/>
      <c r="BS20" s="26"/>
    </row>
    <row r="21" spans="3:71" s="23" customFormat="1" ht="12" customHeight="1">
      <c r="C21" s="168"/>
      <c r="D21" s="97"/>
      <c r="E21" s="90"/>
      <c r="F21" s="196"/>
      <c r="G21" s="91"/>
      <c r="H21" s="138"/>
      <c r="I21" s="97"/>
      <c r="J21" s="103"/>
      <c r="K21" s="228"/>
      <c r="L21" s="54"/>
      <c r="M21" s="208"/>
      <c r="N21" s="57"/>
      <c r="O21" s="57"/>
      <c r="P21" s="25"/>
      <c r="Q21" s="81"/>
      <c r="R21" s="82"/>
      <c r="S21" s="59"/>
      <c r="T21" s="59"/>
      <c r="U21" s="59"/>
      <c r="V21" s="59"/>
      <c r="W21" s="59"/>
      <c r="X21" s="30"/>
      <c r="Y21" s="26"/>
      <c r="Z21" s="26"/>
      <c r="AA21" s="26"/>
      <c r="AB21" s="26"/>
      <c r="BS21" s="31"/>
    </row>
    <row r="22" spans="3:71" s="23" customFormat="1" ht="12" customHeight="1">
      <c r="C22" s="169"/>
      <c r="D22" s="97"/>
      <c r="E22" s="295" t="s">
        <v>169</v>
      </c>
      <c r="F22" s="194"/>
      <c r="G22" s="296" t="s">
        <v>101</v>
      </c>
      <c r="H22" s="127">
        <v>698</v>
      </c>
      <c r="I22" s="293" t="s">
        <v>222</v>
      </c>
      <c r="J22" s="106"/>
      <c r="K22" s="141"/>
      <c r="L22" s="172"/>
      <c r="M22" s="144"/>
      <c r="N22" s="145"/>
      <c r="O22" s="145"/>
      <c r="P22" s="25"/>
      <c r="Q22" s="81"/>
      <c r="R22" s="83"/>
      <c r="S22" s="59"/>
      <c r="T22" s="59"/>
      <c r="U22" s="59"/>
      <c r="V22" s="59"/>
      <c r="W22" s="59"/>
      <c r="Y22" s="26"/>
      <c r="Z22" s="26"/>
      <c r="AA22" s="26"/>
      <c r="AB22" s="26"/>
      <c r="BS22" s="26"/>
    </row>
    <row r="23" spans="3:71" s="23" customFormat="1" ht="12" customHeight="1">
      <c r="C23" s="168"/>
      <c r="D23" s="274"/>
      <c r="E23" s="90"/>
      <c r="F23" s="196"/>
      <c r="G23" s="91"/>
      <c r="H23" s="138"/>
      <c r="I23" s="97"/>
      <c r="J23" s="103"/>
      <c r="K23" s="228"/>
      <c r="L23" s="54"/>
      <c r="M23" s="208"/>
      <c r="N23" s="115"/>
      <c r="O23" s="110"/>
      <c r="P23" s="25"/>
      <c r="Q23" s="84"/>
      <c r="R23" s="83"/>
      <c r="S23" s="59"/>
      <c r="T23" s="59"/>
      <c r="U23" s="59"/>
      <c r="V23" s="59"/>
      <c r="W23" s="59"/>
      <c r="Y23" s="26"/>
      <c r="Z23" s="26"/>
      <c r="AA23" s="26"/>
      <c r="AB23" s="26"/>
      <c r="BS23" s="31"/>
    </row>
    <row r="24" spans="3:71" s="23" customFormat="1" ht="12" customHeight="1">
      <c r="C24" s="169"/>
      <c r="D24" s="125"/>
      <c r="E24" s="295" t="s">
        <v>97</v>
      </c>
      <c r="F24" s="194"/>
      <c r="G24" s="296" t="s">
        <v>100</v>
      </c>
      <c r="H24" s="127">
        <v>120</v>
      </c>
      <c r="I24" s="293" t="s">
        <v>222</v>
      </c>
      <c r="J24" s="106"/>
      <c r="K24" s="141"/>
      <c r="L24" s="172"/>
      <c r="M24" s="144"/>
      <c r="N24" s="113"/>
      <c r="O24" s="113"/>
      <c r="P24" s="25"/>
      <c r="Q24" s="81"/>
      <c r="R24" s="83"/>
      <c r="S24" s="59"/>
      <c r="T24" s="59"/>
      <c r="U24" s="59"/>
      <c r="V24" s="59"/>
      <c r="W24" s="59"/>
      <c r="Y24" s="26"/>
      <c r="Z24" s="26"/>
      <c r="AA24" s="26"/>
      <c r="AB24" s="26"/>
      <c r="BS24" s="26"/>
    </row>
    <row r="25" spans="3:71" s="23" customFormat="1" ht="12" customHeight="1">
      <c r="C25" s="168"/>
      <c r="D25" s="69"/>
      <c r="E25" s="88"/>
      <c r="F25" s="95"/>
      <c r="G25" s="60"/>
      <c r="H25" s="102"/>
      <c r="I25" s="97"/>
      <c r="J25" s="103"/>
      <c r="K25" s="103"/>
      <c r="L25" s="96"/>
      <c r="M25" s="59"/>
      <c r="N25" s="59"/>
      <c r="O25" s="59"/>
      <c r="P25" s="25"/>
      <c r="Q25" s="58"/>
      <c r="R25" s="59"/>
      <c r="S25" s="59"/>
      <c r="T25" s="59"/>
      <c r="U25" s="59"/>
      <c r="V25" s="59"/>
      <c r="W25" s="59"/>
      <c r="X25" s="30"/>
      <c r="Y25" s="26"/>
      <c r="Z25" s="26"/>
      <c r="AA25" s="26"/>
      <c r="AB25" s="26"/>
      <c r="BS25" s="26"/>
    </row>
    <row r="26" spans="3:71" s="23" customFormat="1" ht="12" customHeight="1">
      <c r="C26" s="169"/>
      <c r="D26" s="140"/>
      <c r="E26" s="295" t="s">
        <v>351</v>
      </c>
      <c r="F26" s="124"/>
      <c r="G26" s="296" t="s">
        <v>101</v>
      </c>
      <c r="H26" s="127">
        <v>120</v>
      </c>
      <c r="I26" s="333" t="s">
        <v>218</v>
      </c>
      <c r="J26" s="106"/>
      <c r="K26" s="141"/>
      <c r="L26" s="172"/>
      <c r="M26" s="144"/>
      <c r="N26" s="101"/>
      <c r="O26" s="101"/>
      <c r="P26" s="25"/>
      <c r="Q26" s="58"/>
      <c r="R26" s="59"/>
      <c r="S26" s="59"/>
      <c r="T26" s="59"/>
      <c r="U26" s="59"/>
      <c r="V26" s="59"/>
      <c r="W26" s="59"/>
      <c r="Y26" s="26"/>
      <c r="Z26" s="26"/>
      <c r="AA26" s="26"/>
      <c r="AB26" s="26"/>
      <c r="BS26" s="26"/>
    </row>
    <row r="27" spans="3:71" s="23" customFormat="1" ht="12" customHeight="1">
      <c r="C27" s="168"/>
      <c r="D27" s="97"/>
      <c r="E27" s="90"/>
      <c r="F27" s="196"/>
      <c r="G27" s="91"/>
      <c r="H27" s="138"/>
      <c r="I27" s="97"/>
      <c r="J27" s="103"/>
      <c r="K27" s="228"/>
      <c r="L27" s="54"/>
      <c r="M27" s="54"/>
      <c r="N27" s="115"/>
      <c r="O27" s="110"/>
      <c r="P27" s="25"/>
      <c r="Q27" s="81"/>
      <c r="R27" s="85"/>
      <c r="S27" s="81"/>
      <c r="T27" s="69"/>
      <c r="U27" s="70"/>
      <c r="V27" s="70"/>
      <c r="W27" s="54"/>
      <c r="X27" s="28"/>
      <c r="Y27" s="32"/>
      <c r="Z27" s="28"/>
      <c r="AA27" s="26"/>
      <c r="AB27" s="26"/>
      <c r="BS27" s="26"/>
    </row>
    <row r="28" spans="3:71" s="23" customFormat="1" ht="12" customHeight="1">
      <c r="C28" s="169"/>
      <c r="D28" s="125"/>
      <c r="E28" s="295" t="s">
        <v>211</v>
      </c>
      <c r="F28" s="194"/>
      <c r="G28" s="296" t="s">
        <v>262</v>
      </c>
      <c r="H28" s="127">
        <v>24</v>
      </c>
      <c r="I28" s="293" t="s">
        <v>221</v>
      </c>
      <c r="J28" s="106"/>
      <c r="K28" s="141"/>
      <c r="L28" s="172"/>
      <c r="M28" s="144"/>
      <c r="N28" s="113"/>
      <c r="O28" s="113"/>
      <c r="P28" s="25"/>
      <c r="Q28" s="81"/>
      <c r="R28" s="85"/>
      <c r="S28" s="81"/>
      <c r="T28" s="72"/>
      <c r="U28" s="70"/>
      <c r="V28" s="70"/>
      <c r="W28" s="86"/>
      <c r="X28" s="50"/>
      <c r="Y28" s="50"/>
      <c r="Z28" s="50"/>
      <c r="AA28" s="26"/>
      <c r="AB28" s="26"/>
      <c r="BS28" s="26"/>
    </row>
    <row r="29" spans="3:71" s="23" customFormat="1" ht="12" customHeight="1">
      <c r="C29" s="168"/>
      <c r="D29" s="97"/>
      <c r="E29" s="90"/>
      <c r="F29" s="196"/>
      <c r="G29" s="91"/>
      <c r="H29" s="138"/>
      <c r="I29" s="97"/>
      <c r="J29" s="103"/>
      <c r="K29" s="228"/>
      <c r="L29" s="54"/>
      <c r="M29" s="54"/>
      <c r="N29" s="115"/>
      <c r="O29" s="110"/>
      <c r="P29" s="25"/>
      <c r="Q29" s="81"/>
      <c r="R29" s="85"/>
      <c r="S29" s="81"/>
      <c r="T29" s="69"/>
      <c r="U29" s="70"/>
      <c r="V29" s="70"/>
      <c r="W29" s="54"/>
      <c r="X29" s="28"/>
      <c r="Y29" s="32"/>
      <c r="Z29" s="28"/>
      <c r="AA29" s="26"/>
      <c r="AB29" s="26"/>
      <c r="BS29" s="26"/>
    </row>
    <row r="30" spans="3:71" s="23" customFormat="1" ht="12" customHeight="1">
      <c r="C30" s="169"/>
      <c r="D30" s="125"/>
      <c r="E30" s="295" t="s">
        <v>369</v>
      </c>
      <c r="F30" s="194"/>
      <c r="G30" s="296" t="s">
        <v>223</v>
      </c>
      <c r="H30" s="127">
        <v>40</v>
      </c>
      <c r="I30" s="293" t="s">
        <v>164</v>
      </c>
      <c r="J30" s="106"/>
      <c r="K30" s="141"/>
      <c r="L30" s="172"/>
      <c r="M30" s="144"/>
      <c r="N30" s="113"/>
      <c r="O30" s="113"/>
      <c r="P30" s="25"/>
      <c r="Q30" s="81"/>
      <c r="R30" s="85"/>
      <c r="S30" s="81"/>
      <c r="T30" s="72"/>
      <c r="U30" s="70"/>
      <c r="V30" s="70"/>
      <c r="W30" s="86"/>
      <c r="X30" s="50"/>
      <c r="Y30" s="50"/>
      <c r="Z30" s="50"/>
      <c r="AA30" s="26"/>
      <c r="AB30" s="26"/>
      <c r="BS30" s="26"/>
    </row>
    <row r="31" spans="3:71" s="23" customFormat="1" ht="12" customHeight="1">
      <c r="C31" s="168"/>
      <c r="D31" s="97"/>
      <c r="E31" s="90"/>
      <c r="F31" s="196"/>
      <c r="G31" s="91"/>
      <c r="H31" s="138"/>
      <c r="I31" s="97"/>
      <c r="J31" s="96"/>
      <c r="K31" s="228"/>
      <c r="L31" s="54"/>
      <c r="M31" s="54"/>
      <c r="N31" s="115"/>
      <c r="O31" s="110"/>
      <c r="P31" s="25"/>
      <c r="Q31" s="81"/>
      <c r="R31" s="71"/>
      <c r="S31" s="81"/>
      <c r="T31" s="69"/>
      <c r="U31" s="70"/>
      <c r="V31" s="70"/>
      <c r="W31" s="54"/>
      <c r="X31" s="28"/>
      <c r="Y31" s="32"/>
      <c r="Z31" s="28"/>
      <c r="AA31" s="26"/>
      <c r="AB31" s="26"/>
      <c r="BS31" s="26"/>
    </row>
    <row r="32" spans="3:71" s="23" customFormat="1" ht="12" customHeight="1">
      <c r="C32" s="169"/>
      <c r="D32" s="125"/>
      <c r="E32" s="295" t="s">
        <v>98</v>
      </c>
      <c r="F32" s="194"/>
      <c r="G32" s="296" t="s">
        <v>101</v>
      </c>
      <c r="H32" s="127">
        <v>92.1</v>
      </c>
      <c r="I32" s="333" t="s">
        <v>221</v>
      </c>
      <c r="J32" s="106"/>
      <c r="K32" s="141"/>
      <c r="L32" s="172"/>
      <c r="M32" s="144"/>
      <c r="N32" s="113"/>
      <c r="O32" s="114"/>
      <c r="P32" s="25"/>
      <c r="Q32" s="69"/>
      <c r="R32" s="71"/>
      <c r="S32" s="81">
        <v>356</v>
      </c>
      <c r="T32" s="72" t="s">
        <v>21</v>
      </c>
      <c r="U32" s="70">
        <v>1460</v>
      </c>
      <c r="V32" s="70">
        <f>TRUNC(S32*U32)</f>
        <v>519760</v>
      </c>
      <c r="W32" s="86" t="s">
        <v>29</v>
      </c>
      <c r="X32" s="50">
        <v>117</v>
      </c>
      <c r="Y32" s="50"/>
      <c r="Z32" s="50"/>
      <c r="AA32" s="26"/>
      <c r="AB32" s="26"/>
      <c r="BS32" s="31"/>
    </row>
    <row r="33" spans="3:71" s="23" customFormat="1" ht="12" customHeight="1">
      <c r="C33" s="168"/>
      <c r="D33" s="69"/>
      <c r="E33" s="88"/>
      <c r="F33" s="95"/>
      <c r="G33" s="60"/>
      <c r="H33" s="102"/>
      <c r="I33" s="97"/>
      <c r="J33" s="103"/>
      <c r="K33" s="103"/>
      <c r="L33" s="96"/>
      <c r="M33" s="59"/>
      <c r="N33" s="59"/>
      <c r="O33" s="59"/>
      <c r="P33" s="25"/>
      <c r="Q33" s="58"/>
      <c r="R33" s="59"/>
      <c r="S33" s="59"/>
      <c r="T33" s="59"/>
      <c r="U33" s="59"/>
      <c r="V33" s="59"/>
      <c r="W33" s="59"/>
      <c r="X33" s="30"/>
      <c r="Y33" s="26"/>
      <c r="Z33" s="26"/>
      <c r="AA33" s="26"/>
      <c r="AB33" s="26"/>
      <c r="BS33" s="26"/>
    </row>
    <row r="34" spans="3:71" s="23" customFormat="1" ht="12" customHeight="1">
      <c r="C34" s="169"/>
      <c r="D34" s="140"/>
      <c r="E34" s="295" t="s">
        <v>350</v>
      </c>
      <c r="F34" s="124"/>
      <c r="G34" s="296" t="s">
        <v>101</v>
      </c>
      <c r="H34" s="127">
        <v>32.1</v>
      </c>
      <c r="I34" s="333" t="s">
        <v>218</v>
      </c>
      <c r="J34" s="106"/>
      <c r="K34" s="141"/>
      <c r="L34" s="172"/>
      <c r="M34" s="144"/>
      <c r="N34" s="101"/>
      <c r="O34" s="101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71" s="23" customFormat="1" ht="12" customHeight="1">
      <c r="C35" s="168"/>
      <c r="D35" s="97"/>
      <c r="E35" s="90"/>
      <c r="F35" s="196"/>
      <c r="G35" s="91"/>
      <c r="H35" s="138"/>
      <c r="I35" s="97"/>
      <c r="J35" s="96"/>
      <c r="K35" s="228"/>
      <c r="L35" s="54"/>
      <c r="M35" s="54"/>
      <c r="N35" s="110"/>
      <c r="O35" s="110"/>
      <c r="P35" s="25"/>
      <c r="Q35" s="88"/>
      <c r="R35" s="71"/>
      <c r="S35" s="81"/>
      <c r="T35" s="69"/>
      <c r="U35" s="70"/>
      <c r="V35" s="70"/>
      <c r="W35" s="86" t="s">
        <v>30</v>
      </c>
      <c r="X35" s="279" t="s">
        <v>31</v>
      </c>
      <c r="Y35" s="280"/>
      <c r="Z35" s="32">
        <f>368*1.7</f>
        <v>625.6</v>
      </c>
      <c r="AA35" s="26"/>
      <c r="AB35" s="26"/>
      <c r="BS35" s="26"/>
    </row>
    <row r="36" spans="3:71" s="23" customFormat="1" ht="12" customHeight="1">
      <c r="C36" s="169"/>
      <c r="D36" s="125"/>
      <c r="E36" s="295" t="s">
        <v>219</v>
      </c>
      <c r="F36" s="194"/>
      <c r="G36" s="296" t="s">
        <v>101</v>
      </c>
      <c r="H36" s="127">
        <v>268</v>
      </c>
      <c r="I36" s="293" t="s">
        <v>220</v>
      </c>
      <c r="J36" s="106"/>
      <c r="K36" s="141"/>
      <c r="L36" s="172"/>
      <c r="M36" s="144"/>
      <c r="N36" s="113"/>
      <c r="O36" s="114"/>
      <c r="P36" s="25"/>
      <c r="Q36" s="87"/>
      <c r="R36" s="71"/>
      <c r="S36" s="81">
        <v>626</v>
      </c>
      <c r="T36" s="72" t="s">
        <v>32</v>
      </c>
      <c r="U36" s="70">
        <v>700</v>
      </c>
      <c r="V36" s="70">
        <f>TRUNC(S36*U36)</f>
        <v>438200</v>
      </c>
      <c r="W36" s="86" t="s">
        <v>33</v>
      </c>
      <c r="X36" s="49"/>
      <c r="Y36" s="50"/>
      <c r="Z36" s="50">
        <v>22</v>
      </c>
      <c r="AA36" s="26"/>
      <c r="AB36" s="26"/>
      <c r="BS36" s="31"/>
    </row>
    <row r="37" spans="3:71" s="23" customFormat="1" ht="12" customHeight="1">
      <c r="C37" s="168"/>
      <c r="D37" s="97"/>
      <c r="E37" s="90"/>
      <c r="F37" s="196"/>
      <c r="G37" s="91" t="s">
        <v>102</v>
      </c>
      <c r="H37" s="138"/>
      <c r="I37" s="97"/>
      <c r="J37" s="96"/>
      <c r="K37" s="228"/>
      <c r="L37" s="54"/>
      <c r="M37" s="54"/>
      <c r="N37" s="110"/>
      <c r="O37" s="110"/>
      <c r="P37" s="25"/>
      <c r="Q37" s="88"/>
      <c r="R37" s="71"/>
      <c r="S37" s="81"/>
      <c r="T37" s="69"/>
      <c r="U37" s="70"/>
      <c r="V37" s="70"/>
      <c r="W37" s="86" t="s">
        <v>30</v>
      </c>
      <c r="X37" s="279" t="s">
        <v>31</v>
      </c>
      <c r="Y37" s="280"/>
      <c r="Z37" s="32">
        <f>368*1.7</f>
        <v>625.6</v>
      </c>
      <c r="AA37" s="26"/>
      <c r="AB37" s="26"/>
      <c r="BS37" s="26"/>
    </row>
    <row r="38" spans="3:71" s="23" customFormat="1" ht="12" customHeight="1">
      <c r="C38" s="169"/>
      <c r="D38" s="125"/>
      <c r="E38" s="295" t="s">
        <v>353</v>
      </c>
      <c r="F38" s="194"/>
      <c r="G38" s="296" t="s">
        <v>264</v>
      </c>
      <c r="H38" s="127">
        <v>9.5</v>
      </c>
      <c r="I38" s="293" t="s">
        <v>217</v>
      </c>
      <c r="J38" s="106"/>
      <c r="K38" s="141"/>
      <c r="L38" s="172"/>
      <c r="M38" s="144"/>
      <c r="N38" s="113"/>
      <c r="O38" s="114"/>
      <c r="P38" s="25"/>
      <c r="Q38" s="87"/>
      <c r="R38" s="71"/>
      <c r="S38" s="81">
        <v>626</v>
      </c>
      <c r="T38" s="72" t="s">
        <v>32</v>
      </c>
      <c r="U38" s="70">
        <v>700</v>
      </c>
      <c r="V38" s="70">
        <f>TRUNC(S38*U38)</f>
        <v>438200</v>
      </c>
      <c r="W38" s="86" t="s">
        <v>33</v>
      </c>
      <c r="X38" s="49"/>
      <c r="Y38" s="50"/>
      <c r="Z38" s="50">
        <v>22</v>
      </c>
      <c r="AA38" s="26"/>
      <c r="AB38" s="26"/>
      <c r="BS38" s="31"/>
    </row>
    <row r="39" spans="3:71" s="23" customFormat="1" ht="12" customHeight="1">
      <c r="C39" s="168"/>
      <c r="D39" s="97"/>
      <c r="E39" s="90"/>
      <c r="F39" s="196"/>
      <c r="G39" s="91"/>
      <c r="H39" s="138"/>
      <c r="I39" s="97"/>
      <c r="J39" s="96"/>
      <c r="K39" s="228"/>
      <c r="L39" s="54"/>
      <c r="M39" s="54"/>
      <c r="N39" s="115"/>
      <c r="O39" s="110"/>
      <c r="P39" s="25"/>
      <c r="Q39" s="88"/>
      <c r="R39" s="71"/>
      <c r="S39" s="81"/>
      <c r="T39" s="69"/>
      <c r="U39" s="70"/>
      <c r="V39" s="70"/>
      <c r="W39" s="54"/>
      <c r="X39" s="28"/>
      <c r="Y39" s="26"/>
      <c r="Z39" s="26"/>
      <c r="AA39" s="26"/>
      <c r="AB39" s="26"/>
      <c r="BS39" s="26"/>
    </row>
    <row r="40" spans="3:71" s="23" customFormat="1" ht="12" customHeight="1">
      <c r="C40" s="169"/>
      <c r="D40" s="125"/>
      <c r="E40" s="295" t="s">
        <v>185</v>
      </c>
      <c r="F40" s="194"/>
      <c r="G40" s="296" t="s">
        <v>264</v>
      </c>
      <c r="H40" s="127">
        <v>19.2</v>
      </c>
      <c r="I40" s="293" t="s">
        <v>217</v>
      </c>
      <c r="J40" s="106"/>
      <c r="K40" s="141"/>
      <c r="L40" s="172"/>
      <c r="M40" s="144"/>
      <c r="N40" s="113"/>
      <c r="O40" s="114"/>
      <c r="P40" s="25"/>
      <c r="Q40" s="87"/>
      <c r="R40" s="71"/>
      <c r="S40" s="81">
        <v>705</v>
      </c>
      <c r="T40" s="72" t="s">
        <v>28</v>
      </c>
      <c r="U40" s="70"/>
      <c r="V40" s="70">
        <f>TRUNC(S40*U40)</f>
        <v>0</v>
      </c>
      <c r="W40" s="54"/>
      <c r="X40" s="50"/>
      <c r="Y40" s="26"/>
      <c r="Z40" s="26"/>
      <c r="AA40" s="26"/>
      <c r="AB40" s="26"/>
      <c r="BS40" s="26"/>
    </row>
    <row r="41" spans="3:71" s="23" customFormat="1" ht="12" customHeight="1">
      <c r="C41" s="168"/>
      <c r="D41" s="97"/>
      <c r="E41" s="90"/>
      <c r="F41" s="196"/>
      <c r="G41" s="91"/>
      <c r="H41" s="138"/>
      <c r="I41" s="97"/>
      <c r="J41" s="96"/>
      <c r="K41" s="228"/>
      <c r="L41" s="54"/>
      <c r="M41" s="54"/>
      <c r="N41" s="115"/>
      <c r="O41" s="110"/>
      <c r="P41" s="25"/>
      <c r="Q41" s="88"/>
      <c r="R41" s="71"/>
      <c r="S41" s="81"/>
      <c r="T41" s="69"/>
      <c r="U41" s="70"/>
      <c r="V41" s="70"/>
      <c r="W41" s="54"/>
      <c r="X41" s="28"/>
      <c r="Y41" s="26"/>
      <c r="Z41" s="26"/>
      <c r="AA41" s="26"/>
      <c r="AB41" s="26"/>
      <c r="BS41" s="26"/>
    </row>
    <row r="42" spans="3:71" s="23" customFormat="1" ht="12" customHeight="1">
      <c r="C42" s="169"/>
      <c r="D42" s="125"/>
      <c r="E42" s="295" t="s">
        <v>265</v>
      </c>
      <c r="F42" s="194"/>
      <c r="G42" s="296" t="s">
        <v>264</v>
      </c>
      <c r="H42" s="127">
        <v>7.6</v>
      </c>
      <c r="I42" s="312" t="s">
        <v>28</v>
      </c>
      <c r="J42" s="106"/>
      <c r="K42" s="141"/>
      <c r="L42" s="172"/>
      <c r="M42" s="144"/>
      <c r="N42" s="113"/>
      <c r="O42" s="114"/>
      <c r="P42" s="25"/>
      <c r="Q42" s="87"/>
      <c r="R42" s="71"/>
      <c r="S42" s="81">
        <v>705</v>
      </c>
      <c r="T42" s="72" t="s">
        <v>28</v>
      </c>
      <c r="U42" s="70"/>
      <c r="V42" s="70">
        <f>TRUNC(S42*U42)</f>
        <v>0</v>
      </c>
      <c r="W42" s="54"/>
      <c r="X42" s="50"/>
      <c r="Y42" s="26"/>
      <c r="Z42" s="26"/>
      <c r="AA42" s="26"/>
      <c r="AB42" s="26"/>
      <c r="BS42" s="26"/>
    </row>
    <row r="43" spans="3:71" s="23" customFormat="1" ht="12" customHeight="1">
      <c r="C43" s="168"/>
      <c r="D43" s="97"/>
      <c r="E43" s="90"/>
      <c r="F43" s="196"/>
      <c r="G43" s="91"/>
      <c r="H43" s="138"/>
      <c r="I43" s="97"/>
      <c r="J43" s="212"/>
      <c r="K43" s="228"/>
      <c r="L43" s="54"/>
      <c r="M43" s="54"/>
      <c r="N43" s="110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S43" s="26"/>
    </row>
    <row r="44" spans="3:71" s="23" customFormat="1" ht="12" customHeight="1">
      <c r="C44" s="169"/>
      <c r="D44" s="125"/>
      <c r="E44" s="295" t="s">
        <v>99</v>
      </c>
      <c r="F44" s="194"/>
      <c r="G44" s="296" t="s">
        <v>103</v>
      </c>
      <c r="H44" s="127">
        <v>307</v>
      </c>
      <c r="I44" s="324" t="s">
        <v>23</v>
      </c>
      <c r="J44" s="211"/>
      <c r="K44" s="141"/>
      <c r="L44" s="172"/>
      <c r="M44" s="144"/>
      <c r="N44" s="114"/>
      <c r="O44" s="114"/>
      <c r="P44" s="25"/>
      <c r="Q44" s="58"/>
      <c r="R44" s="59"/>
      <c r="S44" s="59"/>
      <c r="T44" s="59"/>
      <c r="U44" s="59"/>
      <c r="V44" s="59"/>
      <c r="W44" s="59"/>
      <c r="Y44" s="26"/>
      <c r="Z44" s="26"/>
      <c r="AA44" s="26"/>
      <c r="AB44" s="26"/>
      <c r="BS44" s="26"/>
    </row>
    <row r="45" spans="3:71" s="23" customFormat="1" ht="12" customHeight="1">
      <c r="C45" s="168"/>
      <c r="D45" s="69"/>
      <c r="E45" s="90"/>
      <c r="F45" s="196"/>
      <c r="G45" s="91"/>
      <c r="H45" s="138"/>
      <c r="I45" s="97"/>
      <c r="J45" s="215"/>
      <c r="K45" s="228"/>
      <c r="L45" s="54"/>
      <c r="M45" s="54"/>
      <c r="N45" s="110"/>
      <c r="O45" s="110"/>
      <c r="P45" s="25"/>
      <c r="Q45" s="58"/>
      <c r="R45" s="59"/>
      <c r="S45" s="59"/>
      <c r="T45" s="59"/>
      <c r="U45" s="59"/>
      <c r="V45" s="59"/>
      <c r="W45" s="59"/>
      <c r="Y45" s="26"/>
      <c r="Z45" s="26"/>
      <c r="AA45" s="26"/>
      <c r="AB45" s="26"/>
      <c r="BS45" s="26"/>
    </row>
    <row r="46" spans="3:71" s="23" customFormat="1" ht="12" customHeight="1">
      <c r="C46" s="169"/>
      <c r="D46" s="140"/>
      <c r="E46" s="225" t="s">
        <v>224</v>
      </c>
      <c r="F46" s="194"/>
      <c r="G46" s="226" t="s">
        <v>225</v>
      </c>
      <c r="H46" s="127">
        <v>102</v>
      </c>
      <c r="I46" s="294" t="s">
        <v>23</v>
      </c>
      <c r="J46" s="214"/>
      <c r="K46" s="141"/>
      <c r="L46" s="172"/>
      <c r="M46" s="144"/>
      <c r="N46" s="114"/>
      <c r="O46" s="114"/>
      <c r="P46" s="25"/>
      <c r="Q46" s="58"/>
      <c r="R46" s="59"/>
      <c r="S46" s="59"/>
      <c r="T46" s="59"/>
      <c r="U46" s="59"/>
      <c r="V46" s="59"/>
      <c r="W46" s="59"/>
      <c r="Y46" s="26"/>
      <c r="Z46" s="26"/>
      <c r="AA46" s="26"/>
      <c r="AB46" s="26"/>
      <c r="BS46" s="26"/>
    </row>
    <row r="47" spans="3:71" s="23" customFormat="1" ht="12" customHeight="1">
      <c r="C47" s="168"/>
      <c r="D47" s="69"/>
      <c r="E47" s="88"/>
      <c r="F47" s="95"/>
      <c r="G47" s="71"/>
      <c r="H47" s="138"/>
      <c r="I47" s="97"/>
      <c r="J47" s="103"/>
      <c r="K47" s="103"/>
      <c r="L47" s="109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Y47" s="26"/>
      <c r="Z47" s="26"/>
      <c r="AA47" s="26"/>
      <c r="AB47" s="26"/>
      <c r="BR47" s="48"/>
      <c r="BS47" s="31"/>
    </row>
    <row r="48" spans="3:71" s="23" customFormat="1" ht="12" customHeight="1">
      <c r="C48" s="169"/>
      <c r="D48" s="140"/>
      <c r="E48" s="153" t="s">
        <v>226</v>
      </c>
      <c r="F48" s="104"/>
      <c r="G48" s="159" t="s">
        <v>227</v>
      </c>
      <c r="H48" s="127">
        <v>26.6</v>
      </c>
      <c r="I48" s="294" t="s">
        <v>24</v>
      </c>
      <c r="J48" s="106"/>
      <c r="K48" s="141"/>
      <c r="L48" s="137"/>
      <c r="M48" s="144"/>
      <c r="N48" s="113"/>
      <c r="O48" s="114"/>
      <c r="P48" s="25"/>
      <c r="Q48" s="58"/>
      <c r="R48" s="59"/>
      <c r="S48" s="59"/>
      <c r="T48" s="59"/>
      <c r="U48" s="59"/>
      <c r="V48" s="59"/>
      <c r="W48" s="59"/>
      <c r="BR48" s="48"/>
      <c r="BS48" s="26"/>
    </row>
    <row r="49" spans="3:80" s="23" customFormat="1" ht="12" customHeight="1">
      <c r="C49" s="168"/>
      <c r="D49" s="69"/>
      <c r="E49" s="88" t="s">
        <v>228</v>
      </c>
      <c r="F49" s="95"/>
      <c r="G49" s="60"/>
      <c r="H49" s="138"/>
      <c r="I49" s="97"/>
      <c r="J49" s="103"/>
      <c r="K49" s="103"/>
      <c r="L49" s="123"/>
      <c r="M49" s="110"/>
      <c r="N49" s="110"/>
      <c r="O49" s="110"/>
      <c r="P49" s="25"/>
      <c r="Q49" s="58"/>
      <c r="R49" s="59"/>
      <c r="S49" s="59"/>
      <c r="T49" s="59"/>
      <c r="U49" s="59"/>
      <c r="V49" s="59"/>
      <c r="W49" s="59"/>
      <c r="X49" s="30"/>
      <c r="Y49" s="26"/>
      <c r="Z49" s="26"/>
      <c r="AA49" s="26"/>
      <c r="AB49" s="26"/>
      <c r="BR49" s="48"/>
      <c r="BS49" s="26"/>
    </row>
    <row r="50" spans="3:80" s="23" customFormat="1" ht="12" customHeight="1">
      <c r="C50" s="169"/>
      <c r="D50" s="140"/>
      <c r="E50" s="153" t="s">
        <v>370</v>
      </c>
      <c r="F50" s="124"/>
      <c r="G50" s="101" t="s">
        <v>371</v>
      </c>
      <c r="H50" s="127">
        <v>39.4</v>
      </c>
      <c r="I50" s="312" t="s">
        <v>24</v>
      </c>
      <c r="J50" s="106"/>
      <c r="K50" s="141"/>
      <c r="L50" s="126"/>
      <c r="M50" s="144"/>
      <c r="N50" s="114"/>
      <c r="O50" s="114"/>
      <c r="P50" s="25"/>
      <c r="Q50" s="58"/>
      <c r="R50" s="59"/>
      <c r="S50" s="59"/>
      <c r="T50" s="59"/>
      <c r="U50" s="59"/>
      <c r="V50" s="59"/>
      <c r="W50" s="59"/>
      <c r="X50" s="29"/>
      <c r="Y50" s="26"/>
      <c r="Z50" s="26"/>
      <c r="AA50" s="26"/>
      <c r="AB50" s="26"/>
      <c r="BR50" s="48"/>
      <c r="BS50" s="31"/>
      <c r="CB50" s="38"/>
    </row>
    <row r="51" spans="3:80" s="23" customFormat="1" ht="12" customHeight="1">
      <c r="C51" s="168"/>
      <c r="D51" s="97"/>
      <c r="E51" s="90"/>
      <c r="F51" s="196"/>
      <c r="G51" s="91"/>
      <c r="H51" s="138"/>
      <c r="I51" s="97"/>
      <c r="J51" s="96"/>
      <c r="K51" s="228"/>
      <c r="L51" s="54"/>
      <c r="M51" s="54"/>
      <c r="N51" s="115"/>
      <c r="O51" s="110"/>
      <c r="P51" s="25"/>
      <c r="Q51" s="81"/>
      <c r="R51" s="71"/>
      <c r="S51" s="81"/>
      <c r="T51" s="69"/>
      <c r="U51" s="70"/>
      <c r="V51" s="70"/>
      <c r="W51" s="54"/>
      <c r="X51" s="28"/>
      <c r="Y51" s="32"/>
      <c r="Z51" s="28"/>
      <c r="AA51" s="26"/>
      <c r="AB51" s="26"/>
      <c r="BS51" s="26"/>
    </row>
    <row r="52" spans="3:80" s="23" customFormat="1" ht="12" customHeight="1">
      <c r="C52" s="169"/>
      <c r="D52" s="125"/>
      <c r="E52" s="295"/>
      <c r="F52" s="194"/>
      <c r="G52" s="296"/>
      <c r="H52" s="127"/>
      <c r="I52" s="293"/>
      <c r="J52" s="106"/>
      <c r="K52" s="141"/>
      <c r="L52" s="172"/>
      <c r="M52" s="144"/>
      <c r="N52" s="113"/>
      <c r="O52" s="114"/>
      <c r="P52" s="25"/>
      <c r="Q52" s="69"/>
      <c r="R52" s="71"/>
      <c r="S52" s="81">
        <v>356</v>
      </c>
      <c r="T52" s="72" t="s">
        <v>21</v>
      </c>
      <c r="U52" s="70">
        <v>1460</v>
      </c>
      <c r="V52" s="70">
        <f>TRUNC(S52*U52)</f>
        <v>519760</v>
      </c>
      <c r="W52" s="86" t="s">
        <v>29</v>
      </c>
      <c r="X52" s="50">
        <v>117</v>
      </c>
      <c r="Y52" s="50"/>
      <c r="Z52" s="50"/>
      <c r="AA52" s="26"/>
      <c r="AB52" s="26"/>
      <c r="BS52" s="31"/>
    </row>
    <row r="53" spans="3:80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X53" s="30"/>
      <c r="Y53" s="26"/>
      <c r="Z53" s="26"/>
      <c r="AA53" s="26"/>
      <c r="AB53" s="26"/>
      <c r="BS53" s="26"/>
    </row>
    <row r="54" spans="3:80" s="23" customFormat="1" ht="12" customHeight="1">
      <c r="C54" s="169"/>
      <c r="D54" s="140"/>
      <c r="E54" s="153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Y54" s="26"/>
      <c r="Z54" s="26"/>
      <c r="AA54" s="26"/>
      <c r="AB54" s="26"/>
      <c r="BS54" s="26"/>
    </row>
    <row r="55" spans="3:80" s="23" customFormat="1" ht="12" customHeight="1">
      <c r="C55" s="168"/>
      <c r="D55" s="165"/>
      <c r="E55" s="88"/>
      <c r="F55" s="95"/>
      <c r="G55" s="71"/>
      <c r="H55" s="138"/>
      <c r="I55" s="97"/>
      <c r="J55" s="103"/>
      <c r="K55" s="103"/>
      <c r="L55" s="123"/>
      <c r="M55" s="110"/>
      <c r="N55" s="110"/>
      <c r="O55" s="110"/>
      <c r="P55" s="25"/>
      <c r="Q55" s="58"/>
      <c r="R55" s="59"/>
      <c r="S55" s="59"/>
      <c r="T55" s="59"/>
      <c r="U55" s="59"/>
      <c r="V55" s="59"/>
      <c r="W55" s="59"/>
      <c r="X55" s="30"/>
      <c r="Y55" s="26"/>
      <c r="Z55" s="26"/>
      <c r="AA55" s="26"/>
      <c r="AB55" s="26"/>
      <c r="BR55" s="48"/>
      <c r="BS55" s="26"/>
    </row>
    <row r="56" spans="3:80" s="23" customFormat="1" ht="12" customHeight="1">
      <c r="C56" s="169"/>
      <c r="D56" s="140"/>
      <c r="E56" s="153" t="s">
        <v>135</v>
      </c>
      <c r="F56" s="104"/>
      <c r="G56" s="159"/>
      <c r="H56" s="139">
        <v>1</v>
      </c>
      <c r="I56" s="186" t="s">
        <v>133</v>
      </c>
      <c r="J56" s="106"/>
      <c r="K56" s="141"/>
      <c r="L56" s="126"/>
      <c r="M56" s="144"/>
      <c r="N56" s="114"/>
      <c r="O56" s="114"/>
      <c r="P56" s="25"/>
      <c r="Q56" s="58"/>
      <c r="R56" s="59"/>
      <c r="S56" s="59"/>
      <c r="T56" s="59"/>
      <c r="U56" s="59"/>
      <c r="V56" s="59"/>
      <c r="W56" s="59"/>
      <c r="X56" s="30"/>
      <c r="Y56" s="31"/>
      <c r="Z56" s="26"/>
      <c r="AA56" s="26"/>
      <c r="AB56" s="26"/>
      <c r="BS56" s="26"/>
    </row>
    <row r="57" spans="3:80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Y57" s="26"/>
      <c r="Z57" s="26"/>
      <c r="AA57" s="26"/>
      <c r="AB57" s="26"/>
      <c r="BS57" s="26"/>
    </row>
    <row r="58" spans="3:80" s="23" customFormat="1" ht="12" customHeight="1">
      <c r="C58" s="169"/>
      <c r="D58" s="140"/>
      <c r="E58" s="155" t="s">
        <v>190</v>
      </c>
      <c r="F58" s="124"/>
      <c r="G58" s="101"/>
      <c r="H58" s="139">
        <v>1</v>
      </c>
      <c r="I58" s="273" t="s">
        <v>107</v>
      </c>
      <c r="J58" s="106"/>
      <c r="K58" s="141"/>
      <c r="L58" s="107"/>
      <c r="M58" s="144"/>
      <c r="N58" s="101"/>
      <c r="O58" s="101"/>
      <c r="P58" s="25"/>
      <c r="Q58" s="58"/>
      <c r="R58" s="59"/>
      <c r="S58" s="59"/>
      <c r="T58" s="59"/>
      <c r="U58" s="59"/>
      <c r="V58" s="59"/>
      <c r="W58" s="59"/>
      <c r="X58" s="30"/>
      <c r="Y58" s="31"/>
      <c r="Z58" s="26"/>
      <c r="AA58" s="26"/>
      <c r="AB58" s="26"/>
      <c r="BS58" s="26"/>
    </row>
    <row r="59" spans="3:80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0" s="23" customFormat="1" ht="12" customHeight="1">
      <c r="C60" s="169"/>
      <c r="D60" s="140"/>
      <c r="E60" s="155" t="s">
        <v>201</v>
      </c>
      <c r="F60" s="124"/>
      <c r="G60" s="101"/>
      <c r="H60" s="139">
        <v>1</v>
      </c>
      <c r="I60" s="273" t="s">
        <v>107</v>
      </c>
      <c r="J60" s="106"/>
      <c r="K60" s="141"/>
      <c r="L60" s="107"/>
      <c r="M60" s="144"/>
      <c r="N60" s="101"/>
      <c r="O60" s="101"/>
      <c r="P60" s="25"/>
      <c r="Q60" s="58"/>
      <c r="R60" s="59"/>
      <c r="S60" s="59"/>
      <c r="T60" s="59"/>
      <c r="U60" s="59"/>
      <c r="V60" s="59"/>
      <c r="W60" s="59"/>
      <c r="X60" s="30"/>
      <c r="Y60" s="31"/>
      <c r="Z60" s="26"/>
      <c r="AA60" s="26"/>
      <c r="AB60" s="26"/>
      <c r="BS60" s="26"/>
    </row>
    <row r="61" spans="3:80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0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0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0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/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/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/>
      <c r="P67" s="5"/>
      <c r="Q67" s="56"/>
      <c r="Y67" s="13"/>
      <c r="Z67" s="13"/>
      <c r="BS67" s="13"/>
    </row>
  </sheetData>
  <mergeCells count="10">
    <mergeCell ref="C5:O5"/>
    <mergeCell ref="D8:E8"/>
    <mergeCell ref="F8:G8"/>
    <mergeCell ref="L8:O8"/>
    <mergeCell ref="D63:E63"/>
    <mergeCell ref="X15:Y15"/>
    <mergeCell ref="D64:E64"/>
    <mergeCell ref="M64:O64"/>
    <mergeCell ref="D65:E65"/>
    <mergeCell ref="D66:E66"/>
  </mergeCells>
  <phoneticPr fontId="2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3.7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19</v>
      </c>
      <c r="D10" s="186"/>
      <c r="E10" s="153" t="s">
        <v>130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90"/>
      <c r="F11" s="196"/>
      <c r="G11" s="92"/>
      <c r="H11" s="138"/>
      <c r="I11" s="97"/>
      <c r="J11" s="213"/>
      <c r="K11" s="103"/>
      <c r="L11" s="142"/>
      <c r="M11" s="54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31"/>
    </row>
    <row r="12" spans="2:80" s="23" customFormat="1" ht="12" customHeight="1">
      <c r="C12" s="169"/>
      <c r="D12" s="97"/>
      <c r="E12" s="225" t="s">
        <v>354</v>
      </c>
      <c r="F12" s="194"/>
      <c r="G12" s="225"/>
      <c r="H12" s="139">
        <v>1</v>
      </c>
      <c r="I12" s="310" t="s">
        <v>107</v>
      </c>
      <c r="J12" s="106"/>
      <c r="K12" s="141"/>
      <c r="L12" s="126"/>
      <c r="M12" s="144"/>
      <c r="N12" s="145"/>
      <c r="O12" s="145"/>
      <c r="P12" s="25"/>
      <c r="Q12" s="81"/>
      <c r="R12" s="283"/>
      <c r="S12" s="59"/>
      <c r="T12" s="59"/>
      <c r="U12" s="59"/>
      <c r="V12" s="59"/>
      <c r="W12" s="59"/>
      <c r="Y12" s="26"/>
      <c r="Z12" s="26"/>
      <c r="AA12" s="26"/>
      <c r="AB12" s="26"/>
      <c r="BS12" s="26"/>
    </row>
    <row r="13" spans="2:80" s="23" customFormat="1" ht="12" customHeight="1">
      <c r="C13" s="168"/>
      <c r="D13" s="274"/>
      <c r="E13" s="90"/>
      <c r="F13" s="196"/>
      <c r="G13" s="92"/>
      <c r="H13" s="138"/>
      <c r="I13" s="97"/>
      <c r="J13" s="212"/>
      <c r="K13" s="103"/>
      <c r="L13" s="142"/>
      <c r="M13" s="54"/>
      <c r="N13" s="115"/>
      <c r="O13" s="110"/>
      <c r="P13" s="25"/>
      <c r="Q13" s="84"/>
      <c r="R13" s="283"/>
      <c r="S13" s="59"/>
      <c r="T13" s="59"/>
      <c r="U13" s="59"/>
      <c r="V13" s="59"/>
      <c r="W13" s="5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225"/>
      <c r="F14" s="194"/>
      <c r="G14" s="225"/>
      <c r="H14" s="139"/>
      <c r="I14" s="310"/>
      <c r="J14" s="211"/>
      <c r="K14" s="141"/>
      <c r="L14" s="172"/>
      <c r="M14" s="144"/>
      <c r="N14" s="113"/>
      <c r="O14" s="113"/>
      <c r="P14" s="25"/>
      <c r="Q14" s="81"/>
      <c r="R14" s="283"/>
      <c r="S14" s="59"/>
      <c r="T14" s="59"/>
      <c r="U14" s="59"/>
      <c r="V14" s="59"/>
      <c r="W14" s="59"/>
      <c r="Y14" s="26"/>
      <c r="Z14" s="26"/>
      <c r="AA14" s="26"/>
      <c r="AB14" s="26"/>
      <c r="BS14" s="26"/>
    </row>
    <row r="15" spans="2:80" s="23" customFormat="1" ht="12" customHeight="1">
      <c r="C15" s="168"/>
      <c r="D15" s="97"/>
      <c r="E15" s="90"/>
      <c r="F15" s="196"/>
      <c r="G15" s="92"/>
      <c r="H15" s="138"/>
      <c r="I15" s="97"/>
      <c r="J15" s="212"/>
      <c r="K15" s="103"/>
      <c r="L15" s="142"/>
      <c r="M15" s="54"/>
      <c r="N15" s="115"/>
      <c r="O15" s="110"/>
      <c r="P15" s="25"/>
      <c r="Q15" s="81"/>
      <c r="R15" s="284"/>
      <c r="S15" s="81"/>
      <c r="T15" s="69"/>
      <c r="U15" s="70"/>
      <c r="V15" s="70"/>
      <c r="W15" s="54"/>
      <c r="X15" s="28"/>
      <c r="Y15" s="32"/>
      <c r="Z15" s="28"/>
      <c r="AA15" s="26"/>
      <c r="AB15" s="26"/>
      <c r="BS15" s="26"/>
    </row>
    <row r="16" spans="2:80" s="23" customFormat="1" ht="12" customHeight="1">
      <c r="C16" s="169"/>
      <c r="D16" s="125"/>
      <c r="E16" s="225"/>
      <c r="F16" s="194"/>
      <c r="G16" s="225"/>
      <c r="H16" s="139"/>
      <c r="I16" s="310"/>
      <c r="J16" s="211"/>
      <c r="K16" s="141"/>
      <c r="L16" s="172"/>
      <c r="M16" s="144"/>
      <c r="N16" s="113"/>
      <c r="O16" s="113"/>
      <c r="P16" s="25"/>
      <c r="Q16" s="81"/>
      <c r="R16" s="284"/>
      <c r="S16" s="81"/>
      <c r="T16" s="72"/>
      <c r="U16" s="70"/>
      <c r="V16" s="70"/>
      <c r="W16" s="86"/>
      <c r="X16" s="50"/>
      <c r="Y16" s="50"/>
      <c r="Z16" s="50"/>
      <c r="AA16" s="26"/>
      <c r="AB16" s="26"/>
      <c r="BS16" s="26"/>
    </row>
    <row r="17" spans="3:71" s="23" customFormat="1" ht="12" customHeight="1">
      <c r="C17" s="168"/>
      <c r="D17" s="69"/>
      <c r="E17" s="88"/>
      <c r="F17" s="95"/>
      <c r="G17" s="92"/>
      <c r="H17" s="108"/>
      <c r="I17" s="97"/>
      <c r="J17" s="103"/>
      <c r="K17" s="103"/>
      <c r="L17" s="109"/>
      <c r="M17" s="136"/>
      <c r="N17" s="136"/>
      <c r="O17" s="110"/>
      <c r="P17" s="25"/>
      <c r="Q17" s="81"/>
      <c r="R17" s="284"/>
      <c r="S17" s="81"/>
      <c r="T17" s="69"/>
      <c r="U17" s="70"/>
      <c r="V17" s="70"/>
      <c r="W17" s="86"/>
      <c r="X17" s="808"/>
      <c r="Y17" s="808"/>
      <c r="Z17" s="32"/>
      <c r="AA17" s="26"/>
      <c r="AB17" s="26"/>
      <c r="BS17" s="26"/>
    </row>
    <row r="18" spans="3:71" s="23" customFormat="1" ht="12" customHeight="1">
      <c r="C18" s="169"/>
      <c r="D18" s="140"/>
      <c r="E18" s="225"/>
      <c r="F18" s="104"/>
      <c r="G18" s="225"/>
      <c r="H18" s="120"/>
      <c r="I18" s="273"/>
      <c r="J18" s="106"/>
      <c r="K18" s="106"/>
      <c r="L18" s="112"/>
      <c r="M18" s="287"/>
      <c r="N18" s="113"/>
      <c r="O18" s="114"/>
      <c r="P18" s="25"/>
      <c r="Q18" s="81"/>
      <c r="R18" s="285"/>
      <c r="S18" s="81"/>
      <c r="T18" s="72"/>
      <c r="U18" s="70"/>
      <c r="V18" s="70"/>
      <c r="W18" s="86"/>
      <c r="X18" s="49"/>
      <c r="Y18" s="50"/>
      <c r="Z18" s="50"/>
      <c r="AA18" s="26"/>
      <c r="AB18" s="26"/>
      <c r="BS18" s="26"/>
    </row>
    <row r="19" spans="3:71" s="23" customFormat="1" ht="12" customHeight="1">
      <c r="C19" s="168"/>
      <c r="D19" s="69"/>
      <c r="E19" s="87"/>
      <c r="F19" s="118"/>
      <c r="G19" s="92"/>
      <c r="H19" s="108"/>
      <c r="I19" s="97"/>
      <c r="J19" s="103"/>
      <c r="K19" s="103"/>
      <c r="L19" s="109"/>
      <c r="M19" s="110"/>
      <c r="N19" s="110"/>
      <c r="O19" s="110"/>
      <c r="P19" s="25"/>
      <c r="Q19" s="81"/>
      <c r="R19" s="283"/>
      <c r="S19" s="59"/>
      <c r="T19" s="59"/>
      <c r="U19" s="59"/>
      <c r="V19" s="59"/>
      <c r="W19" s="59"/>
      <c r="Y19" s="26"/>
      <c r="Z19" s="26"/>
      <c r="AA19" s="26"/>
      <c r="AB19" s="26"/>
      <c r="BS19" s="26"/>
    </row>
    <row r="20" spans="3:71" s="23" customFormat="1" ht="12" customHeight="1">
      <c r="C20" s="169"/>
      <c r="D20" s="140"/>
      <c r="E20" s="225"/>
      <c r="F20" s="104"/>
      <c r="G20" s="225"/>
      <c r="H20" s="120"/>
      <c r="I20" s="273"/>
      <c r="J20" s="106"/>
      <c r="K20" s="106"/>
      <c r="L20" s="112"/>
      <c r="M20" s="287"/>
      <c r="N20" s="114"/>
      <c r="O20" s="114"/>
      <c r="P20" s="25"/>
      <c r="Q20" s="81"/>
      <c r="R20" s="283"/>
      <c r="S20" s="59"/>
      <c r="T20" s="59"/>
      <c r="U20" s="59"/>
      <c r="V20" s="59"/>
      <c r="W20" s="59"/>
      <c r="Y20" s="26"/>
      <c r="Z20" s="26"/>
      <c r="AA20" s="26"/>
      <c r="AB20" s="26"/>
      <c r="BS20" s="31"/>
    </row>
    <row r="21" spans="3:71" s="23" customFormat="1" ht="12" customHeight="1">
      <c r="C21" s="168"/>
      <c r="D21" s="69"/>
      <c r="E21" s="88"/>
      <c r="F21" s="95"/>
      <c r="G21" s="92"/>
      <c r="H21" s="108"/>
      <c r="I21" s="97"/>
      <c r="J21" s="103"/>
      <c r="K21" s="103"/>
      <c r="L21" s="109"/>
      <c r="M21" s="136"/>
      <c r="N21" s="136"/>
      <c r="O21" s="110"/>
      <c r="P21" s="25"/>
      <c r="Q21" s="81"/>
      <c r="R21" s="284"/>
      <c r="S21" s="81"/>
      <c r="T21" s="69"/>
      <c r="U21" s="70"/>
      <c r="V21" s="70"/>
      <c r="W21" s="86"/>
      <c r="X21" s="808"/>
      <c r="Y21" s="809"/>
      <c r="Z21" s="32"/>
      <c r="AA21" s="26"/>
      <c r="AB21" s="26"/>
      <c r="BS21" s="26"/>
    </row>
    <row r="22" spans="3:71" s="23" customFormat="1" ht="12" customHeight="1">
      <c r="C22" s="169"/>
      <c r="D22" s="140"/>
      <c r="E22" s="225"/>
      <c r="F22" s="104"/>
      <c r="G22" s="225"/>
      <c r="H22" s="120"/>
      <c r="I22" s="273"/>
      <c r="J22" s="106"/>
      <c r="K22" s="106"/>
      <c r="L22" s="112"/>
      <c r="M22" s="113"/>
      <c r="N22" s="113"/>
      <c r="O22" s="114"/>
      <c r="P22" s="25"/>
      <c r="Q22" s="81"/>
      <c r="R22" s="285"/>
      <c r="S22" s="81"/>
      <c r="T22" s="72"/>
      <c r="U22" s="70"/>
      <c r="V22" s="70"/>
      <c r="W22" s="86"/>
      <c r="X22" s="49"/>
      <c r="Y22" s="50"/>
      <c r="Z22" s="50"/>
      <c r="AA22" s="26"/>
      <c r="AB22" s="26"/>
      <c r="BS22" s="26"/>
    </row>
    <row r="23" spans="3:71" s="23" customFormat="1" ht="12" customHeight="1">
      <c r="C23" s="168"/>
      <c r="D23" s="69"/>
      <c r="E23" s="87"/>
      <c r="F23" s="118"/>
      <c r="G23" s="92"/>
      <c r="H23" s="108"/>
      <c r="I23" s="97"/>
      <c r="J23" s="103"/>
      <c r="K23" s="103"/>
      <c r="L23" s="109"/>
      <c r="M23" s="110"/>
      <c r="N23" s="110"/>
      <c r="O23" s="110"/>
      <c r="P23" s="25"/>
      <c r="Q23" s="81"/>
      <c r="R23" s="283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225"/>
      <c r="F24" s="104"/>
      <c r="G24" s="225"/>
      <c r="H24" s="120"/>
      <c r="I24" s="277"/>
      <c r="J24" s="106"/>
      <c r="K24" s="106"/>
      <c r="L24" s="112"/>
      <c r="M24" s="113"/>
      <c r="N24" s="114"/>
      <c r="O24" s="114"/>
      <c r="P24" s="25"/>
      <c r="Q24" s="81"/>
      <c r="R24" s="283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92"/>
      <c r="H25" s="108"/>
      <c r="I25" s="97"/>
      <c r="J25" s="103"/>
      <c r="K25" s="103"/>
      <c r="L25" s="109"/>
      <c r="M25" s="110"/>
      <c r="N25" s="115"/>
      <c r="O25" s="110"/>
      <c r="P25" s="25"/>
      <c r="Q25" s="81"/>
      <c r="R25" s="286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225"/>
      <c r="F26" s="104"/>
      <c r="G26" s="225"/>
      <c r="H26" s="120"/>
      <c r="I26" s="273"/>
      <c r="J26" s="106"/>
      <c r="K26" s="106"/>
      <c r="L26" s="137"/>
      <c r="M26" s="113"/>
      <c r="N26" s="113"/>
      <c r="O26" s="114"/>
      <c r="P26" s="25"/>
      <c r="Q26" s="87"/>
      <c r="R26" s="286"/>
      <c r="S26" s="81">
        <v>356</v>
      </c>
      <c r="T26" s="72" t="s">
        <v>21</v>
      </c>
      <c r="U26" s="70">
        <v>1460</v>
      </c>
      <c r="V26" s="70">
        <f>TRUNC(S26*U26)</f>
        <v>519760</v>
      </c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92"/>
      <c r="H27" s="108"/>
      <c r="I27" s="97"/>
      <c r="J27" s="103"/>
      <c r="K27" s="103"/>
      <c r="L27" s="109"/>
      <c r="M27" s="110"/>
      <c r="N27" s="110"/>
      <c r="O27" s="110"/>
      <c r="P27" s="25"/>
      <c r="Q27" s="88"/>
      <c r="R27" s="286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225"/>
      <c r="F28" s="104"/>
      <c r="G28" s="225"/>
      <c r="H28" s="120"/>
      <c r="I28" s="273"/>
      <c r="J28" s="106"/>
      <c r="K28" s="106"/>
      <c r="L28" s="137"/>
      <c r="M28" s="114"/>
      <c r="N28" s="113"/>
      <c r="O28" s="114"/>
      <c r="P28" s="25"/>
      <c r="Q28" s="87"/>
      <c r="R28" s="286"/>
      <c r="S28" s="81">
        <v>626</v>
      </c>
      <c r="T28" s="72" t="s">
        <v>32</v>
      </c>
      <c r="U28" s="70">
        <v>700</v>
      </c>
      <c r="V28" s="70">
        <f>TRUNC(S28*U28)</f>
        <v>438200</v>
      </c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92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286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225"/>
      <c r="F30" s="104"/>
      <c r="G30" s="225"/>
      <c r="H30" s="120"/>
      <c r="I30" s="273"/>
      <c r="J30" s="106"/>
      <c r="K30" s="106"/>
      <c r="L30" s="137"/>
      <c r="M30" s="114"/>
      <c r="N30" s="113"/>
      <c r="O30" s="114"/>
      <c r="P30" s="25"/>
      <c r="Q30" s="87"/>
      <c r="R30" s="286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2">
    <mergeCell ref="D63:E63"/>
    <mergeCell ref="D64:E64"/>
    <mergeCell ref="M64:O64"/>
    <mergeCell ref="D65:E65"/>
    <mergeCell ref="D66:E66"/>
    <mergeCell ref="X27:Y27"/>
    <mergeCell ref="C5:O5"/>
    <mergeCell ref="D8:E8"/>
    <mergeCell ref="F8:G8"/>
    <mergeCell ref="L8:O8"/>
    <mergeCell ref="X21:Y21"/>
    <mergeCell ref="X17:Y17"/>
  </mergeCells>
  <phoneticPr fontId="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F74"/>
  <sheetViews>
    <sheetView showGridLines="0" tabSelected="1" view="pageBreakPreview" zoomScaleNormal="100" zoomScaleSheetLayoutView="100" workbookViewId="0">
      <selection activeCell="F13" sqref="F13"/>
    </sheetView>
  </sheetViews>
  <sheetFormatPr defaultRowHeight="13.5"/>
  <cols>
    <col min="1" max="1" width="3.625" customWidth="1"/>
    <col min="2" max="2" width="0.875" customWidth="1"/>
    <col min="3" max="3" width="2.625" customWidth="1"/>
    <col min="4" max="4" width="4.625" customWidth="1"/>
    <col min="5" max="5" width="0.875" customWidth="1"/>
    <col min="6" max="6" width="20.625" customWidth="1"/>
    <col min="7" max="7" width="2.125" customWidth="1"/>
    <col min="8" max="8" width="8.625" customWidth="1"/>
    <col min="9" max="9" width="0.875" customWidth="1"/>
    <col min="10" max="10" width="10.625" customWidth="1"/>
    <col min="11" max="11" width="0.875" customWidth="1"/>
    <col min="12" max="12" width="12.625" customWidth="1"/>
    <col min="13" max="13" width="0.875" customWidth="1"/>
    <col min="14" max="14" width="10.625" customWidth="1"/>
    <col min="15" max="15" width="8.625" customWidth="1"/>
    <col min="16" max="16" width="2.625" customWidth="1"/>
    <col min="17" max="17" width="0.875" customWidth="1"/>
    <col min="18" max="18" width="19.625" customWidth="1"/>
  </cols>
  <sheetData>
    <row r="1" spans="3:82" ht="20.100000000000001" customHeight="1">
      <c r="T1" s="818"/>
      <c r="U1" s="819"/>
      <c r="V1" s="436"/>
      <c r="W1" s="436"/>
      <c r="X1" s="818"/>
      <c r="Y1" s="436"/>
      <c r="Z1" s="819"/>
      <c r="AA1" s="436"/>
      <c r="AB1" s="436"/>
      <c r="AC1" s="436"/>
      <c r="AD1" s="436"/>
    </row>
    <row r="2" spans="3:82" ht="9.9499999999999993" customHeight="1" thickBot="1">
      <c r="C2" s="820"/>
      <c r="D2" s="821"/>
      <c r="E2" s="821"/>
      <c r="F2" s="344"/>
      <c r="G2" s="344"/>
      <c r="H2" s="344"/>
      <c r="I2" s="821"/>
      <c r="J2" s="344"/>
      <c r="K2" s="821"/>
      <c r="L2" s="344"/>
      <c r="M2" s="344"/>
      <c r="N2" s="344"/>
      <c r="O2" s="344"/>
      <c r="P2" s="344"/>
      <c r="BZ2" s="343"/>
      <c r="CA2" s="343"/>
    </row>
    <row r="3" spans="3:82" ht="12" customHeight="1">
      <c r="C3" s="34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349"/>
      <c r="BU3" s="822"/>
    </row>
    <row r="4" spans="3:82" ht="18" customHeight="1">
      <c r="C4" s="761" t="s">
        <v>922</v>
      </c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763"/>
      <c r="Q4" s="349"/>
      <c r="BU4" s="822"/>
    </row>
    <row r="5" spans="3:82" ht="12" customHeight="1">
      <c r="C5" s="349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824"/>
      <c r="P5" s="352"/>
      <c r="Q5" s="349"/>
      <c r="Y5" s="825"/>
      <c r="BU5" s="822"/>
      <c r="CD5" s="825"/>
    </row>
    <row r="6" spans="3:82" ht="12" customHeight="1">
      <c r="C6" s="349"/>
      <c r="D6" s="826" t="s">
        <v>923</v>
      </c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352"/>
      <c r="Q6" s="349"/>
      <c r="AA6" s="822"/>
      <c r="AC6" s="822"/>
      <c r="AD6" s="822"/>
      <c r="BU6" s="822"/>
    </row>
    <row r="7" spans="3:82" ht="12" customHeight="1">
      <c r="C7" s="349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352"/>
      <c r="Q7" s="349"/>
      <c r="AA7" s="822"/>
      <c r="AB7" s="822"/>
      <c r="AC7" s="822"/>
      <c r="AD7" s="822"/>
      <c r="BU7" s="822"/>
    </row>
    <row r="8" spans="3:82" ht="12" customHeight="1">
      <c r="C8" s="349"/>
      <c r="D8" s="436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436"/>
      <c r="P8" s="352"/>
      <c r="Q8" s="349"/>
      <c r="Z8" s="828"/>
      <c r="AA8" s="822"/>
      <c r="AB8" s="822"/>
      <c r="AC8" s="822"/>
      <c r="AD8" s="822"/>
      <c r="BU8" s="822"/>
      <c r="CC8" s="828"/>
    </row>
    <row r="9" spans="3:82" ht="15" customHeight="1" thickBot="1">
      <c r="C9" s="34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352"/>
      <c r="Q9" s="349"/>
      <c r="Z9" s="828"/>
      <c r="AA9" s="822"/>
      <c r="AB9" s="822"/>
      <c r="AC9" s="822"/>
      <c r="AD9" s="822"/>
      <c r="BU9" s="822"/>
      <c r="CC9" s="828"/>
    </row>
    <row r="10" spans="3:82" ht="11.45" customHeight="1">
      <c r="C10" s="349"/>
      <c r="D10" s="373"/>
      <c r="E10" s="830"/>
      <c r="F10" s="830"/>
      <c r="G10" s="374"/>
      <c r="H10" s="831"/>
      <c r="I10" s="832"/>
      <c r="J10" s="831"/>
      <c r="K10" s="832"/>
      <c r="L10" s="375"/>
      <c r="M10" s="830"/>
      <c r="N10" s="375"/>
      <c r="O10" s="833"/>
      <c r="P10" s="376"/>
      <c r="Q10" s="349"/>
      <c r="Z10" s="828"/>
      <c r="AA10" s="834"/>
      <c r="AB10" s="822"/>
      <c r="AC10" s="822"/>
      <c r="AD10" s="822"/>
      <c r="BU10" s="822"/>
      <c r="CC10" s="828"/>
    </row>
    <row r="11" spans="3:82" ht="11.45" customHeight="1">
      <c r="C11" s="349"/>
      <c r="D11" s="377"/>
      <c r="E11" s="835" t="s">
        <v>391</v>
      </c>
      <c r="F11" s="836"/>
      <c r="G11" s="837"/>
      <c r="H11" s="835" t="s">
        <v>924</v>
      </c>
      <c r="I11" s="836"/>
      <c r="J11" s="835" t="s">
        <v>476</v>
      </c>
      <c r="K11" s="836"/>
      <c r="L11" s="835" t="s">
        <v>477</v>
      </c>
      <c r="M11" s="837"/>
      <c r="N11" s="835" t="s">
        <v>38</v>
      </c>
      <c r="O11" s="838"/>
      <c r="P11" s="376"/>
      <c r="Q11" s="349"/>
      <c r="Z11" s="834"/>
      <c r="AA11" s="822"/>
      <c r="AB11" s="822"/>
      <c r="AC11" s="822"/>
      <c r="AD11" s="822"/>
      <c r="BU11" s="822"/>
    </row>
    <row r="12" spans="3:82" ht="11.45" customHeight="1">
      <c r="C12" s="349"/>
      <c r="D12" s="378"/>
      <c r="E12" s="379"/>
      <c r="F12" s="839"/>
      <c r="G12" s="839"/>
      <c r="H12" s="840"/>
      <c r="I12" s="841"/>
      <c r="J12" s="840"/>
      <c r="K12" s="841"/>
      <c r="L12" s="382"/>
      <c r="M12" s="842"/>
      <c r="N12" s="843"/>
      <c r="O12" s="844"/>
      <c r="P12" s="376"/>
      <c r="Q12" s="349"/>
      <c r="R12" s="839"/>
      <c r="Z12" s="828"/>
      <c r="AA12" s="822"/>
      <c r="AB12" s="822"/>
      <c r="AC12" s="822"/>
      <c r="AD12" s="822"/>
      <c r="BU12" s="822"/>
      <c r="CC12" s="828"/>
    </row>
    <row r="13" spans="3:82" ht="11.45" customHeight="1">
      <c r="C13" s="349"/>
      <c r="D13" s="845">
        <v>1</v>
      </c>
      <c r="E13" s="846"/>
      <c r="F13" s="847" t="s">
        <v>395</v>
      </c>
      <c r="G13" s="848"/>
      <c r="H13" s="849">
        <v>65</v>
      </c>
      <c r="I13" s="850"/>
      <c r="J13" s="851"/>
      <c r="K13" s="850"/>
      <c r="L13" s="386"/>
      <c r="M13" s="852"/>
      <c r="N13" s="356"/>
      <c r="O13" s="853"/>
      <c r="P13" s="376"/>
      <c r="Q13" s="349"/>
      <c r="R13" s="854"/>
      <c r="Z13" s="834"/>
      <c r="AA13" s="822"/>
      <c r="AB13" s="822"/>
      <c r="AC13" s="822"/>
      <c r="AD13" s="822"/>
      <c r="BU13" s="822"/>
    </row>
    <row r="14" spans="3:82" ht="11.45" customHeight="1">
      <c r="C14" s="349"/>
      <c r="D14" s="391"/>
      <c r="E14" s="382"/>
      <c r="F14" s="855"/>
      <c r="G14" s="839"/>
      <c r="H14" s="840"/>
      <c r="I14" s="841"/>
      <c r="J14" s="840"/>
      <c r="K14" s="841"/>
      <c r="L14" s="382"/>
      <c r="M14" s="856"/>
      <c r="N14" s="839"/>
      <c r="O14" s="844"/>
      <c r="P14" s="376"/>
      <c r="Q14" s="349"/>
      <c r="R14" s="854"/>
      <c r="Z14" s="828"/>
      <c r="AA14" s="822"/>
      <c r="AB14" s="822"/>
      <c r="AC14" s="822"/>
      <c r="AD14" s="822"/>
      <c r="BU14" s="822"/>
    </row>
    <row r="15" spans="3:82" ht="11.45" customHeight="1">
      <c r="C15" s="349"/>
      <c r="D15" s="845">
        <v>2</v>
      </c>
      <c r="E15" s="846"/>
      <c r="F15" s="847" t="s">
        <v>0</v>
      </c>
      <c r="G15" s="857"/>
      <c r="H15" s="849">
        <v>8</v>
      </c>
      <c r="I15" s="850"/>
      <c r="J15" s="851"/>
      <c r="K15" s="850"/>
      <c r="L15" s="386"/>
      <c r="M15" s="852"/>
      <c r="N15" s="356"/>
      <c r="O15" s="362"/>
      <c r="P15" s="376"/>
      <c r="Q15" s="349"/>
      <c r="R15" s="854"/>
      <c r="AA15" s="822"/>
      <c r="AB15" s="822"/>
      <c r="AC15" s="822"/>
      <c r="AD15" s="822"/>
      <c r="BU15" s="822"/>
    </row>
    <row r="16" spans="3:82" ht="11.45" customHeight="1">
      <c r="C16" s="349"/>
      <c r="D16" s="391"/>
      <c r="E16" s="382"/>
      <c r="F16" s="855"/>
      <c r="G16" s="839"/>
      <c r="H16" s="858"/>
      <c r="I16" s="859"/>
      <c r="J16" s="858"/>
      <c r="K16" s="859"/>
      <c r="L16" s="382"/>
      <c r="M16" s="856"/>
      <c r="N16" s="839"/>
      <c r="O16" s="844"/>
      <c r="P16" s="376"/>
      <c r="Q16" s="349"/>
      <c r="R16" s="854"/>
      <c r="AA16" s="822"/>
      <c r="AB16" s="822"/>
      <c r="AC16" s="822"/>
      <c r="AD16" s="822"/>
      <c r="BU16" s="822"/>
    </row>
    <row r="17" spans="3:81" ht="11.45" customHeight="1">
      <c r="C17" s="349"/>
      <c r="D17" s="845">
        <v>3</v>
      </c>
      <c r="E17" s="846"/>
      <c r="F17" s="847" t="s">
        <v>396</v>
      </c>
      <c r="G17" s="857"/>
      <c r="H17" s="849">
        <v>4</v>
      </c>
      <c r="I17" s="850"/>
      <c r="J17" s="851"/>
      <c r="K17" s="850"/>
      <c r="L17" s="386"/>
      <c r="M17" s="852"/>
      <c r="N17" s="356"/>
      <c r="O17" s="362"/>
      <c r="P17" s="376"/>
      <c r="Q17" s="349"/>
      <c r="R17" s="854"/>
      <c r="T17" s="396"/>
      <c r="AA17" s="822"/>
      <c r="AB17" s="822"/>
      <c r="AC17" s="822"/>
      <c r="AD17" s="822"/>
      <c r="BU17" s="822"/>
    </row>
    <row r="18" spans="3:81" ht="11.45" customHeight="1">
      <c r="C18" s="349"/>
      <c r="D18" s="391"/>
      <c r="E18" s="382"/>
      <c r="F18" s="855"/>
      <c r="G18" s="839"/>
      <c r="H18" s="840"/>
      <c r="I18" s="860"/>
      <c r="J18" s="840"/>
      <c r="K18" s="860"/>
      <c r="L18" s="382"/>
      <c r="M18" s="856"/>
      <c r="N18" s="839"/>
      <c r="O18" s="844"/>
      <c r="P18" s="376"/>
      <c r="Q18" s="349"/>
      <c r="R18" s="854"/>
      <c r="T18" s="342"/>
      <c r="AA18" s="822"/>
      <c r="AB18" s="822"/>
      <c r="AC18" s="822"/>
      <c r="AD18" s="822"/>
      <c r="BU18" s="822"/>
    </row>
    <row r="19" spans="3:81" ht="11.45" customHeight="1">
      <c r="C19" s="349"/>
      <c r="D19" s="845">
        <v>4</v>
      </c>
      <c r="E19" s="846"/>
      <c r="F19" s="847" t="s">
        <v>1</v>
      </c>
      <c r="G19" s="857"/>
      <c r="H19" s="849">
        <v>12</v>
      </c>
      <c r="I19" s="850"/>
      <c r="J19" s="851"/>
      <c r="K19" s="850"/>
      <c r="L19" s="386"/>
      <c r="M19" s="852"/>
      <c r="N19" s="356"/>
      <c r="O19" s="362"/>
      <c r="P19" s="376"/>
      <c r="Q19" s="349"/>
      <c r="R19" s="854"/>
      <c r="T19" s="342"/>
      <c r="AA19" s="822"/>
      <c r="AB19" s="822"/>
      <c r="AC19" s="822"/>
      <c r="AD19" s="822"/>
      <c r="BU19" s="822"/>
    </row>
    <row r="20" spans="3:81" ht="11.45" customHeight="1">
      <c r="C20" s="349"/>
      <c r="D20" s="391"/>
      <c r="E20" s="382"/>
      <c r="F20" s="855"/>
      <c r="G20" s="839"/>
      <c r="H20" s="840"/>
      <c r="I20" s="860"/>
      <c r="J20" s="840"/>
      <c r="K20" s="860"/>
      <c r="L20" s="382"/>
      <c r="M20" s="856"/>
      <c r="N20" s="839"/>
      <c r="O20" s="844"/>
      <c r="P20" s="376"/>
      <c r="Q20" s="349"/>
      <c r="R20" s="854"/>
      <c r="T20" s="342"/>
      <c r="AA20" s="822"/>
      <c r="AB20" s="822"/>
      <c r="AC20" s="822"/>
      <c r="AD20" s="822"/>
      <c r="BU20" s="822"/>
    </row>
    <row r="21" spans="3:81" ht="11.45" customHeight="1">
      <c r="C21" s="349"/>
      <c r="D21" s="845">
        <v>5</v>
      </c>
      <c r="E21" s="846"/>
      <c r="F21" s="847" t="s">
        <v>397</v>
      </c>
      <c r="G21" s="857"/>
      <c r="H21" s="849">
        <v>7</v>
      </c>
      <c r="I21" s="850"/>
      <c r="J21" s="851"/>
      <c r="K21" s="850"/>
      <c r="L21" s="386"/>
      <c r="M21" s="852"/>
      <c r="N21" s="356"/>
      <c r="O21" s="362"/>
      <c r="P21" s="376"/>
      <c r="Q21" s="349"/>
      <c r="R21" s="854"/>
      <c r="T21" s="342"/>
      <c r="AA21" s="822"/>
      <c r="AB21" s="822"/>
      <c r="AC21" s="822"/>
      <c r="AD21" s="822"/>
      <c r="BU21" s="822"/>
    </row>
    <row r="22" spans="3:81" ht="11.45" customHeight="1">
      <c r="C22" s="349"/>
      <c r="D22" s="378"/>
      <c r="E22" s="382"/>
      <c r="F22" s="855"/>
      <c r="G22" s="839"/>
      <c r="H22" s="861"/>
      <c r="I22" s="860"/>
      <c r="J22" s="840"/>
      <c r="K22" s="860"/>
      <c r="L22" s="382"/>
      <c r="M22" s="856"/>
      <c r="N22" s="839"/>
      <c r="O22" s="844"/>
      <c r="P22" s="376"/>
      <c r="Q22" s="349"/>
      <c r="R22" s="404"/>
      <c r="AA22" s="822"/>
      <c r="AB22" s="822"/>
      <c r="AC22" s="822"/>
      <c r="AD22" s="822"/>
      <c r="BU22" s="822"/>
    </row>
    <row r="23" spans="3:81" ht="11.45" customHeight="1">
      <c r="C23" s="349"/>
      <c r="D23" s="845">
        <v>6</v>
      </c>
      <c r="E23" s="384"/>
      <c r="F23" s="847" t="s">
        <v>2</v>
      </c>
      <c r="G23" s="356"/>
      <c r="H23" s="849">
        <v>1</v>
      </c>
      <c r="I23" s="850"/>
      <c r="J23" s="851"/>
      <c r="K23" s="850"/>
      <c r="L23" s="386"/>
      <c r="M23" s="852"/>
      <c r="N23" s="356"/>
      <c r="O23" s="862"/>
      <c r="P23" s="376"/>
      <c r="Q23" s="349"/>
      <c r="R23" s="854"/>
      <c r="AA23" s="822"/>
      <c r="AB23" s="822"/>
      <c r="AC23" s="822"/>
      <c r="AD23" s="822"/>
      <c r="BU23" s="822"/>
    </row>
    <row r="24" spans="3:81" ht="11.45" customHeight="1">
      <c r="C24" s="349"/>
      <c r="D24" s="391"/>
      <c r="E24" s="382"/>
      <c r="F24" s="855"/>
      <c r="G24" s="839"/>
      <c r="H24" s="861"/>
      <c r="I24" s="860"/>
      <c r="J24" s="840"/>
      <c r="K24" s="860"/>
      <c r="L24" s="382"/>
      <c r="M24" s="856"/>
      <c r="N24" s="839"/>
      <c r="O24" s="844"/>
      <c r="P24" s="376"/>
      <c r="Q24" s="349"/>
      <c r="R24" s="404"/>
      <c r="AA24" s="822"/>
      <c r="AB24" s="822"/>
      <c r="AC24" s="822"/>
      <c r="AD24" s="822"/>
      <c r="BU24" s="822"/>
    </row>
    <row r="25" spans="3:81" ht="11.45" customHeight="1">
      <c r="C25" s="349"/>
      <c r="D25" s="845">
        <v>7</v>
      </c>
      <c r="E25" s="384"/>
      <c r="F25" s="847" t="s">
        <v>3</v>
      </c>
      <c r="G25" s="356"/>
      <c r="H25" s="849"/>
      <c r="I25" s="850"/>
      <c r="J25" s="851"/>
      <c r="K25" s="850"/>
      <c r="L25" s="386"/>
      <c r="M25" s="852"/>
      <c r="N25" s="356"/>
      <c r="O25" s="862"/>
      <c r="P25" s="376"/>
      <c r="Q25" s="349"/>
      <c r="R25" s="854"/>
      <c r="AA25" s="822"/>
      <c r="AB25" s="822"/>
      <c r="AC25" s="822"/>
      <c r="AD25" s="822"/>
      <c r="BU25" s="822"/>
    </row>
    <row r="26" spans="3:81" ht="11.45" customHeight="1">
      <c r="C26" s="349"/>
      <c r="D26" s="391"/>
      <c r="E26" s="382"/>
      <c r="F26" s="855"/>
      <c r="G26" s="839"/>
      <c r="H26" s="858"/>
      <c r="I26" s="859"/>
      <c r="J26" s="858"/>
      <c r="K26" s="859"/>
      <c r="L26" s="382"/>
      <c r="M26" s="856"/>
      <c r="N26" s="839"/>
      <c r="O26" s="844"/>
      <c r="P26" s="376"/>
      <c r="Q26" s="349"/>
      <c r="R26" s="854"/>
      <c r="T26" s="342"/>
      <c r="AA26" s="822"/>
      <c r="AB26" s="822"/>
      <c r="AC26" s="822"/>
      <c r="AD26" s="822"/>
      <c r="BU26" s="822"/>
      <c r="CC26" s="828"/>
    </row>
    <row r="27" spans="3:81" ht="11.45" customHeight="1">
      <c r="C27" s="349"/>
      <c r="D27" s="845">
        <v>8</v>
      </c>
      <c r="E27" s="846"/>
      <c r="F27" s="847" t="s">
        <v>4</v>
      </c>
      <c r="G27" s="857"/>
      <c r="H27" s="849">
        <v>6</v>
      </c>
      <c r="I27" s="850"/>
      <c r="J27" s="851"/>
      <c r="K27" s="850"/>
      <c r="L27" s="386"/>
      <c r="M27" s="852"/>
      <c r="N27" s="356"/>
      <c r="O27" s="362"/>
      <c r="P27" s="376"/>
      <c r="Q27" s="349"/>
      <c r="R27" s="854"/>
      <c r="T27" s="396"/>
      <c r="AA27" s="822"/>
      <c r="AB27" s="822"/>
      <c r="AC27" s="822"/>
      <c r="AD27" s="822"/>
      <c r="BU27" s="822"/>
    </row>
    <row r="28" spans="3:81" ht="11.45" customHeight="1">
      <c r="C28" s="349"/>
      <c r="D28" s="391"/>
      <c r="E28" s="382"/>
      <c r="F28" s="855"/>
      <c r="G28" s="839"/>
      <c r="H28" s="858"/>
      <c r="I28" s="859"/>
      <c r="J28" s="858"/>
      <c r="K28" s="859"/>
      <c r="L28" s="382"/>
      <c r="M28" s="856"/>
      <c r="N28" s="839"/>
      <c r="O28" s="844"/>
      <c r="P28" s="376"/>
      <c r="Q28" s="349"/>
      <c r="R28" s="854"/>
      <c r="T28" s="342"/>
      <c r="AA28" s="822"/>
      <c r="AB28" s="822"/>
      <c r="AC28" s="822"/>
      <c r="AD28" s="822"/>
      <c r="BU28" s="822"/>
      <c r="CC28" s="828"/>
    </row>
    <row r="29" spans="3:81" ht="11.45" customHeight="1">
      <c r="C29" s="349"/>
      <c r="D29" s="845">
        <v>9</v>
      </c>
      <c r="E29" s="846"/>
      <c r="F29" s="847" t="s">
        <v>5</v>
      </c>
      <c r="G29" s="857"/>
      <c r="H29" s="849">
        <v>70</v>
      </c>
      <c r="I29" s="850"/>
      <c r="J29" s="851"/>
      <c r="K29" s="850"/>
      <c r="L29" s="386"/>
      <c r="M29" s="852"/>
      <c r="N29" s="356"/>
      <c r="O29" s="362"/>
      <c r="P29" s="376"/>
      <c r="Q29" s="349"/>
      <c r="R29" s="854"/>
      <c r="T29" s="342"/>
      <c r="AA29" s="822"/>
      <c r="AB29" s="822"/>
      <c r="AC29" s="822"/>
      <c r="AD29" s="822"/>
      <c r="BU29" s="822"/>
    </row>
    <row r="30" spans="3:81" ht="11.45" customHeight="1">
      <c r="C30" s="349"/>
      <c r="D30" s="391"/>
      <c r="E30" s="382"/>
      <c r="F30" s="855"/>
      <c r="G30" s="839"/>
      <c r="H30" s="840"/>
      <c r="I30" s="860"/>
      <c r="J30" s="840"/>
      <c r="K30" s="860"/>
      <c r="L30" s="382"/>
      <c r="M30" s="856"/>
      <c r="N30" s="839"/>
      <c r="O30" s="844"/>
      <c r="P30" s="376"/>
      <c r="Q30" s="349"/>
      <c r="R30" s="854"/>
      <c r="T30" s="342"/>
      <c r="AA30" s="822"/>
      <c r="AB30" s="822"/>
      <c r="AC30" s="822"/>
      <c r="AD30" s="822"/>
      <c r="BU30" s="822"/>
      <c r="CC30" s="828"/>
    </row>
    <row r="31" spans="3:81" ht="11.45" customHeight="1">
      <c r="C31" s="349"/>
      <c r="D31" s="845">
        <v>10</v>
      </c>
      <c r="E31" s="846"/>
      <c r="F31" s="847" t="s">
        <v>6</v>
      </c>
      <c r="G31" s="857"/>
      <c r="H31" s="849">
        <v>13</v>
      </c>
      <c r="I31" s="850"/>
      <c r="J31" s="851"/>
      <c r="K31" s="850"/>
      <c r="L31" s="386"/>
      <c r="M31" s="852"/>
      <c r="N31" s="356"/>
      <c r="O31" s="362"/>
      <c r="P31" s="376"/>
      <c r="Q31" s="349"/>
      <c r="R31" s="854"/>
      <c r="T31" s="398"/>
      <c r="AA31" s="822"/>
      <c r="AB31" s="822"/>
      <c r="BU31" s="822"/>
    </row>
    <row r="32" spans="3:81" ht="11.45" customHeight="1">
      <c r="C32" s="349"/>
      <c r="D32" s="391"/>
      <c r="E32" s="382"/>
      <c r="F32" s="855"/>
      <c r="G32" s="839"/>
      <c r="H32" s="858"/>
      <c r="I32" s="859"/>
      <c r="J32" s="858"/>
      <c r="K32" s="859"/>
      <c r="L32" s="382"/>
      <c r="M32" s="856"/>
      <c r="N32" s="839"/>
      <c r="O32" s="844"/>
      <c r="P32" s="376"/>
      <c r="Q32" s="349"/>
      <c r="R32" s="404"/>
      <c r="AA32" s="822"/>
      <c r="AB32" s="822"/>
      <c r="AC32" s="822"/>
      <c r="AD32" s="822"/>
      <c r="BU32" s="822"/>
    </row>
    <row r="33" spans="3:84" ht="11.45" customHeight="1">
      <c r="C33" s="349"/>
      <c r="D33" s="845"/>
      <c r="E33" s="384"/>
      <c r="F33" s="847" t="s">
        <v>6</v>
      </c>
      <c r="G33" s="356"/>
      <c r="H33" s="849"/>
      <c r="I33" s="850"/>
      <c r="J33" s="849"/>
      <c r="K33" s="850"/>
      <c r="L33" s="386"/>
      <c r="M33" s="852"/>
      <c r="N33" s="356"/>
      <c r="O33" s="862"/>
      <c r="P33" s="376"/>
      <c r="Q33" s="349"/>
      <c r="R33" s="854"/>
      <c r="AA33" s="822"/>
      <c r="AB33" s="822"/>
      <c r="AC33" s="822"/>
      <c r="AD33" s="822"/>
      <c r="BU33" s="822"/>
    </row>
    <row r="34" spans="3:84" ht="11.45" customHeight="1">
      <c r="C34" s="349"/>
      <c r="D34" s="391"/>
      <c r="E34" s="382"/>
      <c r="F34" s="855"/>
      <c r="G34" s="839"/>
      <c r="H34" s="858"/>
      <c r="I34" s="859"/>
      <c r="J34" s="858"/>
      <c r="K34" s="859"/>
      <c r="L34" s="382"/>
      <c r="M34" s="856"/>
      <c r="N34" s="839"/>
      <c r="O34" s="844"/>
      <c r="P34" s="376"/>
      <c r="Q34" s="349"/>
      <c r="R34" s="854"/>
      <c r="T34" s="399"/>
      <c r="BU34" s="822"/>
      <c r="CC34" s="828"/>
    </row>
    <row r="35" spans="3:84" ht="11.45" customHeight="1">
      <c r="C35" s="349"/>
      <c r="D35" s="845">
        <v>11</v>
      </c>
      <c r="E35" s="846"/>
      <c r="F35" s="847" t="s">
        <v>7</v>
      </c>
      <c r="G35" s="857"/>
      <c r="H35" s="849">
        <v>5</v>
      </c>
      <c r="I35" s="850"/>
      <c r="J35" s="851"/>
      <c r="K35" s="850"/>
      <c r="L35" s="386"/>
      <c r="M35" s="852"/>
      <c r="N35" s="356"/>
      <c r="O35" s="362"/>
      <c r="P35" s="376"/>
      <c r="Q35" s="349"/>
      <c r="R35" s="854"/>
      <c r="T35" s="398"/>
      <c r="BU35" s="822"/>
    </row>
    <row r="36" spans="3:84" ht="11.45" customHeight="1">
      <c r="C36" s="349"/>
      <c r="D36" s="391"/>
      <c r="E36" s="382"/>
      <c r="F36" s="855"/>
      <c r="G36" s="839"/>
      <c r="H36" s="858"/>
      <c r="I36" s="859"/>
      <c r="J36" s="858"/>
      <c r="K36" s="859"/>
      <c r="L36" s="382"/>
      <c r="M36" s="856"/>
      <c r="N36" s="839"/>
      <c r="O36" s="844"/>
      <c r="P36" s="376"/>
      <c r="Q36" s="349"/>
      <c r="R36" s="839"/>
      <c r="T36" s="399"/>
      <c r="BU36" s="822"/>
    </row>
    <row r="37" spans="3:84" ht="11.45" customHeight="1">
      <c r="C37" s="349"/>
      <c r="D37" s="845">
        <v>12</v>
      </c>
      <c r="E37" s="846"/>
      <c r="F37" s="847" t="s">
        <v>8</v>
      </c>
      <c r="G37" s="857"/>
      <c r="H37" s="849"/>
      <c r="I37" s="850"/>
      <c r="J37" s="849"/>
      <c r="K37" s="850"/>
      <c r="L37" s="386"/>
      <c r="M37" s="852"/>
      <c r="N37" s="356"/>
      <c r="O37" s="362"/>
      <c r="P37" s="376"/>
      <c r="Q37" s="349"/>
      <c r="R37" s="854"/>
      <c r="T37" s="398"/>
      <c r="BU37" s="822"/>
    </row>
    <row r="38" spans="3:84" ht="11.45" customHeight="1">
      <c r="C38" s="349"/>
      <c r="D38" s="391"/>
      <c r="E38" s="382"/>
      <c r="F38" s="855"/>
      <c r="G38" s="839"/>
      <c r="H38" s="861"/>
      <c r="I38" s="860"/>
      <c r="J38" s="861"/>
      <c r="K38" s="860"/>
      <c r="L38" s="382"/>
      <c r="M38" s="856"/>
      <c r="N38" s="839"/>
      <c r="O38" s="844"/>
      <c r="P38" s="376"/>
      <c r="Q38" s="349"/>
      <c r="R38" s="854"/>
      <c r="T38" s="399"/>
      <c r="AA38" s="822"/>
      <c r="AB38" s="822"/>
      <c r="AC38" s="822"/>
      <c r="AD38" s="822"/>
      <c r="BU38" s="822"/>
      <c r="CC38" s="828"/>
    </row>
    <row r="39" spans="3:84" ht="11.45" customHeight="1">
      <c r="C39" s="349"/>
      <c r="D39" s="845"/>
      <c r="E39" s="846"/>
      <c r="F39" s="847" t="s">
        <v>8</v>
      </c>
      <c r="G39" s="356"/>
      <c r="H39" s="863"/>
      <c r="I39" s="864"/>
      <c r="J39" s="851"/>
      <c r="K39" s="864"/>
      <c r="L39" s="386"/>
      <c r="M39" s="852"/>
      <c r="N39" s="356"/>
      <c r="O39" s="362"/>
      <c r="P39" s="376"/>
      <c r="Q39" s="349"/>
      <c r="R39" s="854"/>
      <c r="T39" s="398"/>
      <c r="AA39" s="822"/>
      <c r="AB39" s="822"/>
      <c r="AC39" s="822"/>
      <c r="AD39" s="822"/>
      <c r="BU39" s="822"/>
      <c r="CF39" s="834"/>
    </row>
    <row r="40" spans="3:84" ht="11.45" customHeight="1">
      <c r="C40" s="349"/>
      <c r="D40" s="391"/>
      <c r="E40" s="382"/>
      <c r="F40" s="855"/>
      <c r="G40" s="839"/>
      <c r="H40" s="858"/>
      <c r="I40" s="859"/>
      <c r="J40" s="858"/>
      <c r="K40" s="859"/>
      <c r="L40" s="382"/>
      <c r="M40" s="856"/>
      <c r="N40" s="839"/>
      <c r="O40" s="844"/>
      <c r="P40" s="376"/>
      <c r="Q40" s="349"/>
      <c r="R40" s="839"/>
      <c r="T40" s="399"/>
      <c r="Y40" s="825"/>
      <c r="BU40" s="822"/>
    </row>
    <row r="41" spans="3:84" ht="11.45" customHeight="1">
      <c r="C41" s="349"/>
      <c r="D41" s="845">
        <v>13</v>
      </c>
      <c r="E41" s="846"/>
      <c r="F41" s="847" t="s">
        <v>398</v>
      </c>
      <c r="G41" s="857"/>
      <c r="H41" s="849"/>
      <c r="I41" s="850"/>
      <c r="J41" s="851"/>
      <c r="K41" s="850"/>
      <c r="L41" s="386"/>
      <c r="M41" s="852"/>
      <c r="N41" s="356"/>
      <c r="O41" s="362"/>
      <c r="P41" s="376"/>
      <c r="Q41" s="349"/>
      <c r="R41" s="854"/>
      <c r="T41" s="398"/>
      <c r="AA41" s="822"/>
      <c r="AC41" s="822"/>
      <c r="AD41" s="822"/>
      <c r="BU41" s="834"/>
    </row>
    <row r="42" spans="3:84" ht="11.45" customHeight="1">
      <c r="C42" s="349"/>
      <c r="D42" s="391"/>
      <c r="E42" s="382"/>
      <c r="F42" s="855"/>
      <c r="G42" s="839"/>
      <c r="H42" s="861"/>
      <c r="I42" s="860"/>
      <c r="J42" s="861"/>
      <c r="K42" s="860"/>
      <c r="L42" s="382"/>
      <c r="M42" s="856"/>
      <c r="N42" s="839"/>
      <c r="O42" s="844"/>
      <c r="P42" s="376"/>
      <c r="Q42" s="349"/>
      <c r="R42" s="854"/>
      <c r="T42" s="399"/>
      <c r="AA42" s="822"/>
      <c r="AB42" s="822"/>
      <c r="AC42" s="822"/>
      <c r="AD42" s="822"/>
      <c r="BU42" s="822"/>
      <c r="CC42" s="828"/>
    </row>
    <row r="43" spans="3:84" ht="11.45" customHeight="1">
      <c r="C43" s="349"/>
      <c r="D43" s="845"/>
      <c r="E43" s="846"/>
      <c r="F43" s="847" t="s">
        <v>398</v>
      </c>
      <c r="G43" s="356"/>
      <c r="H43" s="863"/>
      <c r="I43" s="864"/>
      <c r="J43" s="851"/>
      <c r="K43" s="864"/>
      <c r="L43" s="386"/>
      <c r="M43" s="852"/>
      <c r="N43" s="356"/>
      <c r="O43" s="362"/>
      <c r="P43" s="376"/>
      <c r="Q43" s="349"/>
      <c r="R43" s="854"/>
      <c r="T43" s="398"/>
      <c r="AA43" s="822"/>
      <c r="AB43" s="822"/>
      <c r="AC43" s="822"/>
      <c r="AD43" s="822"/>
      <c r="BU43" s="822"/>
      <c r="CF43" s="834"/>
    </row>
    <row r="44" spans="3:84" ht="11.45" customHeight="1">
      <c r="C44" s="349"/>
      <c r="D44" s="391"/>
      <c r="E44" s="382"/>
      <c r="F44" s="855"/>
      <c r="G44" s="839"/>
      <c r="H44" s="858"/>
      <c r="I44" s="859"/>
      <c r="J44" s="858"/>
      <c r="K44" s="859"/>
      <c r="L44" s="382"/>
      <c r="M44" s="856"/>
      <c r="N44" s="839"/>
      <c r="O44" s="844"/>
      <c r="P44" s="376"/>
      <c r="Q44" s="349"/>
      <c r="R44" s="854"/>
      <c r="T44" s="399"/>
      <c r="AA44" s="822"/>
      <c r="AB44" s="822"/>
      <c r="AC44" s="822"/>
      <c r="AD44" s="822"/>
      <c r="BU44" s="822"/>
      <c r="CC44" s="828"/>
    </row>
    <row r="45" spans="3:84" ht="11.45" customHeight="1">
      <c r="C45" s="349"/>
      <c r="D45" s="845">
        <v>14</v>
      </c>
      <c r="E45" s="846"/>
      <c r="F45" s="847" t="s">
        <v>9</v>
      </c>
      <c r="G45" s="356"/>
      <c r="H45" s="849">
        <v>3</v>
      </c>
      <c r="I45" s="850"/>
      <c r="J45" s="851"/>
      <c r="K45" s="850"/>
      <c r="L45" s="386"/>
      <c r="M45" s="852"/>
      <c r="N45" s="356"/>
      <c r="O45" s="362"/>
      <c r="P45" s="376"/>
      <c r="Q45" s="349"/>
      <c r="R45" s="854"/>
      <c r="T45" s="398"/>
      <c r="AA45" s="822"/>
      <c r="AB45" s="822"/>
      <c r="AC45" s="822"/>
      <c r="AD45" s="822"/>
      <c r="BU45" s="822"/>
      <c r="CF45" s="834"/>
    </row>
    <row r="46" spans="3:84" ht="11.45" customHeight="1">
      <c r="C46" s="349"/>
      <c r="D46" s="391"/>
      <c r="E46" s="382"/>
      <c r="F46" s="855"/>
      <c r="G46" s="839"/>
      <c r="H46" s="858"/>
      <c r="I46" s="859"/>
      <c r="J46" s="858"/>
      <c r="K46" s="859"/>
      <c r="L46" s="382"/>
      <c r="M46" s="856"/>
      <c r="N46" s="839"/>
      <c r="O46" s="844"/>
      <c r="P46" s="376"/>
      <c r="Q46" s="349"/>
      <c r="R46" s="854"/>
      <c r="T46" s="399"/>
      <c r="AA46" s="822"/>
      <c r="AB46" s="822"/>
      <c r="AC46" s="822"/>
      <c r="AD46" s="822"/>
      <c r="BU46" s="822"/>
    </row>
    <row r="47" spans="3:84" ht="11.45" customHeight="1">
      <c r="C47" s="349"/>
      <c r="D47" s="845">
        <v>15</v>
      </c>
      <c r="E47" s="846"/>
      <c r="F47" s="847" t="s">
        <v>10</v>
      </c>
      <c r="G47" s="857"/>
      <c r="H47" s="849">
        <v>19</v>
      </c>
      <c r="I47" s="850"/>
      <c r="J47" s="851"/>
      <c r="K47" s="850"/>
      <c r="L47" s="386"/>
      <c r="M47" s="852"/>
      <c r="N47" s="356"/>
      <c r="O47" s="362"/>
      <c r="P47" s="376"/>
      <c r="Q47" s="349"/>
      <c r="R47" s="854"/>
      <c r="T47" s="398"/>
      <c r="BU47" s="834"/>
    </row>
    <row r="48" spans="3:84" ht="11.45" customHeight="1">
      <c r="C48" s="349"/>
      <c r="D48" s="391"/>
      <c r="E48" s="382"/>
      <c r="F48" s="855"/>
      <c r="G48" s="839"/>
      <c r="H48" s="858"/>
      <c r="I48" s="859"/>
      <c r="J48" s="858"/>
      <c r="K48" s="859"/>
      <c r="L48" s="382"/>
      <c r="M48" s="856"/>
      <c r="N48" s="839"/>
      <c r="O48" s="844"/>
      <c r="P48" s="376"/>
      <c r="Q48" s="349"/>
      <c r="R48" s="854"/>
      <c r="T48" s="399"/>
      <c r="AA48" s="822"/>
      <c r="AB48" s="822"/>
      <c r="AC48" s="822"/>
      <c r="AD48" s="822"/>
      <c r="BU48" s="822"/>
    </row>
    <row r="49" spans="3:84" ht="11.45" customHeight="1">
      <c r="C49" s="349"/>
      <c r="D49" s="845">
        <v>16</v>
      </c>
      <c r="E49" s="846"/>
      <c r="F49" s="847" t="s">
        <v>11</v>
      </c>
      <c r="G49" s="865"/>
      <c r="H49" s="849">
        <v>58</v>
      </c>
      <c r="I49" s="850"/>
      <c r="J49" s="851"/>
      <c r="K49" s="850"/>
      <c r="L49" s="386"/>
      <c r="M49" s="852"/>
      <c r="N49" s="356"/>
      <c r="O49" s="362"/>
      <c r="P49" s="376"/>
      <c r="Q49" s="349"/>
      <c r="R49" s="854"/>
      <c r="T49" s="398"/>
      <c r="Z49" s="828"/>
      <c r="AA49" s="822"/>
      <c r="AB49" s="822"/>
      <c r="AC49" s="822"/>
      <c r="AD49" s="822"/>
      <c r="BU49" s="834"/>
    </row>
    <row r="50" spans="3:84" ht="11.45" customHeight="1">
      <c r="C50" s="349"/>
      <c r="D50" s="391"/>
      <c r="E50" s="382"/>
      <c r="F50" s="855"/>
      <c r="G50" s="839"/>
      <c r="H50" s="858"/>
      <c r="I50" s="859"/>
      <c r="J50" s="858"/>
      <c r="K50" s="859"/>
      <c r="L50" s="382"/>
      <c r="M50" s="856"/>
      <c r="N50" s="839"/>
      <c r="O50" s="844"/>
      <c r="P50" s="376"/>
      <c r="Q50" s="349"/>
      <c r="R50" s="854"/>
      <c r="T50" s="399"/>
      <c r="Z50" s="828"/>
      <c r="AA50" s="822"/>
      <c r="AB50" s="822"/>
      <c r="AC50" s="822"/>
      <c r="AD50" s="822"/>
      <c r="BU50" s="822"/>
      <c r="CC50" s="828"/>
    </row>
    <row r="51" spans="3:84" ht="11.45" customHeight="1">
      <c r="C51" s="349"/>
      <c r="D51" s="845">
        <v>17</v>
      </c>
      <c r="E51" s="846"/>
      <c r="F51" s="847" t="s">
        <v>170</v>
      </c>
      <c r="G51" s="857"/>
      <c r="H51" s="849"/>
      <c r="I51" s="850"/>
      <c r="J51" s="849"/>
      <c r="K51" s="850"/>
      <c r="L51" s="386"/>
      <c r="M51" s="852"/>
      <c r="N51" s="356"/>
      <c r="O51" s="362"/>
      <c r="P51" s="376"/>
      <c r="Q51" s="349"/>
      <c r="R51" s="854"/>
      <c r="T51" s="398"/>
      <c r="Z51" s="828"/>
      <c r="AA51" s="834"/>
      <c r="AB51" s="822"/>
      <c r="AC51" s="822"/>
      <c r="AD51" s="822"/>
      <c r="BU51" s="834"/>
    </row>
    <row r="52" spans="3:84" ht="11.45" customHeight="1">
      <c r="C52" s="349"/>
      <c r="D52" s="391"/>
      <c r="E52" s="382"/>
      <c r="F52" s="855"/>
      <c r="G52" s="839"/>
      <c r="H52" s="858"/>
      <c r="I52" s="859"/>
      <c r="J52" s="858"/>
      <c r="K52" s="859"/>
      <c r="L52" s="382"/>
      <c r="M52" s="856"/>
      <c r="N52" s="839"/>
      <c r="O52" s="844"/>
      <c r="P52" s="376"/>
      <c r="Q52" s="349"/>
      <c r="R52" s="854"/>
      <c r="T52" s="399"/>
      <c r="Z52" s="828"/>
      <c r="AA52" s="822"/>
      <c r="AB52" s="822"/>
      <c r="AC52" s="822"/>
      <c r="AD52" s="822"/>
      <c r="BU52" s="822"/>
    </row>
    <row r="53" spans="3:84" ht="11.45" customHeight="1">
      <c r="C53" s="349"/>
      <c r="D53" s="845">
        <v>18</v>
      </c>
      <c r="E53" s="846"/>
      <c r="F53" s="847" t="s">
        <v>12</v>
      </c>
      <c r="G53" s="857"/>
      <c r="H53" s="849">
        <v>180</v>
      </c>
      <c r="I53" s="850"/>
      <c r="J53" s="851"/>
      <c r="K53" s="850"/>
      <c r="L53" s="386"/>
      <c r="M53" s="852"/>
      <c r="N53" s="356"/>
      <c r="O53" s="362"/>
      <c r="P53" s="376"/>
      <c r="Q53" s="349"/>
      <c r="R53" s="854"/>
      <c r="T53" s="398"/>
      <c r="Z53" s="828"/>
      <c r="AA53" s="822"/>
      <c r="AB53" s="822"/>
      <c r="AC53" s="822"/>
      <c r="AD53" s="822"/>
      <c r="BU53" s="834"/>
    </row>
    <row r="54" spans="3:84" ht="11.45" customHeight="1">
      <c r="C54" s="349"/>
      <c r="D54" s="391"/>
      <c r="E54" s="382"/>
      <c r="F54" s="855"/>
      <c r="G54" s="839"/>
      <c r="H54" s="858"/>
      <c r="I54" s="859"/>
      <c r="J54" s="858"/>
      <c r="K54" s="859"/>
      <c r="L54" s="382"/>
      <c r="M54" s="856"/>
      <c r="N54" s="839"/>
      <c r="O54" s="844"/>
      <c r="P54" s="376"/>
      <c r="Q54" s="349"/>
      <c r="R54" s="839"/>
      <c r="T54" s="399"/>
      <c r="Z54" s="834"/>
      <c r="AA54" s="822"/>
      <c r="AB54" s="822"/>
      <c r="AC54" s="822"/>
      <c r="AD54" s="822"/>
      <c r="BU54" s="822"/>
      <c r="CC54" s="828"/>
    </row>
    <row r="55" spans="3:84" ht="11.45" customHeight="1">
      <c r="C55" s="349"/>
      <c r="D55" s="845"/>
      <c r="E55" s="846"/>
      <c r="F55" s="847" t="s">
        <v>12</v>
      </c>
      <c r="G55" s="857"/>
      <c r="H55" s="849"/>
      <c r="I55" s="850"/>
      <c r="J55" s="851"/>
      <c r="K55" s="850"/>
      <c r="L55" s="386"/>
      <c r="M55" s="852"/>
      <c r="N55" s="356"/>
      <c r="O55" s="362"/>
      <c r="P55" s="376"/>
      <c r="Q55" s="349"/>
      <c r="R55" s="854"/>
      <c r="T55" s="398"/>
      <c r="Z55" s="828"/>
      <c r="AA55" s="822"/>
      <c r="AB55" s="822"/>
      <c r="AC55" s="822"/>
      <c r="AD55" s="822"/>
      <c r="BU55" s="822"/>
      <c r="CF55" s="834"/>
    </row>
    <row r="56" spans="3:84" ht="11.45" customHeight="1">
      <c r="C56" s="349"/>
      <c r="D56" s="378"/>
      <c r="E56" s="382"/>
      <c r="F56" s="855"/>
      <c r="G56" s="839"/>
      <c r="H56" s="861"/>
      <c r="I56" s="841"/>
      <c r="J56" s="861"/>
      <c r="K56" s="841"/>
      <c r="L56" s="382"/>
      <c r="M56" s="856"/>
      <c r="N56" s="839"/>
      <c r="O56" s="844"/>
      <c r="P56" s="376"/>
      <c r="Q56" s="349"/>
      <c r="R56" s="854"/>
      <c r="T56" s="399"/>
      <c r="AA56" s="822"/>
      <c r="AB56" s="822"/>
      <c r="AC56" s="822"/>
      <c r="AD56" s="822"/>
      <c r="BU56" s="822"/>
      <c r="CC56" s="828"/>
    </row>
    <row r="57" spans="3:84" ht="11.45" customHeight="1">
      <c r="C57" s="349"/>
      <c r="D57" s="383"/>
      <c r="E57" s="846"/>
      <c r="F57" s="847" t="s">
        <v>12</v>
      </c>
      <c r="G57" s="356"/>
      <c r="H57" s="863"/>
      <c r="I57" s="864"/>
      <c r="J57" s="851"/>
      <c r="K57" s="864"/>
      <c r="L57" s="386"/>
      <c r="M57" s="852"/>
      <c r="N57" s="356"/>
      <c r="O57" s="362"/>
      <c r="P57" s="376"/>
      <c r="Q57" s="349"/>
      <c r="R57" s="854"/>
      <c r="T57" s="398"/>
      <c r="AA57" s="822"/>
      <c r="AB57" s="822"/>
      <c r="AC57" s="822"/>
      <c r="AD57" s="822"/>
      <c r="BU57" s="822"/>
      <c r="CF57" s="834"/>
    </row>
    <row r="58" spans="3:84" ht="11.45" customHeight="1">
      <c r="C58" s="349"/>
      <c r="D58" s="391"/>
      <c r="E58" s="382"/>
      <c r="F58" s="855"/>
      <c r="G58" s="839"/>
      <c r="H58" s="858"/>
      <c r="I58" s="859"/>
      <c r="J58" s="858"/>
      <c r="K58" s="859"/>
      <c r="L58" s="382"/>
      <c r="M58" s="856"/>
      <c r="N58" s="839"/>
      <c r="O58" s="844"/>
      <c r="P58" s="376"/>
      <c r="Q58" s="349"/>
      <c r="R58" s="854"/>
      <c r="T58" s="399"/>
      <c r="Z58" s="828"/>
      <c r="AA58" s="822"/>
      <c r="AB58" s="822"/>
      <c r="AC58" s="822"/>
      <c r="AD58" s="822"/>
      <c r="BU58" s="822"/>
      <c r="CC58" s="828"/>
    </row>
    <row r="59" spans="3:84" ht="11.45" customHeight="1">
      <c r="C59" s="349"/>
      <c r="D59" s="845">
        <v>19</v>
      </c>
      <c r="E59" s="846"/>
      <c r="F59" s="847" t="s">
        <v>925</v>
      </c>
      <c r="G59" s="857"/>
      <c r="H59" s="849"/>
      <c r="I59" s="850"/>
      <c r="J59" s="849"/>
      <c r="K59" s="850"/>
      <c r="L59" s="386"/>
      <c r="M59" s="852"/>
      <c r="N59" s="356"/>
      <c r="O59" s="362"/>
      <c r="P59" s="376"/>
      <c r="Q59" s="349"/>
      <c r="R59" s="854"/>
      <c r="T59" s="398"/>
      <c r="Z59" s="828"/>
      <c r="AA59" s="834"/>
      <c r="AB59" s="822"/>
      <c r="AC59" s="822"/>
      <c r="AD59" s="822"/>
      <c r="BU59" s="834"/>
    </row>
    <row r="60" spans="3:84" ht="11.45" customHeight="1">
      <c r="C60" s="349"/>
      <c r="D60" s="391"/>
      <c r="E60" s="382"/>
      <c r="F60" s="855"/>
      <c r="G60" s="839"/>
      <c r="H60" s="858"/>
      <c r="I60" s="859"/>
      <c r="J60" s="858"/>
      <c r="K60" s="859"/>
      <c r="L60" s="382"/>
      <c r="M60" s="856"/>
      <c r="N60" s="839"/>
      <c r="O60" s="844"/>
      <c r="P60" s="376"/>
      <c r="Q60" s="349"/>
      <c r="R60" s="854"/>
      <c r="T60" s="399"/>
      <c r="AA60" s="822"/>
      <c r="AB60" s="822"/>
      <c r="AC60" s="822"/>
      <c r="AD60" s="822"/>
      <c r="BU60" s="822"/>
      <c r="CC60" s="828"/>
    </row>
    <row r="61" spans="3:84" ht="11.45" customHeight="1">
      <c r="C61" s="349"/>
      <c r="D61" s="845">
        <v>20</v>
      </c>
      <c r="E61" s="846"/>
      <c r="F61" s="847" t="s">
        <v>13</v>
      </c>
      <c r="G61" s="356"/>
      <c r="H61" s="849"/>
      <c r="I61" s="850"/>
      <c r="J61" s="849"/>
      <c r="K61" s="850"/>
      <c r="L61" s="386"/>
      <c r="M61" s="852"/>
      <c r="N61" s="356"/>
      <c r="O61" s="362"/>
      <c r="P61" s="376"/>
      <c r="Q61" s="349"/>
      <c r="R61" s="854"/>
      <c r="T61" s="398"/>
      <c r="AA61" s="822"/>
      <c r="AB61" s="822"/>
      <c r="AC61" s="822"/>
      <c r="AD61" s="822"/>
      <c r="BU61" s="822"/>
      <c r="CF61" s="834"/>
    </row>
    <row r="62" spans="3:84" ht="11.45" customHeight="1">
      <c r="C62" s="349"/>
      <c r="D62" s="378"/>
      <c r="E62" s="382"/>
      <c r="F62" s="855"/>
      <c r="G62" s="839"/>
      <c r="H62" s="858"/>
      <c r="I62" s="859"/>
      <c r="J62" s="858"/>
      <c r="K62" s="859"/>
      <c r="L62" s="382"/>
      <c r="M62" s="856"/>
      <c r="N62" s="839"/>
      <c r="O62" s="844"/>
      <c r="P62" s="376"/>
      <c r="Q62" s="349"/>
      <c r="R62" s="839"/>
      <c r="T62" s="399"/>
      <c r="Z62" s="834"/>
      <c r="AA62" s="822"/>
      <c r="AB62" s="822"/>
      <c r="AC62" s="822"/>
      <c r="AD62" s="822"/>
      <c r="BU62" s="822"/>
      <c r="CC62" s="828"/>
    </row>
    <row r="63" spans="3:84" ht="11.45" customHeight="1">
      <c r="C63" s="349"/>
      <c r="D63" s="383">
        <v>21</v>
      </c>
      <c r="E63" s="846"/>
      <c r="F63" s="866" t="s">
        <v>926</v>
      </c>
      <c r="G63" s="857"/>
      <c r="H63" s="849">
        <v>100</v>
      </c>
      <c r="I63" s="850"/>
      <c r="J63" s="851"/>
      <c r="K63" s="850"/>
      <c r="L63" s="386"/>
      <c r="M63" s="852"/>
      <c r="N63" s="356"/>
      <c r="O63" s="362"/>
      <c r="P63" s="376"/>
      <c r="Q63" s="349"/>
      <c r="R63" s="854"/>
      <c r="T63" s="398"/>
      <c r="Z63" s="828"/>
      <c r="AA63" s="822"/>
      <c r="AB63" s="822"/>
      <c r="AC63" s="822"/>
      <c r="AD63" s="822"/>
      <c r="BU63" s="822"/>
      <c r="CF63" s="834"/>
    </row>
    <row r="64" spans="3:84" ht="11.45" customHeight="1">
      <c r="C64" s="349"/>
      <c r="D64" s="378"/>
      <c r="E64" s="382"/>
      <c r="F64" s="855"/>
      <c r="G64" s="839"/>
      <c r="H64" s="861"/>
      <c r="I64" s="860"/>
      <c r="J64" s="861"/>
      <c r="K64" s="860"/>
      <c r="L64" s="382"/>
      <c r="M64" s="856"/>
      <c r="N64" s="839"/>
      <c r="O64" s="844"/>
      <c r="P64" s="376"/>
      <c r="Q64" s="349"/>
      <c r="R64" s="404"/>
      <c r="AA64" s="822"/>
      <c r="AB64" s="822"/>
      <c r="AC64" s="822"/>
      <c r="AD64" s="822"/>
      <c r="BU64" s="822"/>
    </row>
    <row r="65" spans="3:82" ht="11.45" customHeight="1">
      <c r="C65" s="349"/>
      <c r="D65" s="845"/>
      <c r="E65" s="846"/>
      <c r="F65" s="847"/>
      <c r="G65" s="356"/>
      <c r="H65" s="863"/>
      <c r="I65" s="864"/>
      <c r="J65" s="851"/>
      <c r="K65" s="864"/>
      <c r="L65" s="386"/>
      <c r="M65" s="852"/>
      <c r="N65" s="356"/>
      <c r="O65" s="862"/>
      <c r="P65" s="376"/>
      <c r="Q65" s="349"/>
      <c r="R65" s="854"/>
      <c r="AA65" s="822"/>
      <c r="AB65" s="822"/>
      <c r="AC65" s="822"/>
      <c r="AD65" s="822"/>
      <c r="BU65" s="822"/>
    </row>
    <row r="66" spans="3:82" ht="11.45" customHeight="1">
      <c r="C66" s="349"/>
      <c r="D66" s="378"/>
      <c r="E66" s="382"/>
      <c r="F66" s="839"/>
      <c r="G66" s="839"/>
      <c r="H66" s="382"/>
      <c r="I66" s="839"/>
      <c r="J66" s="382"/>
      <c r="K66" s="839"/>
      <c r="L66" s="382"/>
      <c r="M66" s="856"/>
      <c r="N66" s="839"/>
      <c r="O66" s="844"/>
      <c r="P66" s="376"/>
      <c r="Q66" s="349"/>
      <c r="R66" s="410"/>
      <c r="AA66" s="822"/>
      <c r="AB66" s="822"/>
      <c r="AC66" s="822"/>
      <c r="AD66" s="822"/>
      <c r="BU66" s="822"/>
    </row>
    <row r="67" spans="3:82" ht="11.45" customHeight="1" thickBot="1">
      <c r="C67" s="349"/>
      <c r="D67" s="417"/>
      <c r="E67" s="867" t="s">
        <v>402</v>
      </c>
      <c r="F67" s="868"/>
      <c r="G67" s="869"/>
      <c r="H67" s="870"/>
      <c r="I67" s="871"/>
      <c r="J67" s="870"/>
      <c r="K67" s="871"/>
      <c r="L67" s="872">
        <f>SUM(L12:L66)</f>
        <v>0</v>
      </c>
      <c r="M67" s="873"/>
      <c r="N67" s="419"/>
      <c r="O67" s="423"/>
      <c r="P67" s="376"/>
      <c r="Q67" s="349"/>
      <c r="R67" s="416"/>
      <c r="T67" s="396"/>
      <c r="AA67" s="822"/>
      <c r="AB67" s="822"/>
      <c r="AC67" s="822"/>
      <c r="AD67" s="822"/>
      <c r="BU67" s="834"/>
    </row>
    <row r="68" spans="3:82" ht="11.45" customHeight="1">
      <c r="C68" s="349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352"/>
      <c r="Q68" s="349"/>
      <c r="R68" s="424"/>
      <c r="AA68" s="822"/>
      <c r="AB68" s="822"/>
      <c r="AC68" s="822"/>
      <c r="AD68" s="822"/>
      <c r="BU68" s="822"/>
    </row>
    <row r="69" spans="3:82" ht="11.45" customHeight="1" thickBot="1">
      <c r="C69" s="425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426"/>
      <c r="Q69" s="349"/>
      <c r="R69" s="427"/>
      <c r="T69" s="428"/>
      <c r="AA69" s="822"/>
      <c r="AB69" s="822"/>
      <c r="AC69" s="822"/>
      <c r="AD69" s="822"/>
      <c r="BU69" s="834"/>
      <c r="CD69" s="825"/>
    </row>
    <row r="70" spans="3:82" ht="12" customHeight="1"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N70" s="429"/>
      <c r="O70" s="410"/>
      <c r="P70" s="1" t="s">
        <v>403</v>
      </c>
      <c r="Q70" s="436"/>
      <c r="R70" s="874"/>
      <c r="T70" s="428"/>
      <c r="AA70" s="822"/>
      <c r="AB70" s="822"/>
      <c r="BU70" s="822"/>
    </row>
    <row r="71" spans="3:82" ht="9.9499999999999993" customHeight="1">
      <c r="H71" s="875"/>
      <c r="J71" s="875"/>
      <c r="L71" s="822"/>
      <c r="AA71" s="822"/>
      <c r="AB71" s="822"/>
      <c r="AC71" s="822"/>
      <c r="AD71" s="822"/>
      <c r="BU71" s="834"/>
    </row>
    <row r="72" spans="3:82">
      <c r="V72" s="834"/>
      <c r="X72" s="822"/>
      <c r="Y72" s="822"/>
      <c r="AM72" s="822"/>
      <c r="AN72" s="822"/>
      <c r="AO72" s="822"/>
      <c r="AP72" s="822"/>
    </row>
    <row r="73" spans="3:82">
      <c r="V73" s="834"/>
      <c r="X73" s="822"/>
      <c r="Y73" s="822"/>
      <c r="AM73" s="822"/>
      <c r="AN73" s="822"/>
      <c r="AO73" s="822"/>
      <c r="AP73" s="822"/>
    </row>
    <row r="74" spans="3:82">
      <c r="V74" s="834"/>
      <c r="X74" s="822"/>
      <c r="Y74" s="822"/>
      <c r="AM74" s="822"/>
      <c r="AN74" s="822"/>
      <c r="AO74" s="822"/>
      <c r="AP74" s="822"/>
    </row>
  </sheetData>
  <mergeCells count="9">
    <mergeCell ref="E67:G67"/>
    <mergeCell ref="C4:P4"/>
    <mergeCell ref="D6:O7"/>
    <mergeCell ref="D9:O9"/>
    <mergeCell ref="E11:G11"/>
    <mergeCell ref="H11:I11"/>
    <mergeCell ref="J11:K11"/>
    <mergeCell ref="L11:M11"/>
    <mergeCell ref="N11:O11"/>
  </mergeCells>
  <phoneticPr fontId="2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F74"/>
  <sheetViews>
    <sheetView showGridLines="0" view="pageBreakPreview" zoomScaleNormal="100" zoomScaleSheetLayoutView="100" workbookViewId="0">
      <selection activeCell="D10" sqref="D10"/>
    </sheetView>
  </sheetViews>
  <sheetFormatPr defaultRowHeight="13.5"/>
  <cols>
    <col min="1" max="1" width="3.625" customWidth="1"/>
    <col min="2" max="2" width="0.875" customWidth="1"/>
    <col min="3" max="3" width="2.625" customWidth="1"/>
    <col min="4" max="4" width="4.625" customWidth="1"/>
    <col min="5" max="5" width="0.875" customWidth="1"/>
    <col min="6" max="6" width="20.625" customWidth="1"/>
    <col min="7" max="7" width="2.125" customWidth="1"/>
    <col min="8" max="8" width="8.625" customWidth="1"/>
    <col min="9" max="9" width="0.875" customWidth="1"/>
    <col min="10" max="10" width="10.625" customWidth="1"/>
    <col min="11" max="11" width="0.875" customWidth="1"/>
    <col min="12" max="12" width="12.625" customWidth="1"/>
    <col min="13" max="13" width="0.875" customWidth="1"/>
    <col min="14" max="14" width="10.625" customWidth="1"/>
    <col min="15" max="15" width="8.625" customWidth="1"/>
    <col min="16" max="16" width="2.625" customWidth="1"/>
    <col min="17" max="17" width="0.875" customWidth="1"/>
    <col min="18" max="18" width="19.625" customWidth="1"/>
  </cols>
  <sheetData>
    <row r="1" spans="3:82" ht="20.100000000000001" customHeight="1">
      <c r="T1" s="818"/>
      <c r="U1" s="819"/>
      <c r="V1" s="436"/>
      <c r="W1" s="436"/>
      <c r="X1" s="818"/>
      <c r="Y1" s="436"/>
      <c r="Z1" s="819"/>
      <c r="AA1" s="436"/>
      <c r="AB1" s="436"/>
      <c r="AC1" s="436"/>
      <c r="AD1" s="436"/>
    </row>
    <row r="2" spans="3:82" ht="9.9499999999999993" customHeight="1" thickBot="1">
      <c r="C2" s="820"/>
      <c r="D2" s="821"/>
      <c r="E2" s="821"/>
      <c r="F2" s="344"/>
      <c r="G2" s="344"/>
      <c r="H2" s="344"/>
      <c r="I2" s="821"/>
      <c r="J2" s="344"/>
      <c r="K2" s="821"/>
      <c r="L2" s="344"/>
      <c r="M2" s="344"/>
      <c r="N2" s="344"/>
      <c r="O2" s="344"/>
      <c r="P2" s="344"/>
      <c r="BZ2" s="343"/>
      <c r="CA2" s="343"/>
    </row>
    <row r="3" spans="3:82" ht="12" customHeight="1">
      <c r="C3" s="34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349"/>
      <c r="BU3" s="822"/>
    </row>
    <row r="4" spans="3:82" ht="18" customHeight="1">
      <c r="C4" s="761" t="s">
        <v>927</v>
      </c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763"/>
      <c r="Q4" s="349"/>
      <c r="BU4" s="822"/>
    </row>
    <row r="5" spans="3:82" ht="12" customHeight="1">
      <c r="C5" s="349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824"/>
      <c r="P5" s="352"/>
      <c r="Q5" s="349"/>
      <c r="Y5" s="825"/>
      <c r="BU5" s="822"/>
      <c r="CD5" s="825"/>
    </row>
    <row r="6" spans="3:82" ht="12" customHeight="1">
      <c r="C6" s="349"/>
      <c r="D6" s="826" t="s">
        <v>923</v>
      </c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352"/>
      <c r="Q6" s="349"/>
      <c r="AA6" s="822"/>
      <c r="AC6" s="822"/>
      <c r="AD6" s="822"/>
      <c r="BU6" s="822"/>
    </row>
    <row r="7" spans="3:82" ht="12" customHeight="1">
      <c r="C7" s="349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352"/>
      <c r="Q7" s="349"/>
      <c r="AA7" s="822"/>
      <c r="AB7" s="822"/>
      <c r="AC7" s="822"/>
      <c r="AD7" s="822"/>
      <c r="BU7" s="822"/>
    </row>
    <row r="8" spans="3:82" ht="12" customHeight="1">
      <c r="C8" s="349"/>
      <c r="D8" s="436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436"/>
      <c r="P8" s="352"/>
      <c r="Q8" s="349"/>
      <c r="Z8" s="828"/>
      <c r="AA8" s="822"/>
      <c r="AB8" s="822"/>
      <c r="AC8" s="822"/>
      <c r="AD8" s="822"/>
      <c r="BU8" s="822"/>
      <c r="CC8" s="828"/>
    </row>
    <row r="9" spans="3:82" ht="15" customHeight="1" thickBot="1">
      <c r="C9" s="349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352"/>
      <c r="Q9" s="349"/>
      <c r="Z9" s="828"/>
      <c r="AA9" s="822"/>
      <c r="AB9" s="822"/>
      <c r="AC9" s="822"/>
      <c r="AD9" s="822"/>
      <c r="BU9" s="822"/>
      <c r="CC9" s="828"/>
    </row>
    <row r="10" spans="3:82" ht="11.45" customHeight="1">
      <c r="C10" s="349"/>
      <c r="D10" s="373"/>
      <c r="E10" s="830"/>
      <c r="F10" s="830"/>
      <c r="G10" s="374"/>
      <c r="H10" s="831"/>
      <c r="I10" s="832"/>
      <c r="J10" s="831"/>
      <c r="K10" s="832"/>
      <c r="L10" s="375"/>
      <c r="M10" s="830"/>
      <c r="N10" s="375"/>
      <c r="O10" s="833"/>
      <c r="P10" s="376"/>
      <c r="Q10" s="349"/>
      <c r="Z10" s="828"/>
      <c r="AA10" s="834"/>
      <c r="AB10" s="822"/>
      <c r="AC10" s="822"/>
      <c r="AD10" s="822"/>
      <c r="BU10" s="822"/>
      <c r="CC10" s="828"/>
    </row>
    <row r="11" spans="3:82" ht="11.45" customHeight="1">
      <c r="C11" s="349"/>
      <c r="D11" s="377"/>
      <c r="E11" s="835" t="s">
        <v>391</v>
      </c>
      <c r="F11" s="836"/>
      <c r="G11" s="837"/>
      <c r="H11" s="835" t="s">
        <v>928</v>
      </c>
      <c r="I11" s="836"/>
      <c r="J11" s="835" t="s">
        <v>476</v>
      </c>
      <c r="K11" s="836"/>
      <c r="L11" s="835" t="s">
        <v>477</v>
      </c>
      <c r="M11" s="837"/>
      <c r="N11" s="835" t="s">
        <v>929</v>
      </c>
      <c r="O11" s="838"/>
      <c r="P11" s="376"/>
      <c r="Q11" s="349"/>
      <c r="Z11" s="834"/>
      <c r="AA11" s="822"/>
      <c r="AB11" s="822"/>
      <c r="AC11" s="822"/>
      <c r="AD11" s="822"/>
      <c r="BU11" s="822"/>
    </row>
    <row r="12" spans="3:82" ht="11.45" customHeight="1">
      <c r="C12" s="349"/>
      <c r="D12" s="378"/>
      <c r="E12" s="379"/>
      <c r="F12" s="839"/>
      <c r="G12" s="839"/>
      <c r="H12" s="840"/>
      <c r="I12" s="841"/>
      <c r="J12" s="840"/>
      <c r="K12" s="841"/>
      <c r="L12" s="382"/>
      <c r="M12" s="842"/>
      <c r="N12" s="843"/>
      <c r="O12" s="844"/>
      <c r="P12" s="376"/>
      <c r="Q12" s="349"/>
      <c r="R12" s="839"/>
      <c r="Z12" s="828"/>
      <c r="AA12" s="822"/>
      <c r="AB12" s="822"/>
      <c r="AC12" s="822"/>
      <c r="AD12" s="822"/>
      <c r="BU12" s="822"/>
      <c r="CC12" s="828"/>
    </row>
    <row r="13" spans="3:82" ht="11.45" customHeight="1">
      <c r="C13" s="349"/>
      <c r="D13" s="845">
        <v>1</v>
      </c>
      <c r="E13" s="846"/>
      <c r="F13" s="847" t="s">
        <v>395</v>
      </c>
      <c r="G13" s="848"/>
      <c r="H13" s="849">
        <v>8</v>
      </c>
      <c r="I13" s="850"/>
      <c r="J13" s="851"/>
      <c r="K13" s="850"/>
      <c r="L13" s="386"/>
      <c r="M13" s="852"/>
      <c r="N13" s="356"/>
      <c r="O13" s="853"/>
      <c r="P13" s="376"/>
      <c r="Q13" s="349"/>
      <c r="R13" s="854"/>
      <c r="Z13" s="834"/>
      <c r="AA13" s="822"/>
      <c r="AB13" s="822"/>
      <c r="AC13" s="822"/>
      <c r="AD13" s="822"/>
      <c r="BU13" s="822"/>
    </row>
    <row r="14" spans="3:82" ht="11.45" customHeight="1">
      <c r="C14" s="349"/>
      <c r="D14" s="391"/>
      <c r="E14" s="382"/>
      <c r="F14" s="855"/>
      <c r="G14" s="839"/>
      <c r="H14" s="840"/>
      <c r="I14" s="841"/>
      <c r="J14" s="840"/>
      <c r="K14" s="841"/>
      <c r="L14" s="382"/>
      <c r="M14" s="856"/>
      <c r="N14" s="839"/>
      <c r="O14" s="844"/>
      <c r="P14" s="376"/>
      <c r="Q14" s="349"/>
      <c r="R14" s="854"/>
      <c r="Z14" s="828"/>
      <c r="AA14" s="822"/>
      <c r="AB14" s="822"/>
      <c r="AC14" s="822"/>
      <c r="AD14" s="822"/>
      <c r="BU14" s="822"/>
    </row>
    <row r="15" spans="3:82" ht="11.45" customHeight="1">
      <c r="C15" s="349"/>
      <c r="D15" s="845">
        <v>2</v>
      </c>
      <c r="E15" s="846"/>
      <c r="F15" s="847" t="s">
        <v>0</v>
      </c>
      <c r="G15" s="857"/>
      <c r="H15" s="849">
        <v>8</v>
      </c>
      <c r="I15" s="850"/>
      <c r="J15" s="851"/>
      <c r="K15" s="850"/>
      <c r="L15" s="386"/>
      <c r="M15" s="852"/>
      <c r="N15" s="356"/>
      <c r="O15" s="362"/>
      <c r="P15" s="376"/>
      <c r="Q15" s="349"/>
      <c r="R15" s="854"/>
      <c r="AA15" s="822"/>
      <c r="AB15" s="822"/>
      <c r="AC15" s="822"/>
      <c r="AD15" s="822"/>
      <c r="BU15" s="822"/>
    </row>
    <row r="16" spans="3:82" ht="11.45" customHeight="1">
      <c r="C16" s="349"/>
      <c r="D16" s="391"/>
      <c r="E16" s="382"/>
      <c r="F16" s="855"/>
      <c r="G16" s="839"/>
      <c r="H16" s="858"/>
      <c r="I16" s="859"/>
      <c r="J16" s="858"/>
      <c r="K16" s="859"/>
      <c r="L16" s="382"/>
      <c r="M16" s="856"/>
      <c r="N16" s="839"/>
      <c r="O16" s="844"/>
      <c r="P16" s="376"/>
      <c r="Q16" s="349"/>
      <c r="R16" s="854"/>
      <c r="AA16" s="822"/>
      <c r="AB16" s="822"/>
      <c r="AC16" s="822"/>
      <c r="AD16" s="822"/>
      <c r="BU16" s="822"/>
    </row>
    <row r="17" spans="3:81" ht="11.45" customHeight="1">
      <c r="C17" s="349"/>
      <c r="D17" s="845">
        <v>3</v>
      </c>
      <c r="E17" s="846"/>
      <c r="F17" s="847" t="s">
        <v>396</v>
      </c>
      <c r="G17" s="857"/>
      <c r="H17" s="849">
        <v>4</v>
      </c>
      <c r="I17" s="850"/>
      <c r="J17" s="851"/>
      <c r="K17" s="850"/>
      <c r="L17" s="386"/>
      <c r="M17" s="852"/>
      <c r="N17" s="356"/>
      <c r="O17" s="362"/>
      <c r="P17" s="376"/>
      <c r="Q17" s="349"/>
      <c r="R17" s="854"/>
      <c r="T17" s="396"/>
      <c r="AA17" s="822"/>
      <c r="AB17" s="822"/>
      <c r="AC17" s="822"/>
      <c r="AD17" s="822"/>
      <c r="BU17" s="822"/>
    </row>
    <row r="18" spans="3:81" ht="11.45" customHeight="1">
      <c r="C18" s="349"/>
      <c r="D18" s="391"/>
      <c r="E18" s="382"/>
      <c r="F18" s="855"/>
      <c r="G18" s="839"/>
      <c r="H18" s="840"/>
      <c r="I18" s="860"/>
      <c r="J18" s="840"/>
      <c r="K18" s="860"/>
      <c r="L18" s="382"/>
      <c r="M18" s="856"/>
      <c r="N18" s="839"/>
      <c r="O18" s="844"/>
      <c r="P18" s="376"/>
      <c r="Q18" s="349"/>
      <c r="R18" s="854"/>
      <c r="T18" s="342"/>
      <c r="AA18" s="822"/>
      <c r="AB18" s="822"/>
      <c r="AC18" s="822"/>
      <c r="AD18" s="822"/>
      <c r="BU18" s="822"/>
    </row>
    <row r="19" spans="3:81" ht="11.45" customHeight="1">
      <c r="C19" s="349"/>
      <c r="D19" s="845">
        <v>4</v>
      </c>
      <c r="E19" s="846"/>
      <c r="F19" s="847" t="s">
        <v>1</v>
      </c>
      <c r="G19" s="857"/>
      <c r="H19" s="849">
        <v>4</v>
      </c>
      <c r="I19" s="850"/>
      <c r="J19" s="851"/>
      <c r="K19" s="850"/>
      <c r="L19" s="386"/>
      <c r="M19" s="852"/>
      <c r="N19" s="356"/>
      <c r="O19" s="362"/>
      <c r="P19" s="376"/>
      <c r="Q19" s="349"/>
      <c r="R19" s="854"/>
      <c r="T19" s="342"/>
      <c r="AA19" s="822"/>
      <c r="AB19" s="822"/>
      <c r="AC19" s="822"/>
      <c r="AD19" s="822"/>
      <c r="BU19" s="822"/>
    </row>
    <row r="20" spans="3:81" ht="11.45" customHeight="1">
      <c r="C20" s="349"/>
      <c r="D20" s="391"/>
      <c r="E20" s="382"/>
      <c r="F20" s="855"/>
      <c r="G20" s="839"/>
      <c r="H20" s="840"/>
      <c r="I20" s="860"/>
      <c r="J20" s="840"/>
      <c r="K20" s="860"/>
      <c r="L20" s="382"/>
      <c r="M20" s="856"/>
      <c r="N20" s="839"/>
      <c r="O20" s="844"/>
      <c r="P20" s="376"/>
      <c r="Q20" s="349"/>
      <c r="R20" s="854"/>
      <c r="T20" s="342"/>
      <c r="AA20" s="822"/>
      <c r="AB20" s="822"/>
      <c r="AC20" s="822"/>
      <c r="AD20" s="822"/>
      <c r="BU20" s="822"/>
    </row>
    <row r="21" spans="3:81" ht="11.45" customHeight="1">
      <c r="C21" s="349"/>
      <c r="D21" s="845">
        <v>5</v>
      </c>
      <c r="E21" s="846"/>
      <c r="F21" s="847" t="s">
        <v>397</v>
      </c>
      <c r="G21" s="857"/>
      <c r="H21" s="849">
        <v>2</v>
      </c>
      <c r="I21" s="850"/>
      <c r="J21" s="851"/>
      <c r="K21" s="850"/>
      <c r="L21" s="386"/>
      <c r="M21" s="852"/>
      <c r="N21" s="356"/>
      <c r="O21" s="362"/>
      <c r="P21" s="376"/>
      <c r="Q21" s="349"/>
      <c r="R21" s="854"/>
      <c r="T21" s="342"/>
      <c r="AA21" s="822"/>
      <c r="AB21" s="822"/>
      <c r="AC21" s="822"/>
      <c r="AD21" s="822"/>
      <c r="BU21" s="822"/>
    </row>
    <row r="22" spans="3:81" ht="11.45" customHeight="1">
      <c r="C22" s="349"/>
      <c r="D22" s="378"/>
      <c r="E22" s="382"/>
      <c r="F22" s="855"/>
      <c r="G22" s="839"/>
      <c r="H22" s="861"/>
      <c r="I22" s="860"/>
      <c r="J22" s="840"/>
      <c r="K22" s="860"/>
      <c r="L22" s="382"/>
      <c r="M22" s="856"/>
      <c r="N22" s="839"/>
      <c r="O22" s="844"/>
      <c r="P22" s="376"/>
      <c r="Q22" s="349"/>
      <c r="R22" s="404"/>
      <c r="AA22" s="822"/>
      <c r="AB22" s="822"/>
      <c r="AC22" s="822"/>
      <c r="AD22" s="822"/>
      <c r="BU22" s="822"/>
    </row>
    <row r="23" spans="3:81" ht="11.45" customHeight="1">
      <c r="C23" s="349"/>
      <c r="D23" s="845">
        <v>6</v>
      </c>
      <c r="E23" s="384"/>
      <c r="F23" s="847" t="s">
        <v>2</v>
      </c>
      <c r="G23" s="356"/>
      <c r="H23" s="849">
        <v>1</v>
      </c>
      <c r="I23" s="850"/>
      <c r="J23" s="851"/>
      <c r="K23" s="850"/>
      <c r="L23" s="386"/>
      <c r="M23" s="852"/>
      <c r="N23" s="356"/>
      <c r="O23" s="862"/>
      <c r="P23" s="376"/>
      <c r="Q23" s="349"/>
      <c r="R23" s="854"/>
      <c r="AA23" s="822"/>
      <c r="AB23" s="822"/>
      <c r="AC23" s="822"/>
      <c r="AD23" s="822"/>
      <c r="BU23" s="822"/>
    </row>
    <row r="24" spans="3:81" ht="11.45" customHeight="1">
      <c r="C24" s="349"/>
      <c r="D24" s="391"/>
      <c r="E24" s="382"/>
      <c r="F24" s="855"/>
      <c r="G24" s="839"/>
      <c r="H24" s="861"/>
      <c r="I24" s="860"/>
      <c r="J24" s="840"/>
      <c r="K24" s="860"/>
      <c r="L24" s="382"/>
      <c r="M24" s="856"/>
      <c r="N24" s="839"/>
      <c r="O24" s="844"/>
      <c r="P24" s="376"/>
      <c r="Q24" s="349"/>
      <c r="R24" s="404"/>
      <c r="AA24" s="822"/>
      <c r="AB24" s="822"/>
      <c r="AC24" s="822"/>
      <c r="AD24" s="822"/>
      <c r="BU24" s="822"/>
    </row>
    <row r="25" spans="3:81" ht="11.45" customHeight="1">
      <c r="C25" s="349"/>
      <c r="D25" s="845">
        <v>7</v>
      </c>
      <c r="E25" s="384"/>
      <c r="F25" s="847" t="s">
        <v>3</v>
      </c>
      <c r="G25" s="356"/>
      <c r="H25" s="849"/>
      <c r="I25" s="850"/>
      <c r="J25" s="851"/>
      <c r="K25" s="850"/>
      <c r="L25" s="386"/>
      <c r="M25" s="852"/>
      <c r="N25" s="356"/>
      <c r="O25" s="862"/>
      <c r="P25" s="376"/>
      <c r="Q25" s="349"/>
      <c r="R25" s="854"/>
      <c r="AA25" s="822"/>
      <c r="AB25" s="822"/>
      <c r="AC25" s="822"/>
      <c r="AD25" s="822"/>
      <c r="BU25" s="822"/>
    </row>
    <row r="26" spans="3:81" ht="11.45" customHeight="1">
      <c r="C26" s="349"/>
      <c r="D26" s="391"/>
      <c r="E26" s="382"/>
      <c r="F26" s="855"/>
      <c r="G26" s="839"/>
      <c r="H26" s="858"/>
      <c r="I26" s="859"/>
      <c r="J26" s="858"/>
      <c r="K26" s="859"/>
      <c r="L26" s="382"/>
      <c r="M26" s="856"/>
      <c r="N26" s="839"/>
      <c r="O26" s="844"/>
      <c r="P26" s="376"/>
      <c r="Q26" s="349"/>
      <c r="R26" s="854"/>
      <c r="T26" s="342"/>
      <c r="AA26" s="822"/>
      <c r="AB26" s="822"/>
      <c r="AC26" s="822"/>
      <c r="AD26" s="822"/>
      <c r="BU26" s="822"/>
      <c r="CC26" s="828"/>
    </row>
    <row r="27" spans="3:81" ht="11.45" customHeight="1">
      <c r="C27" s="349"/>
      <c r="D27" s="845">
        <v>8</v>
      </c>
      <c r="E27" s="846"/>
      <c r="F27" s="847" t="s">
        <v>4</v>
      </c>
      <c r="G27" s="857"/>
      <c r="H27" s="849">
        <v>2</v>
      </c>
      <c r="I27" s="850"/>
      <c r="J27" s="851"/>
      <c r="K27" s="850"/>
      <c r="L27" s="386"/>
      <c r="M27" s="852"/>
      <c r="N27" s="356"/>
      <c r="O27" s="362"/>
      <c r="P27" s="376"/>
      <c r="Q27" s="349"/>
      <c r="R27" s="854"/>
      <c r="T27" s="396"/>
      <c r="AA27" s="822"/>
      <c r="AB27" s="822"/>
      <c r="AC27" s="822"/>
      <c r="AD27" s="822"/>
      <c r="BU27" s="822"/>
    </row>
    <row r="28" spans="3:81" ht="11.45" customHeight="1">
      <c r="C28" s="349"/>
      <c r="D28" s="391"/>
      <c r="E28" s="382"/>
      <c r="F28" s="855"/>
      <c r="G28" s="839"/>
      <c r="H28" s="858"/>
      <c r="I28" s="859"/>
      <c r="J28" s="858"/>
      <c r="K28" s="859"/>
      <c r="L28" s="382"/>
      <c r="M28" s="856"/>
      <c r="N28" s="839"/>
      <c r="O28" s="844"/>
      <c r="P28" s="376"/>
      <c r="Q28" s="349"/>
      <c r="R28" s="854"/>
      <c r="T28" s="342"/>
      <c r="AA28" s="822"/>
      <c r="AB28" s="822"/>
      <c r="AC28" s="822"/>
      <c r="AD28" s="822"/>
      <c r="BU28" s="822"/>
      <c r="CC28" s="828"/>
    </row>
    <row r="29" spans="3:81" ht="11.45" customHeight="1">
      <c r="C29" s="349"/>
      <c r="D29" s="845">
        <v>9</v>
      </c>
      <c r="E29" s="846"/>
      <c r="F29" s="847" t="s">
        <v>5</v>
      </c>
      <c r="G29" s="857"/>
      <c r="H29" s="849">
        <v>12</v>
      </c>
      <c r="I29" s="850"/>
      <c r="J29" s="851"/>
      <c r="K29" s="850"/>
      <c r="L29" s="386"/>
      <c r="M29" s="852"/>
      <c r="N29" s="356"/>
      <c r="O29" s="362"/>
      <c r="P29" s="376"/>
      <c r="Q29" s="349"/>
      <c r="R29" s="854"/>
      <c r="T29" s="342"/>
      <c r="AA29" s="822"/>
      <c r="AB29" s="822"/>
      <c r="AC29" s="822"/>
      <c r="AD29" s="822"/>
      <c r="BU29" s="822"/>
    </row>
    <row r="30" spans="3:81" ht="11.45" customHeight="1">
      <c r="C30" s="349"/>
      <c r="D30" s="391"/>
      <c r="E30" s="382"/>
      <c r="F30" s="855"/>
      <c r="G30" s="839"/>
      <c r="H30" s="840"/>
      <c r="I30" s="860"/>
      <c r="J30" s="840"/>
      <c r="K30" s="860"/>
      <c r="L30" s="382"/>
      <c r="M30" s="856"/>
      <c r="N30" s="839"/>
      <c r="O30" s="844"/>
      <c r="P30" s="376"/>
      <c r="Q30" s="349"/>
      <c r="R30" s="854"/>
      <c r="T30" s="342"/>
      <c r="AA30" s="822"/>
      <c r="AB30" s="822"/>
      <c r="AC30" s="822"/>
      <c r="AD30" s="822"/>
      <c r="BU30" s="822"/>
      <c r="CC30" s="828"/>
    </row>
    <row r="31" spans="3:81" ht="11.45" customHeight="1">
      <c r="C31" s="349"/>
      <c r="D31" s="845">
        <v>10</v>
      </c>
      <c r="E31" s="846"/>
      <c r="F31" s="847" t="s">
        <v>6</v>
      </c>
      <c r="G31" s="857"/>
      <c r="H31" s="849">
        <v>4</v>
      </c>
      <c r="I31" s="850"/>
      <c r="J31" s="851"/>
      <c r="K31" s="850"/>
      <c r="L31" s="386"/>
      <c r="M31" s="852"/>
      <c r="N31" s="356"/>
      <c r="O31" s="362"/>
      <c r="P31" s="376"/>
      <c r="Q31" s="349"/>
      <c r="R31" s="854"/>
      <c r="T31" s="398"/>
      <c r="AA31" s="822"/>
      <c r="AB31" s="822"/>
      <c r="BU31" s="822"/>
    </row>
    <row r="32" spans="3:81" ht="11.45" customHeight="1">
      <c r="C32" s="349"/>
      <c r="D32" s="391"/>
      <c r="E32" s="382"/>
      <c r="F32" s="855"/>
      <c r="G32" s="839"/>
      <c r="H32" s="858"/>
      <c r="I32" s="859"/>
      <c r="J32" s="858"/>
      <c r="K32" s="859"/>
      <c r="L32" s="382"/>
      <c r="M32" s="856"/>
      <c r="N32" s="839"/>
      <c r="O32" s="844"/>
      <c r="P32" s="376"/>
      <c r="Q32" s="349"/>
      <c r="R32" s="854"/>
      <c r="T32" s="399"/>
      <c r="BU32" s="822"/>
      <c r="CC32" s="828"/>
    </row>
    <row r="33" spans="3:84" ht="11.45" customHeight="1">
      <c r="C33" s="349"/>
      <c r="D33" s="845">
        <v>11</v>
      </c>
      <c r="E33" s="846"/>
      <c r="F33" s="847" t="s">
        <v>7</v>
      </c>
      <c r="G33" s="857"/>
      <c r="H33" s="849">
        <v>1</v>
      </c>
      <c r="I33" s="850"/>
      <c r="J33" s="851"/>
      <c r="K33" s="850"/>
      <c r="L33" s="386"/>
      <c r="M33" s="852"/>
      <c r="N33" s="356"/>
      <c r="O33" s="362"/>
      <c r="P33" s="376"/>
      <c r="Q33" s="349"/>
      <c r="R33" s="854"/>
      <c r="T33" s="398"/>
      <c r="BU33" s="822"/>
    </row>
    <row r="34" spans="3:84" ht="11.45" customHeight="1">
      <c r="C34" s="349"/>
      <c r="D34" s="391"/>
      <c r="E34" s="382"/>
      <c r="F34" s="855"/>
      <c r="G34" s="839"/>
      <c r="H34" s="858"/>
      <c r="I34" s="859"/>
      <c r="J34" s="858"/>
      <c r="K34" s="859"/>
      <c r="L34" s="382"/>
      <c r="M34" s="856"/>
      <c r="N34" s="839"/>
      <c r="O34" s="844"/>
      <c r="P34" s="376"/>
      <c r="Q34" s="349"/>
      <c r="R34" s="839"/>
      <c r="T34" s="399"/>
      <c r="BU34" s="822"/>
    </row>
    <row r="35" spans="3:84" ht="11.45" customHeight="1">
      <c r="C35" s="349"/>
      <c r="D35" s="845">
        <v>12</v>
      </c>
      <c r="E35" s="846"/>
      <c r="F35" s="847" t="s">
        <v>8</v>
      </c>
      <c r="G35" s="857"/>
      <c r="H35" s="849"/>
      <c r="I35" s="850"/>
      <c r="J35" s="849"/>
      <c r="K35" s="850"/>
      <c r="L35" s="386"/>
      <c r="M35" s="852"/>
      <c r="N35" s="356"/>
      <c r="O35" s="362"/>
      <c r="P35" s="376"/>
      <c r="Q35" s="349"/>
      <c r="R35" s="854"/>
      <c r="T35" s="398"/>
      <c r="BU35" s="822"/>
    </row>
    <row r="36" spans="3:84" ht="11.45" customHeight="1">
      <c r="C36" s="349"/>
      <c r="D36" s="391"/>
      <c r="E36" s="382"/>
      <c r="F36" s="855"/>
      <c r="G36" s="839"/>
      <c r="H36" s="858"/>
      <c r="I36" s="859"/>
      <c r="J36" s="858"/>
      <c r="K36" s="859"/>
      <c r="L36" s="382"/>
      <c r="M36" s="856"/>
      <c r="N36" s="839"/>
      <c r="O36" s="844"/>
      <c r="P36" s="376"/>
      <c r="Q36" s="349"/>
      <c r="R36" s="839"/>
      <c r="T36" s="399"/>
      <c r="Y36" s="825"/>
      <c r="BU36" s="822"/>
    </row>
    <row r="37" spans="3:84" ht="11.45" customHeight="1">
      <c r="C37" s="349"/>
      <c r="D37" s="845">
        <v>13</v>
      </c>
      <c r="E37" s="846"/>
      <c r="F37" s="847" t="s">
        <v>398</v>
      </c>
      <c r="G37" s="857"/>
      <c r="H37" s="849"/>
      <c r="I37" s="850"/>
      <c r="J37" s="851"/>
      <c r="K37" s="850"/>
      <c r="L37" s="386"/>
      <c r="M37" s="852"/>
      <c r="N37" s="356"/>
      <c r="O37" s="362"/>
      <c r="P37" s="376"/>
      <c r="Q37" s="349"/>
      <c r="R37" s="854"/>
      <c r="T37" s="398"/>
      <c r="AA37" s="822"/>
      <c r="AC37" s="822"/>
      <c r="AD37" s="822"/>
      <c r="BU37" s="834"/>
    </row>
    <row r="38" spans="3:84" ht="11.45" customHeight="1">
      <c r="C38" s="349"/>
      <c r="D38" s="391"/>
      <c r="E38" s="382"/>
      <c r="F38" s="855"/>
      <c r="G38" s="839"/>
      <c r="H38" s="861"/>
      <c r="I38" s="860"/>
      <c r="J38" s="861"/>
      <c r="K38" s="860"/>
      <c r="L38" s="382"/>
      <c r="M38" s="856"/>
      <c r="N38" s="839"/>
      <c r="O38" s="844"/>
      <c r="P38" s="376"/>
      <c r="Q38" s="349"/>
      <c r="R38" s="854"/>
      <c r="T38" s="399"/>
      <c r="AA38" s="822"/>
      <c r="AB38" s="822"/>
      <c r="AC38" s="822"/>
      <c r="AD38" s="822"/>
      <c r="BU38" s="822"/>
      <c r="CC38" s="828"/>
    </row>
    <row r="39" spans="3:84" ht="11.45" customHeight="1">
      <c r="C39" s="349"/>
      <c r="D39" s="845"/>
      <c r="E39" s="846"/>
      <c r="F39" s="847" t="s">
        <v>398</v>
      </c>
      <c r="G39" s="356"/>
      <c r="H39" s="863"/>
      <c r="I39" s="864"/>
      <c r="J39" s="851"/>
      <c r="K39" s="864"/>
      <c r="L39" s="386"/>
      <c r="M39" s="852"/>
      <c r="N39" s="356"/>
      <c r="O39" s="362"/>
      <c r="P39" s="376"/>
      <c r="Q39" s="349"/>
      <c r="R39" s="854"/>
      <c r="T39" s="398"/>
      <c r="AA39" s="822"/>
      <c r="AB39" s="822"/>
      <c r="AC39" s="822"/>
      <c r="AD39" s="822"/>
      <c r="BU39" s="822"/>
      <c r="CF39" s="834"/>
    </row>
    <row r="40" spans="3:84" ht="11.45" customHeight="1">
      <c r="C40" s="349"/>
      <c r="D40" s="391"/>
      <c r="E40" s="382"/>
      <c r="F40" s="855"/>
      <c r="G40" s="839"/>
      <c r="H40" s="858"/>
      <c r="I40" s="859"/>
      <c r="J40" s="858"/>
      <c r="K40" s="859"/>
      <c r="L40" s="382"/>
      <c r="M40" s="856"/>
      <c r="N40" s="839"/>
      <c r="O40" s="844"/>
      <c r="P40" s="376"/>
      <c r="Q40" s="349"/>
      <c r="R40" s="854"/>
      <c r="T40" s="399"/>
      <c r="AA40" s="822"/>
      <c r="AB40" s="822"/>
      <c r="AC40" s="822"/>
      <c r="AD40" s="822"/>
      <c r="BU40" s="822"/>
      <c r="CC40" s="828"/>
    </row>
    <row r="41" spans="3:84" ht="11.45" customHeight="1">
      <c r="C41" s="349"/>
      <c r="D41" s="845">
        <v>14</v>
      </c>
      <c r="E41" s="846"/>
      <c r="F41" s="847" t="s">
        <v>9</v>
      </c>
      <c r="G41" s="356"/>
      <c r="H41" s="849">
        <v>2</v>
      </c>
      <c r="I41" s="850"/>
      <c r="J41" s="851"/>
      <c r="K41" s="850"/>
      <c r="L41" s="386"/>
      <c r="M41" s="852"/>
      <c r="N41" s="356"/>
      <c r="O41" s="362"/>
      <c r="P41" s="376"/>
      <c r="Q41" s="349"/>
      <c r="R41" s="854"/>
      <c r="T41" s="398"/>
      <c r="AA41" s="822"/>
      <c r="AB41" s="822"/>
      <c r="AC41" s="822"/>
      <c r="AD41" s="822"/>
      <c r="BU41" s="822"/>
      <c r="CF41" s="834"/>
    </row>
    <row r="42" spans="3:84" ht="11.45" customHeight="1">
      <c r="C42" s="349"/>
      <c r="D42" s="391"/>
      <c r="E42" s="382"/>
      <c r="F42" s="855"/>
      <c r="G42" s="839"/>
      <c r="H42" s="858"/>
      <c r="I42" s="859"/>
      <c r="J42" s="858"/>
      <c r="K42" s="859"/>
      <c r="L42" s="382"/>
      <c r="M42" s="856"/>
      <c r="N42" s="839"/>
      <c r="O42" s="844"/>
      <c r="P42" s="376"/>
      <c r="Q42" s="349"/>
      <c r="R42" s="854"/>
      <c r="T42" s="399"/>
      <c r="AA42" s="822"/>
      <c r="AB42" s="822"/>
      <c r="AC42" s="822"/>
      <c r="AD42" s="822"/>
      <c r="BU42" s="822"/>
    </row>
    <row r="43" spans="3:84" ht="11.45" customHeight="1">
      <c r="C43" s="349"/>
      <c r="D43" s="845">
        <v>15</v>
      </c>
      <c r="E43" s="846"/>
      <c r="F43" s="847" t="s">
        <v>10</v>
      </c>
      <c r="G43" s="857"/>
      <c r="H43" s="849">
        <v>4</v>
      </c>
      <c r="I43" s="850"/>
      <c r="J43" s="851"/>
      <c r="K43" s="850"/>
      <c r="L43" s="386"/>
      <c r="M43" s="852"/>
      <c r="N43" s="356"/>
      <c r="O43" s="362"/>
      <c r="P43" s="376"/>
      <c r="Q43" s="349"/>
      <c r="R43" s="854"/>
      <c r="T43" s="398"/>
      <c r="BU43" s="834"/>
    </row>
    <row r="44" spans="3:84" ht="11.45" customHeight="1">
      <c r="C44" s="349"/>
      <c r="D44" s="391"/>
      <c r="E44" s="382"/>
      <c r="F44" s="855"/>
      <c r="G44" s="839"/>
      <c r="H44" s="858"/>
      <c r="I44" s="859"/>
      <c r="J44" s="858"/>
      <c r="K44" s="859"/>
      <c r="L44" s="382"/>
      <c r="M44" s="856"/>
      <c r="N44" s="839"/>
      <c r="O44" s="844"/>
      <c r="P44" s="376"/>
      <c r="Q44" s="349"/>
      <c r="R44" s="854"/>
      <c r="T44" s="399"/>
      <c r="AA44" s="822"/>
      <c r="AB44" s="822"/>
      <c r="AC44" s="822"/>
      <c r="AD44" s="822"/>
      <c r="BU44" s="822"/>
    </row>
    <row r="45" spans="3:84" ht="11.45" customHeight="1">
      <c r="C45" s="349"/>
      <c r="D45" s="845">
        <v>16</v>
      </c>
      <c r="E45" s="846"/>
      <c r="F45" s="847" t="s">
        <v>11</v>
      </c>
      <c r="G45" s="865"/>
      <c r="H45" s="849">
        <v>8</v>
      </c>
      <c r="I45" s="850"/>
      <c r="J45" s="851"/>
      <c r="K45" s="850"/>
      <c r="L45" s="386"/>
      <c r="M45" s="852"/>
      <c r="N45" s="356"/>
      <c r="O45" s="362"/>
      <c r="P45" s="376"/>
      <c r="Q45" s="349"/>
      <c r="R45" s="854"/>
      <c r="T45" s="398"/>
      <c r="Z45" s="828"/>
      <c r="AA45" s="822"/>
      <c r="AB45" s="822"/>
      <c r="AC45" s="822"/>
      <c r="AD45" s="822"/>
      <c r="BU45" s="834"/>
    </row>
    <row r="46" spans="3:84" ht="11.45" customHeight="1">
      <c r="C46" s="349"/>
      <c r="D46" s="391"/>
      <c r="E46" s="382"/>
      <c r="F46" s="855"/>
      <c r="G46" s="839"/>
      <c r="H46" s="858"/>
      <c r="I46" s="859"/>
      <c r="J46" s="858"/>
      <c r="K46" s="859"/>
      <c r="L46" s="382"/>
      <c r="M46" s="856"/>
      <c r="N46" s="839"/>
      <c r="O46" s="844"/>
      <c r="P46" s="376"/>
      <c r="Q46" s="349"/>
      <c r="R46" s="854"/>
      <c r="T46" s="399"/>
      <c r="Z46" s="828"/>
      <c r="AA46" s="822"/>
      <c r="AB46" s="822"/>
      <c r="AC46" s="822"/>
      <c r="AD46" s="822"/>
      <c r="BU46" s="822"/>
      <c r="CC46" s="828"/>
    </row>
    <row r="47" spans="3:84" ht="11.45" customHeight="1">
      <c r="C47" s="349"/>
      <c r="D47" s="845">
        <v>17</v>
      </c>
      <c r="E47" s="846"/>
      <c r="F47" s="847" t="s">
        <v>170</v>
      </c>
      <c r="G47" s="857"/>
      <c r="H47" s="849"/>
      <c r="I47" s="850"/>
      <c r="J47" s="849"/>
      <c r="K47" s="850"/>
      <c r="L47" s="386"/>
      <c r="M47" s="852"/>
      <c r="N47" s="356"/>
      <c r="O47" s="362"/>
      <c r="P47" s="376"/>
      <c r="Q47" s="349"/>
      <c r="R47" s="854"/>
      <c r="T47" s="398"/>
      <c r="Z47" s="828"/>
      <c r="AA47" s="834"/>
      <c r="AB47" s="822"/>
      <c r="AC47" s="822"/>
      <c r="AD47" s="822"/>
      <c r="BU47" s="834"/>
    </row>
    <row r="48" spans="3:84" ht="11.45" customHeight="1">
      <c r="C48" s="349"/>
      <c r="D48" s="391"/>
      <c r="E48" s="382"/>
      <c r="F48" s="855"/>
      <c r="G48" s="839"/>
      <c r="H48" s="858"/>
      <c r="I48" s="859"/>
      <c r="J48" s="858"/>
      <c r="K48" s="859"/>
      <c r="L48" s="382"/>
      <c r="M48" s="856"/>
      <c r="N48" s="839"/>
      <c r="O48" s="844"/>
      <c r="P48" s="376"/>
      <c r="Q48" s="349"/>
      <c r="R48" s="854"/>
      <c r="T48" s="399"/>
      <c r="Z48" s="828"/>
      <c r="AA48" s="822"/>
      <c r="AB48" s="822"/>
      <c r="AC48" s="822"/>
      <c r="AD48" s="822"/>
      <c r="BU48" s="822"/>
    </row>
    <row r="49" spans="3:84" ht="11.45" customHeight="1">
      <c r="C49" s="349"/>
      <c r="D49" s="845">
        <v>18</v>
      </c>
      <c r="E49" s="846"/>
      <c r="F49" s="847" t="s">
        <v>12</v>
      </c>
      <c r="G49" s="857"/>
      <c r="H49" s="849">
        <v>24</v>
      </c>
      <c r="I49" s="850"/>
      <c r="J49" s="851"/>
      <c r="K49" s="850"/>
      <c r="L49" s="386"/>
      <c r="M49" s="852"/>
      <c r="N49" s="356"/>
      <c r="O49" s="362"/>
      <c r="P49" s="376"/>
      <c r="Q49" s="349"/>
      <c r="R49" s="854"/>
      <c r="T49" s="398"/>
      <c r="Z49" s="828"/>
      <c r="AA49" s="822"/>
      <c r="AB49" s="822"/>
      <c r="AC49" s="822"/>
      <c r="AD49" s="822"/>
      <c r="BU49" s="834"/>
    </row>
    <row r="50" spans="3:84" ht="11.45" customHeight="1">
      <c r="C50" s="349"/>
      <c r="D50" s="378"/>
      <c r="E50" s="382"/>
      <c r="F50" s="855"/>
      <c r="G50" s="839"/>
      <c r="H50" s="861"/>
      <c r="I50" s="841"/>
      <c r="J50" s="861"/>
      <c r="K50" s="841"/>
      <c r="L50" s="382"/>
      <c r="M50" s="856"/>
      <c r="N50" s="839"/>
      <c r="O50" s="844"/>
      <c r="P50" s="376"/>
      <c r="Q50" s="349"/>
      <c r="R50" s="854"/>
      <c r="T50" s="399"/>
      <c r="AA50" s="822"/>
      <c r="AB50" s="822"/>
      <c r="AC50" s="822"/>
      <c r="AD50" s="822"/>
      <c r="BU50" s="822"/>
      <c r="CC50" s="828"/>
    </row>
    <row r="51" spans="3:84" ht="11.45" customHeight="1">
      <c r="C51" s="349"/>
      <c r="D51" s="383"/>
      <c r="E51" s="846"/>
      <c r="F51" s="847" t="s">
        <v>12</v>
      </c>
      <c r="G51" s="356"/>
      <c r="H51" s="863"/>
      <c r="I51" s="864"/>
      <c r="J51" s="851"/>
      <c r="K51" s="864"/>
      <c r="L51" s="386"/>
      <c r="M51" s="852"/>
      <c r="N51" s="356"/>
      <c r="O51" s="362"/>
      <c r="P51" s="376"/>
      <c r="Q51" s="349"/>
      <c r="R51" s="854"/>
      <c r="T51" s="398"/>
      <c r="AA51" s="822"/>
      <c r="AB51" s="822"/>
      <c r="AC51" s="822"/>
      <c r="AD51" s="822"/>
      <c r="BU51" s="822"/>
      <c r="CF51" s="834"/>
    </row>
    <row r="52" spans="3:84" ht="11.45" customHeight="1">
      <c r="C52" s="349"/>
      <c r="D52" s="391"/>
      <c r="E52" s="382"/>
      <c r="F52" s="855"/>
      <c r="G52" s="839"/>
      <c r="H52" s="858"/>
      <c r="I52" s="859"/>
      <c r="J52" s="858"/>
      <c r="K52" s="859"/>
      <c r="L52" s="382"/>
      <c r="M52" s="856"/>
      <c r="N52" s="839"/>
      <c r="O52" s="844"/>
      <c r="P52" s="376"/>
      <c r="Q52" s="349"/>
      <c r="R52" s="854"/>
      <c r="T52" s="399"/>
      <c r="Z52" s="828"/>
      <c r="AA52" s="822"/>
      <c r="AB52" s="822"/>
      <c r="AC52" s="822"/>
      <c r="AD52" s="822"/>
      <c r="BU52" s="822"/>
      <c r="CC52" s="828"/>
    </row>
    <row r="53" spans="3:84" ht="11.45" customHeight="1">
      <c r="C53" s="349"/>
      <c r="D53" s="845">
        <v>19</v>
      </c>
      <c r="E53" s="846"/>
      <c r="F53" s="847" t="s">
        <v>925</v>
      </c>
      <c r="G53" s="857"/>
      <c r="H53" s="849"/>
      <c r="I53" s="850"/>
      <c r="J53" s="849"/>
      <c r="K53" s="850"/>
      <c r="L53" s="386"/>
      <c r="M53" s="852"/>
      <c r="N53" s="356"/>
      <c r="O53" s="362"/>
      <c r="P53" s="376"/>
      <c r="Q53" s="349"/>
      <c r="R53" s="854"/>
      <c r="T53" s="398"/>
      <c r="Z53" s="828"/>
      <c r="AA53" s="834"/>
      <c r="AB53" s="822"/>
      <c r="AC53" s="822"/>
      <c r="AD53" s="822"/>
      <c r="BU53" s="834"/>
    </row>
    <row r="54" spans="3:84" ht="11.45" customHeight="1">
      <c r="C54" s="349"/>
      <c r="D54" s="391"/>
      <c r="E54" s="382"/>
      <c r="F54" s="855"/>
      <c r="G54" s="839"/>
      <c r="H54" s="858"/>
      <c r="I54" s="859"/>
      <c r="J54" s="858"/>
      <c r="K54" s="859"/>
      <c r="L54" s="382"/>
      <c r="M54" s="856"/>
      <c r="N54" s="839"/>
      <c r="O54" s="844"/>
      <c r="P54" s="376"/>
      <c r="Q54" s="349"/>
      <c r="R54" s="854"/>
      <c r="T54" s="399"/>
      <c r="AA54" s="822"/>
      <c r="AB54" s="822"/>
      <c r="AC54" s="822"/>
      <c r="AD54" s="822"/>
      <c r="BU54" s="822"/>
      <c r="CC54" s="828"/>
    </row>
    <row r="55" spans="3:84" ht="11.45" customHeight="1">
      <c r="C55" s="349"/>
      <c r="D55" s="845">
        <v>20</v>
      </c>
      <c r="E55" s="846"/>
      <c r="F55" s="847" t="s">
        <v>13</v>
      </c>
      <c r="G55" s="356"/>
      <c r="H55" s="849"/>
      <c r="I55" s="850"/>
      <c r="J55" s="849"/>
      <c r="K55" s="850"/>
      <c r="L55" s="386"/>
      <c r="M55" s="852"/>
      <c r="N55" s="356"/>
      <c r="O55" s="362"/>
      <c r="P55" s="376"/>
      <c r="Q55" s="349"/>
      <c r="R55" s="854"/>
      <c r="T55" s="398"/>
      <c r="AA55" s="822"/>
      <c r="AB55" s="822"/>
      <c r="AC55" s="822"/>
      <c r="AD55" s="822"/>
      <c r="BU55" s="822"/>
      <c r="CF55" s="834"/>
    </row>
    <row r="56" spans="3:84" ht="11.45" customHeight="1">
      <c r="C56" s="349"/>
      <c r="D56" s="391"/>
      <c r="E56" s="382"/>
      <c r="F56" s="855"/>
      <c r="G56" s="839"/>
      <c r="H56" s="861"/>
      <c r="I56" s="860"/>
      <c r="J56" s="861"/>
      <c r="K56" s="860"/>
      <c r="L56" s="382"/>
      <c r="M56" s="856"/>
      <c r="N56" s="839"/>
      <c r="O56" s="844"/>
      <c r="P56" s="376"/>
      <c r="Q56" s="349"/>
      <c r="R56" s="854"/>
      <c r="T56" s="399"/>
      <c r="AA56" s="822"/>
      <c r="AB56" s="822"/>
      <c r="AC56" s="822"/>
      <c r="AD56" s="822"/>
      <c r="BU56" s="822"/>
      <c r="CC56" s="828"/>
    </row>
    <row r="57" spans="3:84" ht="11.45" customHeight="1">
      <c r="C57" s="349"/>
      <c r="D57" s="845"/>
      <c r="E57" s="846"/>
      <c r="F57" s="847"/>
      <c r="G57" s="356"/>
      <c r="H57" s="863"/>
      <c r="I57" s="864"/>
      <c r="J57" s="851"/>
      <c r="K57" s="864"/>
      <c r="L57" s="386"/>
      <c r="M57" s="852"/>
      <c r="N57" s="356"/>
      <c r="O57" s="362"/>
      <c r="P57" s="376"/>
      <c r="Q57" s="349"/>
      <c r="R57" s="854"/>
      <c r="T57" s="398"/>
      <c r="AA57" s="822"/>
      <c r="AB57" s="822"/>
      <c r="AC57" s="822"/>
      <c r="AD57" s="822"/>
      <c r="BU57" s="822"/>
      <c r="CF57" s="834"/>
    </row>
    <row r="58" spans="3:84" ht="11.45" customHeight="1">
      <c r="C58" s="349"/>
      <c r="D58" s="391"/>
      <c r="E58" s="382"/>
      <c r="F58" s="855"/>
      <c r="G58" s="839"/>
      <c r="H58" s="858"/>
      <c r="I58" s="859"/>
      <c r="J58" s="858"/>
      <c r="K58" s="859"/>
      <c r="L58" s="382"/>
      <c r="M58" s="856"/>
      <c r="N58" s="839"/>
      <c r="O58" s="844"/>
      <c r="P58" s="376"/>
      <c r="Q58" s="349"/>
      <c r="R58" s="404"/>
      <c r="AA58" s="822"/>
      <c r="AB58" s="822"/>
      <c r="AC58" s="822"/>
      <c r="AD58" s="822"/>
      <c r="BU58" s="822"/>
    </row>
    <row r="59" spans="3:84" ht="11.45" customHeight="1">
      <c r="C59" s="349"/>
      <c r="D59" s="845"/>
      <c r="E59" s="384"/>
      <c r="F59" s="847"/>
      <c r="G59" s="356"/>
      <c r="H59" s="849"/>
      <c r="I59" s="850"/>
      <c r="J59" s="849"/>
      <c r="K59" s="850"/>
      <c r="L59" s="386"/>
      <c r="M59" s="852"/>
      <c r="N59" s="356"/>
      <c r="O59" s="862"/>
      <c r="P59" s="376"/>
      <c r="Q59" s="349"/>
      <c r="R59" s="854"/>
      <c r="AA59" s="822"/>
      <c r="AB59" s="822"/>
      <c r="AC59" s="822"/>
      <c r="AD59" s="822"/>
      <c r="BU59" s="822"/>
    </row>
    <row r="60" spans="3:84" ht="11.45" customHeight="1">
      <c r="C60" s="349"/>
      <c r="D60" s="391"/>
      <c r="E60" s="382"/>
      <c r="F60" s="855"/>
      <c r="G60" s="839"/>
      <c r="H60" s="858"/>
      <c r="I60" s="859"/>
      <c r="J60" s="858"/>
      <c r="K60" s="859"/>
      <c r="L60" s="382"/>
      <c r="M60" s="856"/>
      <c r="N60" s="839"/>
      <c r="O60" s="844"/>
      <c r="P60" s="376"/>
      <c r="Q60" s="349"/>
      <c r="R60" s="839"/>
      <c r="T60" s="399"/>
      <c r="Z60" s="834"/>
      <c r="AA60" s="822"/>
      <c r="AB60" s="822"/>
      <c r="AC60" s="822"/>
      <c r="AD60" s="822"/>
      <c r="BU60" s="822"/>
      <c r="CC60" s="828"/>
    </row>
    <row r="61" spans="3:84" ht="11.45" customHeight="1">
      <c r="C61" s="349"/>
      <c r="D61" s="845"/>
      <c r="E61" s="846"/>
      <c r="F61" s="847"/>
      <c r="G61" s="857"/>
      <c r="H61" s="849"/>
      <c r="I61" s="850"/>
      <c r="J61" s="851"/>
      <c r="K61" s="850"/>
      <c r="L61" s="386"/>
      <c r="M61" s="852"/>
      <c r="N61" s="356"/>
      <c r="O61" s="362"/>
      <c r="P61" s="376"/>
      <c r="Q61" s="349"/>
      <c r="R61" s="854"/>
      <c r="T61" s="398"/>
      <c r="Z61" s="828"/>
      <c r="AA61" s="822"/>
      <c r="AB61" s="822"/>
      <c r="AC61" s="822"/>
      <c r="AD61" s="822"/>
      <c r="BU61" s="822"/>
      <c r="CF61" s="834"/>
    </row>
    <row r="62" spans="3:84" ht="11.45" customHeight="1">
      <c r="C62" s="349"/>
      <c r="D62" s="378"/>
      <c r="E62" s="382"/>
      <c r="F62" s="855"/>
      <c r="G62" s="839"/>
      <c r="H62" s="858"/>
      <c r="I62" s="859"/>
      <c r="J62" s="858"/>
      <c r="K62" s="859"/>
      <c r="L62" s="382"/>
      <c r="M62" s="856"/>
      <c r="N62" s="839"/>
      <c r="O62" s="844"/>
      <c r="P62" s="376"/>
      <c r="Q62" s="349"/>
      <c r="R62" s="839"/>
      <c r="T62" s="399"/>
      <c r="Z62" s="834"/>
      <c r="AA62" s="822"/>
      <c r="AB62" s="822"/>
      <c r="AC62" s="822"/>
      <c r="AD62" s="822"/>
      <c r="BU62" s="822"/>
      <c r="CC62" s="828"/>
    </row>
    <row r="63" spans="3:84" ht="11.45" customHeight="1">
      <c r="C63" s="349"/>
      <c r="D63" s="383">
        <v>21</v>
      </c>
      <c r="E63" s="846"/>
      <c r="F63" s="866" t="s">
        <v>926</v>
      </c>
      <c r="G63" s="857"/>
      <c r="H63" s="849">
        <v>20</v>
      </c>
      <c r="I63" s="850"/>
      <c r="J63" s="851"/>
      <c r="K63" s="850"/>
      <c r="L63" s="386"/>
      <c r="M63" s="852"/>
      <c r="N63" s="356"/>
      <c r="O63" s="362"/>
      <c r="P63" s="376"/>
      <c r="Q63" s="349"/>
      <c r="R63" s="854"/>
      <c r="T63" s="398"/>
      <c r="Z63" s="828"/>
      <c r="AA63" s="822"/>
      <c r="AB63" s="822"/>
      <c r="AC63" s="822"/>
      <c r="AD63" s="822"/>
      <c r="BU63" s="822"/>
      <c r="CF63" s="834"/>
    </row>
    <row r="64" spans="3:84" ht="11.45" customHeight="1">
      <c r="C64" s="349"/>
      <c r="D64" s="378"/>
      <c r="E64" s="382"/>
      <c r="F64" s="855"/>
      <c r="G64" s="839"/>
      <c r="H64" s="861"/>
      <c r="I64" s="860"/>
      <c r="J64" s="861"/>
      <c r="K64" s="860"/>
      <c r="L64" s="382"/>
      <c r="M64" s="856"/>
      <c r="N64" s="839"/>
      <c r="O64" s="844"/>
      <c r="P64" s="376"/>
      <c r="Q64" s="349"/>
      <c r="R64" s="404"/>
      <c r="AA64" s="822"/>
      <c r="AB64" s="822"/>
      <c r="AC64" s="822"/>
      <c r="AD64" s="822"/>
      <c r="BU64" s="822"/>
    </row>
    <row r="65" spans="3:82" ht="11.45" customHeight="1">
      <c r="C65" s="349"/>
      <c r="D65" s="845"/>
      <c r="E65" s="846"/>
      <c r="F65" s="847"/>
      <c r="G65" s="356"/>
      <c r="H65" s="863"/>
      <c r="I65" s="864"/>
      <c r="J65" s="851"/>
      <c r="K65" s="864"/>
      <c r="L65" s="386"/>
      <c r="M65" s="852"/>
      <c r="N65" s="356"/>
      <c r="O65" s="862"/>
      <c r="P65" s="376"/>
      <c r="Q65" s="349"/>
      <c r="R65" s="854"/>
      <c r="AA65" s="822"/>
      <c r="AB65" s="822"/>
      <c r="AC65" s="822"/>
      <c r="AD65" s="822"/>
      <c r="BU65" s="822"/>
    </row>
    <row r="66" spans="3:82" ht="11.45" customHeight="1">
      <c r="C66" s="349"/>
      <c r="D66" s="378"/>
      <c r="E66" s="382"/>
      <c r="F66" s="839"/>
      <c r="G66" s="839"/>
      <c r="H66" s="382"/>
      <c r="I66" s="839"/>
      <c r="J66" s="382"/>
      <c r="K66" s="839"/>
      <c r="L66" s="382"/>
      <c r="M66" s="856"/>
      <c r="N66" s="839"/>
      <c r="O66" s="844"/>
      <c r="P66" s="376"/>
      <c r="Q66" s="349"/>
      <c r="R66" s="410"/>
      <c r="AA66" s="822"/>
      <c r="AB66" s="822"/>
      <c r="AC66" s="822"/>
      <c r="AD66" s="822"/>
      <c r="BU66" s="822"/>
    </row>
    <row r="67" spans="3:82" ht="11.45" customHeight="1" thickBot="1">
      <c r="C67" s="349"/>
      <c r="D67" s="417"/>
      <c r="E67" s="867" t="s">
        <v>402</v>
      </c>
      <c r="F67" s="868"/>
      <c r="G67" s="869"/>
      <c r="H67" s="870"/>
      <c r="I67" s="871"/>
      <c r="J67" s="870"/>
      <c r="K67" s="871"/>
      <c r="L67" s="872">
        <f>SUM(L12:L66)</f>
        <v>0</v>
      </c>
      <c r="M67" s="873"/>
      <c r="N67" s="419"/>
      <c r="O67" s="423"/>
      <c r="P67" s="376"/>
      <c r="Q67" s="349"/>
      <c r="R67" s="416"/>
      <c r="T67" s="396"/>
      <c r="AA67" s="822"/>
      <c r="AB67" s="822"/>
      <c r="AC67" s="822"/>
      <c r="AD67" s="822"/>
      <c r="BU67" s="834"/>
    </row>
    <row r="68" spans="3:82" ht="11.45" customHeight="1">
      <c r="C68" s="349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352"/>
      <c r="Q68" s="349"/>
      <c r="R68" s="424"/>
      <c r="AA68" s="822"/>
      <c r="AB68" s="822"/>
      <c r="AC68" s="822"/>
      <c r="AD68" s="822"/>
      <c r="BU68" s="822"/>
    </row>
    <row r="69" spans="3:82" ht="11.45" customHeight="1" thickBot="1">
      <c r="C69" s="425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426"/>
      <c r="Q69" s="349"/>
      <c r="R69" s="427"/>
      <c r="T69" s="428"/>
      <c r="AA69" s="822"/>
      <c r="AB69" s="822"/>
      <c r="AC69" s="822"/>
      <c r="AD69" s="822"/>
      <c r="BU69" s="834"/>
      <c r="CD69" s="825"/>
    </row>
    <row r="70" spans="3:82" ht="12" customHeight="1"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N70" s="429"/>
      <c r="O70" s="410"/>
      <c r="P70" s="1" t="s">
        <v>403</v>
      </c>
      <c r="Q70" s="436"/>
      <c r="R70" s="874"/>
      <c r="T70" s="428"/>
      <c r="AA70" s="822"/>
      <c r="AB70" s="822"/>
      <c r="BU70" s="822"/>
    </row>
    <row r="71" spans="3:82" ht="9.9499999999999993" customHeight="1">
      <c r="H71" s="875"/>
      <c r="J71" s="875"/>
      <c r="L71" s="822"/>
      <c r="AA71" s="822"/>
      <c r="AB71" s="822"/>
      <c r="AC71" s="822"/>
      <c r="AD71" s="822"/>
      <c r="BU71" s="834"/>
    </row>
    <row r="72" spans="3:82">
      <c r="V72" s="834"/>
      <c r="X72" s="822"/>
      <c r="Y72" s="822"/>
      <c r="AM72" s="822"/>
      <c r="AN72" s="822"/>
      <c r="AO72" s="822"/>
      <c r="AP72" s="822"/>
    </row>
    <row r="73" spans="3:82">
      <c r="V73" s="834"/>
      <c r="X73" s="822"/>
      <c r="Y73" s="822"/>
      <c r="AM73" s="822"/>
      <c r="AN73" s="822"/>
      <c r="AO73" s="822"/>
      <c r="AP73" s="822"/>
    </row>
    <row r="74" spans="3:82">
      <c r="V74" s="834"/>
      <c r="X74" s="822"/>
      <c r="Y74" s="822"/>
      <c r="AM74" s="822"/>
      <c r="AN74" s="822"/>
      <c r="AO74" s="822"/>
      <c r="AP74" s="822"/>
    </row>
  </sheetData>
  <mergeCells count="9">
    <mergeCell ref="E67:G67"/>
    <mergeCell ref="C4:P4"/>
    <mergeCell ref="D6:O7"/>
    <mergeCell ref="D9:O9"/>
    <mergeCell ref="E11:G11"/>
    <mergeCell ref="H11:I11"/>
    <mergeCell ref="J11:K11"/>
    <mergeCell ref="L11:M11"/>
    <mergeCell ref="N11:O11"/>
  </mergeCells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20</v>
      </c>
      <c r="D10" s="186"/>
      <c r="E10" s="153" t="s">
        <v>13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69"/>
      <c r="E11" s="88"/>
      <c r="F11" s="95"/>
      <c r="G11" s="60"/>
      <c r="H11" s="108"/>
      <c r="I11" s="97"/>
      <c r="J11" s="103"/>
      <c r="K11" s="103"/>
      <c r="L11" s="123"/>
      <c r="M11" s="110"/>
      <c r="N11" s="110"/>
      <c r="O11" s="110"/>
      <c r="P11" s="25"/>
      <c r="Q11" s="58"/>
      <c r="R11" s="59"/>
      <c r="S11" s="59"/>
      <c r="T11" s="59"/>
      <c r="U11" s="59"/>
      <c r="V11" s="59"/>
      <c r="W11" s="59"/>
      <c r="Y11" s="26"/>
      <c r="Z11" s="26"/>
      <c r="AA11" s="26"/>
      <c r="AB11" s="26"/>
      <c r="BS11" s="31"/>
    </row>
    <row r="12" spans="2:80" s="23" customFormat="1" ht="12" customHeight="1">
      <c r="C12" s="169"/>
      <c r="D12" s="140"/>
      <c r="E12" s="155" t="s">
        <v>257</v>
      </c>
      <c r="F12" s="124"/>
      <c r="G12" s="101"/>
      <c r="H12" s="111">
        <v>1.6</v>
      </c>
      <c r="I12" s="310" t="s">
        <v>200</v>
      </c>
      <c r="J12" s="106"/>
      <c r="K12" s="106"/>
      <c r="L12" s="126"/>
      <c r="M12" s="144"/>
      <c r="N12" s="114"/>
      <c r="O12" s="114"/>
      <c r="P12" s="25"/>
      <c r="Q12" s="58"/>
      <c r="R12" s="59"/>
      <c r="S12" s="59"/>
      <c r="T12" s="59"/>
      <c r="U12" s="59"/>
      <c r="V12" s="59"/>
      <c r="W12" s="59"/>
      <c r="Y12" s="26"/>
      <c r="Z12" s="26"/>
      <c r="AA12" s="26"/>
      <c r="AB12" s="26"/>
      <c r="BS12" s="26"/>
    </row>
    <row r="13" spans="2:80" s="23" customFormat="1" ht="12" customHeight="1">
      <c r="C13" s="168"/>
      <c r="D13" s="274"/>
      <c r="E13" s="90"/>
      <c r="F13" s="196"/>
      <c r="G13" s="91"/>
      <c r="H13" s="121"/>
      <c r="I13" s="97"/>
      <c r="J13" s="103"/>
      <c r="K13" s="103"/>
      <c r="L13" s="142"/>
      <c r="M13" s="208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2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225" t="s">
        <v>191</v>
      </c>
      <c r="F14" s="194"/>
      <c r="G14" s="226"/>
      <c r="H14" s="111">
        <v>67.8</v>
      </c>
      <c r="I14" s="273" t="s">
        <v>200</v>
      </c>
      <c r="J14" s="106"/>
      <c r="K14" s="106"/>
      <c r="L14" s="172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274"/>
      <c r="E15" s="90"/>
      <c r="F15" s="196"/>
      <c r="G15" s="91"/>
      <c r="H15" s="121"/>
      <c r="I15" s="97"/>
      <c r="J15" s="103"/>
      <c r="K15" s="103"/>
      <c r="L15" s="142"/>
      <c r="M15" s="208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29"/>
      <c r="Y15" s="26"/>
      <c r="Z15" s="26"/>
      <c r="AA15" s="26"/>
      <c r="AB15" s="26"/>
      <c r="BS15" s="31"/>
    </row>
    <row r="16" spans="2:80" s="23" customFormat="1" ht="12" customHeight="1">
      <c r="C16" s="169"/>
      <c r="D16" s="125"/>
      <c r="E16" s="225" t="s">
        <v>192</v>
      </c>
      <c r="F16" s="194"/>
      <c r="G16" s="226"/>
      <c r="H16" s="111">
        <v>1688</v>
      </c>
      <c r="I16" s="273" t="s">
        <v>200</v>
      </c>
      <c r="J16" s="106"/>
      <c r="K16" s="106"/>
      <c r="L16" s="172"/>
      <c r="M16" s="144"/>
      <c r="N16" s="145"/>
      <c r="O16" s="145"/>
      <c r="P16" s="25"/>
      <c r="Q16" s="81"/>
      <c r="R16" s="83"/>
      <c r="S16" s="59"/>
      <c r="T16" s="59"/>
      <c r="U16" s="59"/>
      <c r="V16" s="59"/>
      <c r="W16" s="59"/>
      <c r="X16" s="30"/>
      <c r="Y16" s="26"/>
      <c r="Z16" s="26"/>
      <c r="AA16" s="26"/>
      <c r="AB16" s="26"/>
      <c r="BS16" s="26"/>
    </row>
    <row r="17" spans="3:71" s="23" customFormat="1" ht="12" customHeight="1">
      <c r="C17" s="168"/>
      <c r="D17" s="97"/>
      <c r="E17" s="90"/>
      <c r="F17" s="196"/>
      <c r="G17" s="91"/>
      <c r="H17" s="121"/>
      <c r="I17" s="97"/>
      <c r="J17" s="103"/>
      <c r="K17" s="103"/>
      <c r="L17" s="142"/>
      <c r="M17" s="208"/>
      <c r="N17" s="57"/>
      <c r="O17" s="57"/>
      <c r="P17" s="25"/>
      <c r="Q17" s="81"/>
      <c r="R17" s="82"/>
      <c r="S17" s="59"/>
      <c r="T17" s="59"/>
      <c r="U17" s="59"/>
      <c r="V17" s="59"/>
      <c r="W17" s="59"/>
      <c r="X17" s="30"/>
      <c r="Y17" s="26"/>
      <c r="Z17" s="26"/>
      <c r="AA17" s="26"/>
      <c r="AB17" s="26"/>
      <c r="BS17" s="31"/>
    </row>
    <row r="18" spans="3:71" s="23" customFormat="1" ht="12" customHeight="1">
      <c r="C18" s="169"/>
      <c r="D18" s="125"/>
      <c r="E18" s="225" t="s">
        <v>193</v>
      </c>
      <c r="F18" s="194"/>
      <c r="G18" s="226"/>
      <c r="H18" s="192">
        <v>2063</v>
      </c>
      <c r="I18" s="273" t="s">
        <v>200</v>
      </c>
      <c r="J18" s="106"/>
      <c r="K18" s="106"/>
      <c r="L18" s="172"/>
      <c r="M18" s="144"/>
      <c r="N18" s="145"/>
      <c r="O18" s="145"/>
      <c r="P18" s="25"/>
      <c r="Q18" s="81"/>
      <c r="R18" s="83"/>
      <c r="S18" s="59"/>
      <c r="T18" s="59"/>
      <c r="U18" s="59"/>
      <c r="V18" s="59"/>
      <c r="W18" s="59"/>
      <c r="Y18" s="26"/>
      <c r="Z18" s="26"/>
      <c r="AA18" s="26"/>
      <c r="AB18" s="26"/>
      <c r="BS18" s="26"/>
    </row>
    <row r="19" spans="3:71" s="23" customFormat="1" ht="12" customHeight="1">
      <c r="C19" s="168"/>
      <c r="D19" s="69"/>
      <c r="E19" s="88"/>
      <c r="F19" s="95"/>
      <c r="G19" s="71"/>
      <c r="H19" s="108"/>
      <c r="I19" s="97"/>
      <c r="J19" s="103"/>
      <c r="K19" s="103"/>
      <c r="L19" s="109"/>
      <c r="M19" s="136"/>
      <c r="N19" s="136"/>
      <c r="O19" s="110"/>
      <c r="P19" s="25"/>
      <c r="Q19" s="81"/>
      <c r="R19" s="85"/>
      <c r="S19" s="81"/>
      <c r="T19" s="69"/>
      <c r="U19" s="70"/>
      <c r="V19" s="70"/>
      <c r="W19" s="86"/>
      <c r="X19" s="275"/>
      <c r="Y19" s="276"/>
      <c r="Z19" s="32"/>
      <c r="AA19" s="26"/>
      <c r="AB19" s="26"/>
      <c r="BS19" s="26"/>
    </row>
    <row r="20" spans="3:71" s="23" customFormat="1" ht="12" customHeight="1">
      <c r="C20" s="169"/>
      <c r="D20" s="140"/>
      <c r="E20" s="153" t="s">
        <v>194</v>
      </c>
      <c r="F20" s="104"/>
      <c r="G20" s="164"/>
      <c r="H20" s="120">
        <v>96</v>
      </c>
      <c r="I20" s="273" t="s">
        <v>200</v>
      </c>
      <c r="J20" s="106"/>
      <c r="K20" s="106"/>
      <c r="L20" s="112"/>
      <c r="M20" s="144"/>
      <c r="N20" s="113"/>
      <c r="O20" s="114"/>
      <c r="P20" s="25"/>
      <c r="Q20" s="81"/>
      <c r="R20" s="69"/>
      <c r="S20" s="81"/>
      <c r="T20" s="72"/>
      <c r="U20" s="70"/>
      <c r="V20" s="70"/>
      <c r="W20" s="86"/>
      <c r="X20" s="49"/>
      <c r="Y20" s="50"/>
      <c r="Z20" s="50"/>
      <c r="AA20" s="26"/>
      <c r="AB20" s="26"/>
      <c r="BS20" s="26"/>
    </row>
    <row r="21" spans="3:71" s="23" customFormat="1" ht="12" customHeight="1">
      <c r="C21" s="168"/>
      <c r="D21" s="69"/>
      <c r="E21" s="87"/>
      <c r="F21" s="118"/>
      <c r="G21" s="71"/>
      <c r="H21" s="108"/>
      <c r="I21" s="97"/>
      <c r="J21" s="103"/>
      <c r="K21" s="103"/>
      <c r="L21" s="109"/>
      <c r="M21" s="110"/>
      <c r="N21" s="110"/>
      <c r="O21" s="110"/>
      <c r="P21" s="25"/>
      <c r="Q21" s="81"/>
      <c r="R21" s="59"/>
      <c r="S21" s="59"/>
      <c r="T21" s="59"/>
      <c r="U21" s="59"/>
      <c r="V21" s="59"/>
      <c r="W21" s="59"/>
      <c r="Y21" s="26"/>
      <c r="Z21" s="26"/>
      <c r="AA21" s="26"/>
      <c r="AB21" s="26"/>
      <c r="BS21" s="26"/>
    </row>
    <row r="22" spans="3:71" s="23" customFormat="1" ht="12" customHeight="1">
      <c r="C22" s="169"/>
      <c r="D22" s="140"/>
      <c r="E22" s="153" t="s">
        <v>195</v>
      </c>
      <c r="F22" s="104"/>
      <c r="G22" s="159"/>
      <c r="H22" s="120">
        <v>541</v>
      </c>
      <c r="I22" s="273" t="s">
        <v>200</v>
      </c>
      <c r="J22" s="106"/>
      <c r="K22" s="106"/>
      <c r="L22" s="112"/>
      <c r="M22" s="144"/>
      <c r="N22" s="114"/>
      <c r="O22" s="114"/>
      <c r="P22" s="25"/>
      <c r="Q22" s="81"/>
      <c r="R22" s="59"/>
      <c r="S22" s="59"/>
      <c r="T22" s="59"/>
      <c r="U22" s="59"/>
      <c r="V22" s="59"/>
      <c r="W22" s="59"/>
      <c r="Y22" s="26"/>
      <c r="Z22" s="26"/>
      <c r="AA22" s="26"/>
      <c r="AB22" s="26"/>
      <c r="BS22" s="31"/>
    </row>
    <row r="23" spans="3:71" s="23" customFormat="1" ht="12" customHeight="1">
      <c r="C23" s="168"/>
      <c r="D23" s="69"/>
      <c r="E23" s="88"/>
      <c r="F23" s="95"/>
      <c r="G23" s="71"/>
      <c r="H23" s="108"/>
      <c r="I23" s="97"/>
      <c r="J23" s="103"/>
      <c r="K23" s="103"/>
      <c r="L23" s="109"/>
      <c r="M23" s="110"/>
      <c r="N23" s="115"/>
      <c r="O23" s="110"/>
      <c r="P23" s="25"/>
      <c r="Q23" s="81"/>
      <c r="R23" s="71"/>
      <c r="S23" s="81"/>
      <c r="T23" s="69"/>
      <c r="U23" s="70"/>
      <c r="V23" s="70"/>
      <c r="W23" s="54"/>
      <c r="X23" s="28"/>
      <c r="Y23" s="32"/>
      <c r="Z23" s="28"/>
      <c r="AA23" s="26"/>
      <c r="AB23" s="26"/>
      <c r="BS23" s="26"/>
    </row>
    <row r="24" spans="3:71" s="23" customFormat="1" ht="12" customHeight="1">
      <c r="C24" s="169"/>
      <c r="D24" s="140"/>
      <c r="E24" s="153" t="s">
        <v>196</v>
      </c>
      <c r="F24" s="104"/>
      <c r="G24" s="159"/>
      <c r="H24" s="120">
        <v>33</v>
      </c>
      <c r="I24" s="273" t="s">
        <v>200</v>
      </c>
      <c r="J24" s="106"/>
      <c r="K24" s="141"/>
      <c r="L24" s="137"/>
      <c r="M24" s="144"/>
      <c r="N24" s="113"/>
      <c r="O24" s="114"/>
      <c r="P24" s="25"/>
      <c r="Q24" s="87"/>
      <c r="R24" s="71"/>
      <c r="S24" s="81">
        <v>356</v>
      </c>
      <c r="T24" s="72" t="s">
        <v>21</v>
      </c>
      <c r="U24" s="70">
        <v>1460</v>
      </c>
      <c r="V24" s="70">
        <f>TRUNC(S24*U24)</f>
        <v>519760</v>
      </c>
      <c r="W24" s="86" t="s">
        <v>29</v>
      </c>
      <c r="X24" s="50">
        <v>117</v>
      </c>
      <c r="Y24" s="50"/>
      <c r="Z24" s="50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0"/>
      <c r="O25" s="110"/>
      <c r="P25" s="25"/>
      <c r="Q25" s="88"/>
      <c r="R25" s="71"/>
      <c r="S25" s="81"/>
      <c r="T25" s="69"/>
      <c r="U25" s="70"/>
      <c r="V25" s="70"/>
      <c r="W25" s="86" t="s">
        <v>30</v>
      </c>
      <c r="X25" s="275" t="s">
        <v>31</v>
      </c>
      <c r="Y25" s="276"/>
      <c r="Z25" s="32">
        <f>368*1.7</f>
        <v>625.6</v>
      </c>
      <c r="AA25" s="26"/>
      <c r="AB25" s="26"/>
      <c r="BS25" s="26"/>
    </row>
    <row r="26" spans="3:71" s="23" customFormat="1" ht="12" customHeight="1">
      <c r="C26" s="169"/>
      <c r="D26" s="140"/>
      <c r="E26" s="153" t="s">
        <v>197</v>
      </c>
      <c r="F26" s="104"/>
      <c r="G26" s="159"/>
      <c r="H26" s="120">
        <v>40</v>
      </c>
      <c r="I26" s="273" t="s">
        <v>199</v>
      </c>
      <c r="J26" s="106"/>
      <c r="K26" s="141"/>
      <c r="L26" s="137"/>
      <c r="M26" s="144"/>
      <c r="N26" s="113"/>
      <c r="O26" s="114"/>
      <c r="P26" s="25"/>
      <c r="Q26" s="87"/>
      <c r="R26" s="71"/>
      <c r="S26" s="81">
        <v>626</v>
      </c>
      <c r="T26" s="72" t="s">
        <v>32</v>
      </c>
      <c r="U26" s="70">
        <v>700</v>
      </c>
      <c r="V26" s="70">
        <f>TRUNC(S26*U26)</f>
        <v>438200</v>
      </c>
      <c r="W26" s="86" t="s">
        <v>33</v>
      </c>
      <c r="X26" s="49"/>
      <c r="Y26" s="50"/>
      <c r="Z26" s="50">
        <v>22</v>
      </c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5"/>
      <c r="O27" s="110"/>
      <c r="P27" s="25"/>
      <c r="Q27" s="88"/>
      <c r="R27" s="71"/>
      <c r="S27" s="81"/>
      <c r="T27" s="69"/>
      <c r="U27" s="70"/>
      <c r="V27" s="70"/>
      <c r="W27" s="54"/>
      <c r="X27" s="28"/>
      <c r="Y27" s="26"/>
      <c r="Z27" s="26"/>
      <c r="AA27" s="26"/>
      <c r="AB27" s="26"/>
      <c r="BS27" s="26"/>
    </row>
    <row r="28" spans="3:71" s="23" customFormat="1" ht="12" customHeight="1">
      <c r="C28" s="169"/>
      <c r="D28" s="140"/>
      <c r="E28" s="153" t="s">
        <v>198</v>
      </c>
      <c r="F28" s="104"/>
      <c r="G28" s="159"/>
      <c r="H28" s="111">
        <v>96.1</v>
      </c>
      <c r="I28" s="273" t="s">
        <v>200</v>
      </c>
      <c r="J28" s="106"/>
      <c r="K28" s="106"/>
      <c r="L28" s="137"/>
      <c r="M28" s="144"/>
      <c r="N28" s="113"/>
      <c r="O28" s="114"/>
      <c r="P28" s="25"/>
      <c r="Q28" s="87"/>
      <c r="R28" s="71"/>
      <c r="S28" s="81">
        <v>705</v>
      </c>
      <c r="T28" s="72" t="s">
        <v>28</v>
      </c>
      <c r="U28" s="70"/>
      <c r="V28" s="70">
        <f>TRUNC(S28*U28)</f>
        <v>0</v>
      </c>
      <c r="W28" s="54"/>
      <c r="X28" s="50"/>
      <c r="Y28" s="26"/>
      <c r="Z28" s="26"/>
      <c r="AA28" s="26"/>
      <c r="AB28" s="26"/>
      <c r="BS28" s="26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 t="s">
        <v>258</v>
      </c>
      <c r="F30" s="104"/>
      <c r="G30" s="159"/>
      <c r="H30" s="111">
        <v>115</v>
      </c>
      <c r="I30" s="310" t="s">
        <v>200</v>
      </c>
      <c r="J30" s="106"/>
      <c r="K30" s="106"/>
      <c r="L30" s="137"/>
      <c r="M30" s="14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9">
    <mergeCell ref="D64:E64"/>
    <mergeCell ref="M64:O64"/>
    <mergeCell ref="D65:E65"/>
    <mergeCell ref="D66:E66"/>
    <mergeCell ref="C5:O5"/>
    <mergeCell ref="D8:E8"/>
    <mergeCell ref="F8:G8"/>
    <mergeCell ref="L8:O8"/>
    <mergeCell ref="D63:E63"/>
  </mergeCells>
  <phoneticPr fontId="2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CF887"/>
  <sheetViews>
    <sheetView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customWidth="1"/>
    <col min="2" max="2" width="2.125" customWidth="1"/>
    <col min="3" max="3" width="3.625" customWidth="1"/>
    <col min="4" max="4" width="4.625" customWidth="1"/>
    <col min="5" max="5" width="0.875" customWidth="1"/>
    <col min="6" max="6" width="21.625" customWidth="1"/>
    <col min="7" max="7" width="2.125" customWidth="1"/>
    <col min="8" max="8" width="17.625" customWidth="1"/>
    <col min="9" max="9" width="0.875" customWidth="1"/>
    <col min="10" max="10" width="10.875" customWidth="1"/>
    <col min="11" max="11" width="0.875" customWidth="1"/>
    <col min="12" max="12" width="7.125" customWidth="1"/>
    <col min="13" max="13" width="3.625" customWidth="1"/>
    <col min="14" max="14" width="2.625" customWidth="1"/>
    <col min="15" max="15" width="4.625" customWidth="1"/>
    <col min="16" max="16" width="3.625" customWidth="1"/>
    <col min="17" max="17" width="2.125" customWidth="1"/>
    <col min="18" max="18" width="19.625" customWidth="1"/>
    <col min="19" max="19" width="5.875" customWidth="1"/>
    <col min="20" max="21" width="30.875" customWidth="1"/>
    <col min="22" max="22" width="10.875" customWidth="1"/>
    <col min="23" max="23" width="5.875" customWidth="1"/>
    <col min="25" max="25" width="19.625" customWidth="1"/>
    <col min="26" max="26" width="9.625" customWidth="1"/>
    <col min="27" max="28" width="5.875" customWidth="1"/>
    <col min="29" max="29" width="3.375" customWidth="1"/>
    <col min="30" max="30" width="2.125" customWidth="1"/>
    <col min="33" max="33" width="4.625" customWidth="1"/>
    <col min="34" max="34" width="8.375" customWidth="1"/>
    <col min="35" max="35" width="10.875" customWidth="1"/>
    <col min="36" max="36" width="33.375" customWidth="1"/>
    <col min="37" max="37" width="5.875" customWidth="1"/>
    <col min="41" max="41" width="15.875" customWidth="1"/>
    <col min="42" max="42" width="5.875" customWidth="1"/>
    <col min="43" max="43" width="9.625" customWidth="1"/>
    <col min="44" max="44" width="8.375" customWidth="1"/>
    <col min="260" max="260" width="2.125" customWidth="1"/>
    <col min="261" max="261" width="8.375" customWidth="1"/>
    <col min="262" max="262" width="7.125" customWidth="1"/>
    <col min="263" max="263" width="2.125" customWidth="1"/>
    <col min="264" max="264" width="30.875" customWidth="1"/>
    <col min="265" max="265" width="2.125" customWidth="1"/>
    <col min="266" max="266" width="33.375" customWidth="1"/>
    <col min="267" max="267" width="10.875" customWidth="1"/>
    <col min="268" max="268" width="23.375" customWidth="1"/>
    <col min="269" max="269" width="5.875" customWidth="1"/>
    <col min="270" max="270" width="8.375" customWidth="1"/>
    <col min="271" max="271" width="4.625" customWidth="1"/>
    <col min="272" max="272" width="5.875" customWidth="1"/>
    <col min="273" max="273" width="2.125" customWidth="1"/>
    <col min="274" max="274" width="19.625" customWidth="1"/>
    <col min="275" max="275" width="5.875" customWidth="1"/>
    <col min="276" max="277" width="30.875" customWidth="1"/>
    <col min="278" max="278" width="10.875" customWidth="1"/>
    <col min="279" max="279" width="5.875" customWidth="1"/>
    <col min="281" max="281" width="19.625" customWidth="1"/>
    <col min="282" max="282" width="9.625" customWidth="1"/>
    <col min="283" max="284" width="5.875" customWidth="1"/>
    <col min="285" max="285" width="3.375" customWidth="1"/>
    <col min="286" max="286" width="2.125" customWidth="1"/>
    <col min="289" max="289" width="4.625" customWidth="1"/>
    <col min="290" max="290" width="8.375" customWidth="1"/>
    <col min="291" max="291" width="10.875" customWidth="1"/>
    <col min="292" max="292" width="33.375" customWidth="1"/>
    <col min="293" max="293" width="5.875" customWidth="1"/>
    <col min="297" max="297" width="15.875" customWidth="1"/>
    <col min="298" max="298" width="5.875" customWidth="1"/>
    <col min="299" max="299" width="9.625" customWidth="1"/>
    <col min="300" max="300" width="8.375" customWidth="1"/>
    <col min="516" max="516" width="2.125" customWidth="1"/>
    <col min="517" max="517" width="8.375" customWidth="1"/>
    <col min="518" max="518" width="7.125" customWidth="1"/>
    <col min="519" max="519" width="2.125" customWidth="1"/>
    <col min="520" max="520" width="30.875" customWidth="1"/>
    <col min="521" max="521" width="2.125" customWidth="1"/>
    <col min="522" max="522" width="33.375" customWidth="1"/>
    <col min="523" max="523" width="10.875" customWidth="1"/>
    <col min="524" max="524" width="23.375" customWidth="1"/>
    <col min="525" max="525" width="5.875" customWidth="1"/>
    <col min="526" max="526" width="8.375" customWidth="1"/>
    <col min="527" max="527" width="4.625" customWidth="1"/>
    <col min="528" max="528" width="5.875" customWidth="1"/>
    <col min="529" max="529" width="2.125" customWidth="1"/>
    <col min="530" max="530" width="19.625" customWidth="1"/>
    <col min="531" max="531" width="5.875" customWidth="1"/>
    <col min="532" max="533" width="30.875" customWidth="1"/>
    <col min="534" max="534" width="10.875" customWidth="1"/>
    <col min="535" max="535" width="5.875" customWidth="1"/>
    <col min="537" max="537" width="19.625" customWidth="1"/>
    <col min="538" max="538" width="9.625" customWidth="1"/>
    <col min="539" max="540" width="5.875" customWidth="1"/>
    <col min="541" max="541" width="3.375" customWidth="1"/>
    <col min="542" max="542" width="2.125" customWidth="1"/>
    <col min="545" max="545" width="4.625" customWidth="1"/>
    <col min="546" max="546" width="8.375" customWidth="1"/>
    <col min="547" max="547" width="10.875" customWidth="1"/>
    <col min="548" max="548" width="33.375" customWidth="1"/>
    <col min="549" max="549" width="5.875" customWidth="1"/>
    <col min="553" max="553" width="15.875" customWidth="1"/>
    <col min="554" max="554" width="5.875" customWidth="1"/>
    <col min="555" max="555" width="9.625" customWidth="1"/>
    <col min="556" max="556" width="8.375" customWidth="1"/>
    <col min="772" max="772" width="2.125" customWidth="1"/>
    <col min="773" max="773" width="8.375" customWidth="1"/>
    <col min="774" max="774" width="7.125" customWidth="1"/>
    <col min="775" max="775" width="2.125" customWidth="1"/>
    <col min="776" max="776" width="30.875" customWidth="1"/>
    <col min="777" max="777" width="2.125" customWidth="1"/>
    <col min="778" max="778" width="33.375" customWidth="1"/>
    <col min="779" max="779" width="10.875" customWidth="1"/>
    <col min="780" max="780" width="23.375" customWidth="1"/>
    <col min="781" max="781" width="5.875" customWidth="1"/>
    <col min="782" max="782" width="8.375" customWidth="1"/>
    <col min="783" max="783" width="4.625" customWidth="1"/>
    <col min="784" max="784" width="5.875" customWidth="1"/>
    <col min="785" max="785" width="2.125" customWidth="1"/>
    <col min="786" max="786" width="19.625" customWidth="1"/>
    <col min="787" max="787" width="5.875" customWidth="1"/>
    <col min="788" max="789" width="30.875" customWidth="1"/>
    <col min="790" max="790" width="10.875" customWidth="1"/>
    <col min="791" max="791" width="5.875" customWidth="1"/>
    <col min="793" max="793" width="19.625" customWidth="1"/>
    <col min="794" max="794" width="9.625" customWidth="1"/>
    <col min="795" max="796" width="5.875" customWidth="1"/>
    <col min="797" max="797" width="3.375" customWidth="1"/>
    <col min="798" max="798" width="2.125" customWidth="1"/>
    <col min="801" max="801" width="4.625" customWidth="1"/>
    <col min="802" max="802" width="8.375" customWidth="1"/>
    <col min="803" max="803" width="10.875" customWidth="1"/>
    <col min="804" max="804" width="33.375" customWidth="1"/>
    <col min="805" max="805" width="5.875" customWidth="1"/>
    <col min="809" max="809" width="15.875" customWidth="1"/>
    <col min="810" max="810" width="5.875" customWidth="1"/>
    <col min="811" max="811" width="9.625" customWidth="1"/>
    <col min="812" max="812" width="8.375" customWidth="1"/>
    <col min="1028" max="1028" width="2.125" customWidth="1"/>
    <col min="1029" max="1029" width="8.375" customWidth="1"/>
    <col min="1030" max="1030" width="7.125" customWidth="1"/>
    <col min="1031" max="1031" width="2.125" customWidth="1"/>
    <col min="1032" max="1032" width="30.875" customWidth="1"/>
    <col min="1033" max="1033" width="2.125" customWidth="1"/>
    <col min="1034" max="1034" width="33.375" customWidth="1"/>
    <col min="1035" max="1035" width="10.875" customWidth="1"/>
    <col min="1036" max="1036" width="23.375" customWidth="1"/>
    <col min="1037" max="1037" width="5.875" customWidth="1"/>
    <col min="1038" max="1038" width="8.375" customWidth="1"/>
    <col min="1039" max="1039" width="4.625" customWidth="1"/>
    <col min="1040" max="1040" width="5.875" customWidth="1"/>
    <col min="1041" max="1041" width="2.125" customWidth="1"/>
    <col min="1042" max="1042" width="19.625" customWidth="1"/>
    <col min="1043" max="1043" width="5.875" customWidth="1"/>
    <col min="1044" max="1045" width="30.875" customWidth="1"/>
    <col min="1046" max="1046" width="10.875" customWidth="1"/>
    <col min="1047" max="1047" width="5.875" customWidth="1"/>
    <col min="1049" max="1049" width="19.625" customWidth="1"/>
    <col min="1050" max="1050" width="9.625" customWidth="1"/>
    <col min="1051" max="1052" width="5.875" customWidth="1"/>
    <col min="1053" max="1053" width="3.375" customWidth="1"/>
    <col min="1054" max="1054" width="2.125" customWidth="1"/>
    <col min="1057" max="1057" width="4.625" customWidth="1"/>
    <col min="1058" max="1058" width="8.375" customWidth="1"/>
    <col min="1059" max="1059" width="10.875" customWidth="1"/>
    <col min="1060" max="1060" width="33.375" customWidth="1"/>
    <col min="1061" max="1061" width="5.875" customWidth="1"/>
    <col min="1065" max="1065" width="15.875" customWidth="1"/>
    <col min="1066" max="1066" width="5.875" customWidth="1"/>
    <col min="1067" max="1067" width="9.625" customWidth="1"/>
    <col min="1068" max="1068" width="8.375" customWidth="1"/>
    <col min="1284" max="1284" width="2.125" customWidth="1"/>
    <col min="1285" max="1285" width="8.375" customWidth="1"/>
    <col min="1286" max="1286" width="7.125" customWidth="1"/>
    <col min="1287" max="1287" width="2.125" customWidth="1"/>
    <col min="1288" max="1288" width="30.875" customWidth="1"/>
    <col min="1289" max="1289" width="2.125" customWidth="1"/>
    <col min="1290" max="1290" width="33.375" customWidth="1"/>
    <col min="1291" max="1291" width="10.875" customWidth="1"/>
    <col min="1292" max="1292" width="23.375" customWidth="1"/>
    <col min="1293" max="1293" width="5.875" customWidth="1"/>
    <col min="1294" max="1294" width="8.375" customWidth="1"/>
    <col min="1295" max="1295" width="4.625" customWidth="1"/>
    <col min="1296" max="1296" width="5.875" customWidth="1"/>
    <col min="1297" max="1297" width="2.125" customWidth="1"/>
    <col min="1298" max="1298" width="19.625" customWidth="1"/>
    <col min="1299" max="1299" width="5.875" customWidth="1"/>
    <col min="1300" max="1301" width="30.875" customWidth="1"/>
    <col min="1302" max="1302" width="10.875" customWidth="1"/>
    <col min="1303" max="1303" width="5.875" customWidth="1"/>
    <col min="1305" max="1305" width="19.625" customWidth="1"/>
    <col min="1306" max="1306" width="9.625" customWidth="1"/>
    <col min="1307" max="1308" width="5.875" customWidth="1"/>
    <col min="1309" max="1309" width="3.375" customWidth="1"/>
    <col min="1310" max="1310" width="2.125" customWidth="1"/>
    <col min="1313" max="1313" width="4.625" customWidth="1"/>
    <col min="1314" max="1314" width="8.375" customWidth="1"/>
    <col min="1315" max="1315" width="10.875" customWidth="1"/>
    <col min="1316" max="1316" width="33.375" customWidth="1"/>
    <col min="1317" max="1317" width="5.875" customWidth="1"/>
    <col min="1321" max="1321" width="15.875" customWidth="1"/>
    <col min="1322" max="1322" width="5.875" customWidth="1"/>
    <col min="1323" max="1323" width="9.625" customWidth="1"/>
    <col min="1324" max="1324" width="8.375" customWidth="1"/>
    <col min="1540" max="1540" width="2.125" customWidth="1"/>
    <col min="1541" max="1541" width="8.375" customWidth="1"/>
    <col min="1542" max="1542" width="7.125" customWidth="1"/>
    <col min="1543" max="1543" width="2.125" customWidth="1"/>
    <col min="1544" max="1544" width="30.875" customWidth="1"/>
    <col min="1545" max="1545" width="2.125" customWidth="1"/>
    <col min="1546" max="1546" width="33.375" customWidth="1"/>
    <col min="1547" max="1547" width="10.875" customWidth="1"/>
    <col min="1548" max="1548" width="23.375" customWidth="1"/>
    <col min="1549" max="1549" width="5.875" customWidth="1"/>
    <col min="1550" max="1550" width="8.375" customWidth="1"/>
    <col min="1551" max="1551" width="4.625" customWidth="1"/>
    <col min="1552" max="1552" width="5.875" customWidth="1"/>
    <col min="1553" max="1553" width="2.125" customWidth="1"/>
    <col min="1554" max="1554" width="19.625" customWidth="1"/>
    <col min="1555" max="1555" width="5.875" customWidth="1"/>
    <col min="1556" max="1557" width="30.875" customWidth="1"/>
    <col min="1558" max="1558" width="10.875" customWidth="1"/>
    <col min="1559" max="1559" width="5.875" customWidth="1"/>
    <col min="1561" max="1561" width="19.625" customWidth="1"/>
    <col min="1562" max="1562" width="9.625" customWidth="1"/>
    <col min="1563" max="1564" width="5.875" customWidth="1"/>
    <col min="1565" max="1565" width="3.375" customWidth="1"/>
    <col min="1566" max="1566" width="2.125" customWidth="1"/>
    <col min="1569" max="1569" width="4.625" customWidth="1"/>
    <col min="1570" max="1570" width="8.375" customWidth="1"/>
    <col min="1571" max="1571" width="10.875" customWidth="1"/>
    <col min="1572" max="1572" width="33.375" customWidth="1"/>
    <col min="1573" max="1573" width="5.875" customWidth="1"/>
    <col min="1577" max="1577" width="15.875" customWidth="1"/>
    <col min="1578" max="1578" width="5.875" customWidth="1"/>
    <col min="1579" max="1579" width="9.625" customWidth="1"/>
    <col min="1580" max="1580" width="8.375" customWidth="1"/>
    <col min="1796" max="1796" width="2.125" customWidth="1"/>
    <col min="1797" max="1797" width="8.375" customWidth="1"/>
    <col min="1798" max="1798" width="7.125" customWidth="1"/>
    <col min="1799" max="1799" width="2.125" customWidth="1"/>
    <col min="1800" max="1800" width="30.875" customWidth="1"/>
    <col min="1801" max="1801" width="2.125" customWidth="1"/>
    <col min="1802" max="1802" width="33.375" customWidth="1"/>
    <col min="1803" max="1803" width="10.875" customWidth="1"/>
    <col min="1804" max="1804" width="23.375" customWidth="1"/>
    <col min="1805" max="1805" width="5.875" customWidth="1"/>
    <col min="1806" max="1806" width="8.375" customWidth="1"/>
    <col min="1807" max="1807" width="4.625" customWidth="1"/>
    <col min="1808" max="1808" width="5.875" customWidth="1"/>
    <col min="1809" max="1809" width="2.125" customWidth="1"/>
    <col min="1810" max="1810" width="19.625" customWidth="1"/>
    <col min="1811" max="1811" width="5.875" customWidth="1"/>
    <col min="1812" max="1813" width="30.875" customWidth="1"/>
    <col min="1814" max="1814" width="10.875" customWidth="1"/>
    <col min="1815" max="1815" width="5.875" customWidth="1"/>
    <col min="1817" max="1817" width="19.625" customWidth="1"/>
    <col min="1818" max="1818" width="9.625" customWidth="1"/>
    <col min="1819" max="1820" width="5.875" customWidth="1"/>
    <col min="1821" max="1821" width="3.375" customWidth="1"/>
    <col min="1822" max="1822" width="2.125" customWidth="1"/>
    <col min="1825" max="1825" width="4.625" customWidth="1"/>
    <col min="1826" max="1826" width="8.375" customWidth="1"/>
    <col min="1827" max="1827" width="10.875" customWidth="1"/>
    <col min="1828" max="1828" width="33.375" customWidth="1"/>
    <col min="1829" max="1829" width="5.875" customWidth="1"/>
    <col min="1833" max="1833" width="15.875" customWidth="1"/>
    <col min="1834" max="1834" width="5.875" customWidth="1"/>
    <col min="1835" max="1835" width="9.625" customWidth="1"/>
    <col min="1836" max="1836" width="8.375" customWidth="1"/>
    <col min="2052" max="2052" width="2.125" customWidth="1"/>
    <col min="2053" max="2053" width="8.375" customWidth="1"/>
    <col min="2054" max="2054" width="7.125" customWidth="1"/>
    <col min="2055" max="2055" width="2.125" customWidth="1"/>
    <col min="2056" max="2056" width="30.875" customWidth="1"/>
    <col min="2057" max="2057" width="2.125" customWidth="1"/>
    <col min="2058" max="2058" width="33.375" customWidth="1"/>
    <col min="2059" max="2059" width="10.875" customWidth="1"/>
    <col min="2060" max="2060" width="23.375" customWidth="1"/>
    <col min="2061" max="2061" width="5.875" customWidth="1"/>
    <col min="2062" max="2062" width="8.375" customWidth="1"/>
    <col min="2063" max="2063" width="4.625" customWidth="1"/>
    <col min="2064" max="2064" width="5.875" customWidth="1"/>
    <col min="2065" max="2065" width="2.125" customWidth="1"/>
    <col min="2066" max="2066" width="19.625" customWidth="1"/>
    <col min="2067" max="2067" width="5.875" customWidth="1"/>
    <col min="2068" max="2069" width="30.875" customWidth="1"/>
    <col min="2070" max="2070" width="10.875" customWidth="1"/>
    <col min="2071" max="2071" width="5.875" customWidth="1"/>
    <col min="2073" max="2073" width="19.625" customWidth="1"/>
    <col min="2074" max="2074" width="9.625" customWidth="1"/>
    <col min="2075" max="2076" width="5.875" customWidth="1"/>
    <col min="2077" max="2077" width="3.375" customWidth="1"/>
    <col min="2078" max="2078" width="2.125" customWidth="1"/>
    <col min="2081" max="2081" width="4.625" customWidth="1"/>
    <col min="2082" max="2082" width="8.375" customWidth="1"/>
    <col min="2083" max="2083" width="10.875" customWidth="1"/>
    <col min="2084" max="2084" width="33.375" customWidth="1"/>
    <col min="2085" max="2085" width="5.875" customWidth="1"/>
    <col min="2089" max="2089" width="15.875" customWidth="1"/>
    <col min="2090" max="2090" width="5.875" customWidth="1"/>
    <col min="2091" max="2091" width="9.625" customWidth="1"/>
    <col min="2092" max="2092" width="8.375" customWidth="1"/>
    <col min="2308" max="2308" width="2.125" customWidth="1"/>
    <col min="2309" max="2309" width="8.375" customWidth="1"/>
    <col min="2310" max="2310" width="7.125" customWidth="1"/>
    <col min="2311" max="2311" width="2.125" customWidth="1"/>
    <col min="2312" max="2312" width="30.875" customWidth="1"/>
    <col min="2313" max="2313" width="2.125" customWidth="1"/>
    <col min="2314" max="2314" width="33.375" customWidth="1"/>
    <col min="2315" max="2315" width="10.875" customWidth="1"/>
    <col min="2316" max="2316" width="23.375" customWidth="1"/>
    <col min="2317" max="2317" width="5.875" customWidth="1"/>
    <col min="2318" max="2318" width="8.375" customWidth="1"/>
    <col min="2319" max="2319" width="4.625" customWidth="1"/>
    <col min="2320" max="2320" width="5.875" customWidth="1"/>
    <col min="2321" max="2321" width="2.125" customWidth="1"/>
    <col min="2322" max="2322" width="19.625" customWidth="1"/>
    <col min="2323" max="2323" width="5.875" customWidth="1"/>
    <col min="2324" max="2325" width="30.875" customWidth="1"/>
    <col min="2326" max="2326" width="10.875" customWidth="1"/>
    <col min="2327" max="2327" width="5.875" customWidth="1"/>
    <col min="2329" max="2329" width="19.625" customWidth="1"/>
    <col min="2330" max="2330" width="9.625" customWidth="1"/>
    <col min="2331" max="2332" width="5.875" customWidth="1"/>
    <col min="2333" max="2333" width="3.375" customWidth="1"/>
    <col min="2334" max="2334" width="2.125" customWidth="1"/>
    <col min="2337" max="2337" width="4.625" customWidth="1"/>
    <col min="2338" max="2338" width="8.375" customWidth="1"/>
    <col min="2339" max="2339" width="10.875" customWidth="1"/>
    <col min="2340" max="2340" width="33.375" customWidth="1"/>
    <col min="2341" max="2341" width="5.875" customWidth="1"/>
    <col min="2345" max="2345" width="15.875" customWidth="1"/>
    <col min="2346" max="2346" width="5.875" customWidth="1"/>
    <col min="2347" max="2347" width="9.625" customWidth="1"/>
    <col min="2348" max="2348" width="8.375" customWidth="1"/>
    <col min="2564" max="2564" width="2.125" customWidth="1"/>
    <col min="2565" max="2565" width="8.375" customWidth="1"/>
    <col min="2566" max="2566" width="7.125" customWidth="1"/>
    <col min="2567" max="2567" width="2.125" customWidth="1"/>
    <col min="2568" max="2568" width="30.875" customWidth="1"/>
    <col min="2569" max="2569" width="2.125" customWidth="1"/>
    <col min="2570" max="2570" width="33.375" customWidth="1"/>
    <col min="2571" max="2571" width="10.875" customWidth="1"/>
    <col min="2572" max="2572" width="23.375" customWidth="1"/>
    <col min="2573" max="2573" width="5.875" customWidth="1"/>
    <col min="2574" max="2574" width="8.375" customWidth="1"/>
    <col min="2575" max="2575" width="4.625" customWidth="1"/>
    <col min="2576" max="2576" width="5.875" customWidth="1"/>
    <col min="2577" max="2577" width="2.125" customWidth="1"/>
    <col min="2578" max="2578" width="19.625" customWidth="1"/>
    <col min="2579" max="2579" width="5.875" customWidth="1"/>
    <col min="2580" max="2581" width="30.875" customWidth="1"/>
    <col min="2582" max="2582" width="10.875" customWidth="1"/>
    <col min="2583" max="2583" width="5.875" customWidth="1"/>
    <col min="2585" max="2585" width="19.625" customWidth="1"/>
    <col min="2586" max="2586" width="9.625" customWidth="1"/>
    <col min="2587" max="2588" width="5.875" customWidth="1"/>
    <col min="2589" max="2589" width="3.375" customWidth="1"/>
    <col min="2590" max="2590" width="2.125" customWidth="1"/>
    <col min="2593" max="2593" width="4.625" customWidth="1"/>
    <col min="2594" max="2594" width="8.375" customWidth="1"/>
    <col min="2595" max="2595" width="10.875" customWidth="1"/>
    <col min="2596" max="2596" width="33.375" customWidth="1"/>
    <col min="2597" max="2597" width="5.875" customWidth="1"/>
    <col min="2601" max="2601" width="15.875" customWidth="1"/>
    <col min="2602" max="2602" width="5.875" customWidth="1"/>
    <col min="2603" max="2603" width="9.625" customWidth="1"/>
    <col min="2604" max="2604" width="8.375" customWidth="1"/>
    <col min="2820" max="2820" width="2.125" customWidth="1"/>
    <col min="2821" max="2821" width="8.375" customWidth="1"/>
    <col min="2822" max="2822" width="7.125" customWidth="1"/>
    <col min="2823" max="2823" width="2.125" customWidth="1"/>
    <col min="2824" max="2824" width="30.875" customWidth="1"/>
    <col min="2825" max="2825" width="2.125" customWidth="1"/>
    <col min="2826" max="2826" width="33.375" customWidth="1"/>
    <col min="2827" max="2827" width="10.875" customWidth="1"/>
    <col min="2828" max="2828" width="23.375" customWidth="1"/>
    <col min="2829" max="2829" width="5.875" customWidth="1"/>
    <col min="2830" max="2830" width="8.375" customWidth="1"/>
    <col min="2831" max="2831" width="4.625" customWidth="1"/>
    <col min="2832" max="2832" width="5.875" customWidth="1"/>
    <col min="2833" max="2833" width="2.125" customWidth="1"/>
    <col min="2834" max="2834" width="19.625" customWidth="1"/>
    <col min="2835" max="2835" width="5.875" customWidth="1"/>
    <col min="2836" max="2837" width="30.875" customWidth="1"/>
    <col min="2838" max="2838" width="10.875" customWidth="1"/>
    <col min="2839" max="2839" width="5.875" customWidth="1"/>
    <col min="2841" max="2841" width="19.625" customWidth="1"/>
    <col min="2842" max="2842" width="9.625" customWidth="1"/>
    <col min="2843" max="2844" width="5.875" customWidth="1"/>
    <col min="2845" max="2845" width="3.375" customWidth="1"/>
    <col min="2846" max="2846" width="2.125" customWidth="1"/>
    <col min="2849" max="2849" width="4.625" customWidth="1"/>
    <col min="2850" max="2850" width="8.375" customWidth="1"/>
    <col min="2851" max="2851" width="10.875" customWidth="1"/>
    <col min="2852" max="2852" width="33.375" customWidth="1"/>
    <col min="2853" max="2853" width="5.875" customWidth="1"/>
    <col min="2857" max="2857" width="15.875" customWidth="1"/>
    <col min="2858" max="2858" width="5.875" customWidth="1"/>
    <col min="2859" max="2859" width="9.625" customWidth="1"/>
    <col min="2860" max="2860" width="8.375" customWidth="1"/>
    <col min="3076" max="3076" width="2.125" customWidth="1"/>
    <col min="3077" max="3077" width="8.375" customWidth="1"/>
    <col min="3078" max="3078" width="7.125" customWidth="1"/>
    <col min="3079" max="3079" width="2.125" customWidth="1"/>
    <col min="3080" max="3080" width="30.875" customWidth="1"/>
    <col min="3081" max="3081" width="2.125" customWidth="1"/>
    <col min="3082" max="3082" width="33.375" customWidth="1"/>
    <col min="3083" max="3083" width="10.875" customWidth="1"/>
    <col min="3084" max="3084" width="23.375" customWidth="1"/>
    <col min="3085" max="3085" width="5.875" customWidth="1"/>
    <col min="3086" max="3086" width="8.375" customWidth="1"/>
    <col min="3087" max="3087" width="4.625" customWidth="1"/>
    <col min="3088" max="3088" width="5.875" customWidth="1"/>
    <col min="3089" max="3089" width="2.125" customWidth="1"/>
    <col min="3090" max="3090" width="19.625" customWidth="1"/>
    <col min="3091" max="3091" width="5.875" customWidth="1"/>
    <col min="3092" max="3093" width="30.875" customWidth="1"/>
    <col min="3094" max="3094" width="10.875" customWidth="1"/>
    <col min="3095" max="3095" width="5.875" customWidth="1"/>
    <col min="3097" max="3097" width="19.625" customWidth="1"/>
    <col min="3098" max="3098" width="9.625" customWidth="1"/>
    <col min="3099" max="3100" width="5.875" customWidth="1"/>
    <col min="3101" max="3101" width="3.375" customWidth="1"/>
    <col min="3102" max="3102" width="2.125" customWidth="1"/>
    <col min="3105" max="3105" width="4.625" customWidth="1"/>
    <col min="3106" max="3106" width="8.375" customWidth="1"/>
    <col min="3107" max="3107" width="10.875" customWidth="1"/>
    <col min="3108" max="3108" width="33.375" customWidth="1"/>
    <col min="3109" max="3109" width="5.875" customWidth="1"/>
    <col min="3113" max="3113" width="15.875" customWidth="1"/>
    <col min="3114" max="3114" width="5.875" customWidth="1"/>
    <col min="3115" max="3115" width="9.625" customWidth="1"/>
    <col min="3116" max="3116" width="8.375" customWidth="1"/>
    <col min="3332" max="3332" width="2.125" customWidth="1"/>
    <col min="3333" max="3333" width="8.375" customWidth="1"/>
    <col min="3334" max="3334" width="7.125" customWidth="1"/>
    <col min="3335" max="3335" width="2.125" customWidth="1"/>
    <col min="3336" max="3336" width="30.875" customWidth="1"/>
    <col min="3337" max="3337" width="2.125" customWidth="1"/>
    <col min="3338" max="3338" width="33.375" customWidth="1"/>
    <col min="3339" max="3339" width="10.875" customWidth="1"/>
    <col min="3340" max="3340" width="23.375" customWidth="1"/>
    <col min="3341" max="3341" width="5.875" customWidth="1"/>
    <col min="3342" max="3342" width="8.375" customWidth="1"/>
    <col min="3343" max="3343" width="4.625" customWidth="1"/>
    <col min="3344" max="3344" width="5.875" customWidth="1"/>
    <col min="3345" max="3345" width="2.125" customWidth="1"/>
    <col min="3346" max="3346" width="19.625" customWidth="1"/>
    <col min="3347" max="3347" width="5.875" customWidth="1"/>
    <col min="3348" max="3349" width="30.875" customWidth="1"/>
    <col min="3350" max="3350" width="10.875" customWidth="1"/>
    <col min="3351" max="3351" width="5.875" customWidth="1"/>
    <col min="3353" max="3353" width="19.625" customWidth="1"/>
    <col min="3354" max="3354" width="9.625" customWidth="1"/>
    <col min="3355" max="3356" width="5.875" customWidth="1"/>
    <col min="3357" max="3357" width="3.375" customWidth="1"/>
    <col min="3358" max="3358" width="2.125" customWidth="1"/>
    <col min="3361" max="3361" width="4.625" customWidth="1"/>
    <col min="3362" max="3362" width="8.375" customWidth="1"/>
    <col min="3363" max="3363" width="10.875" customWidth="1"/>
    <col min="3364" max="3364" width="33.375" customWidth="1"/>
    <col min="3365" max="3365" width="5.875" customWidth="1"/>
    <col min="3369" max="3369" width="15.875" customWidth="1"/>
    <col min="3370" max="3370" width="5.875" customWidth="1"/>
    <col min="3371" max="3371" width="9.625" customWidth="1"/>
    <col min="3372" max="3372" width="8.375" customWidth="1"/>
    <col min="3588" max="3588" width="2.125" customWidth="1"/>
    <col min="3589" max="3589" width="8.375" customWidth="1"/>
    <col min="3590" max="3590" width="7.125" customWidth="1"/>
    <col min="3591" max="3591" width="2.125" customWidth="1"/>
    <col min="3592" max="3592" width="30.875" customWidth="1"/>
    <col min="3593" max="3593" width="2.125" customWidth="1"/>
    <col min="3594" max="3594" width="33.375" customWidth="1"/>
    <col min="3595" max="3595" width="10.875" customWidth="1"/>
    <col min="3596" max="3596" width="23.375" customWidth="1"/>
    <col min="3597" max="3597" width="5.875" customWidth="1"/>
    <col min="3598" max="3598" width="8.375" customWidth="1"/>
    <col min="3599" max="3599" width="4.625" customWidth="1"/>
    <col min="3600" max="3600" width="5.875" customWidth="1"/>
    <col min="3601" max="3601" width="2.125" customWidth="1"/>
    <col min="3602" max="3602" width="19.625" customWidth="1"/>
    <col min="3603" max="3603" width="5.875" customWidth="1"/>
    <col min="3604" max="3605" width="30.875" customWidth="1"/>
    <col min="3606" max="3606" width="10.875" customWidth="1"/>
    <col min="3607" max="3607" width="5.875" customWidth="1"/>
    <col min="3609" max="3609" width="19.625" customWidth="1"/>
    <col min="3610" max="3610" width="9.625" customWidth="1"/>
    <col min="3611" max="3612" width="5.875" customWidth="1"/>
    <col min="3613" max="3613" width="3.375" customWidth="1"/>
    <col min="3614" max="3614" width="2.125" customWidth="1"/>
    <col min="3617" max="3617" width="4.625" customWidth="1"/>
    <col min="3618" max="3618" width="8.375" customWidth="1"/>
    <col min="3619" max="3619" width="10.875" customWidth="1"/>
    <col min="3620" max="3620" width="33.375" customWidth="1"/>
    <col min="3621" max="3621" width="5.875" customWidth="1"/>
    <col min="3625" max="3625" width="15.875" customWidth="1"/>
    <col min="3626" max="3626" width="5.875" customWidth="1"/>
    <col min="3627" max="3627" width="9.625" customWidth="1"/>
    <col min="3628" max="3628" width="8.375" customWidth="1"/>
    <col min="3844" max="3844" width="2.125" customWidth="1"/>
    <col min="3845" max="3845" width="8.375" customWidth="1"/>
    <col min="3846" max="3846" width="7.125" customWidth="1"/>
    <col min="3847" max="3847" width="2.125" customWidth="1"/>
    <col min="3848" max="3848" width="30.875" customWidth="1"/>
    <col min="3849" max="3849" width="2.125" customWidth="1"/>
    <col min="3850" max="3850" width="33.375" customWidth="1"/>
    <col min="3851" max="3851" width="10.875" customWidth="1"/>
    <col min="3852" max="3852" width="23.375" customWidth="1"/>
    <col min="3853" max="3853" width="5.875" customWidth="1"/>
    <col min="3854" max="3854" width="8.375" customWidth="1"/>
    <col min="3855" max="3855" width="4.625" customWidth="1"/>
    <col min="3856" max="3856" width="5.875" customWidth="1"/>
    <col min="3857" max="3857" width="2.125" customWidth="1"/>
    <col min="3858" max="3858" width="19.625" customWidth="1"/>
    <col min="3859" max="3859" width="5.875" customWidth="1"/>
    <col min="3860" max="3861" width="30.875" customWidth="1"/>
    <col min="3862" max="3862" width="10.875" customWidth="1"/>
    <col min="3863" max="3863" width="5.875" customWidth="1"/>
    <col min="3865" max="3865" width="19.625" customWidth="1"/>
    <col min="3866" max="3866" width="9.625" customWidth="1"/>
    <col min="3867" max="3868" width="5.875" customWidth="1"/>
    <col min="3869" max="3869" width="3.375" customWidth="1"/>
    <col min="3870" max="3870" width="2.125" customWidth="1"/>
    <col min="3873" max="3873" width="4.625" customWidth="1"/>
    <col min="3874" max="3874" width="8.375" customWidth="1"/>
    <col min="3875" max="3875" width="10.875" customWidth="1"/>
    <col min="3876" max="3876" width="33.375" customWidth="1"/>
    <col min="3877" max="3877" width="5.875" customWidth="1"/>
    <col min="3881" max="3881" width="15.875" customWidth="1"/>
    <col min="3882" max="3882" width="5.875" customWidth="1"/>
    <col min="3883" max="3883" width="9.625" customWidth="1"/>
    <col min="3884" max="3884" width="8.375" customWidth="1"/>
    <col min="4100" max="4100" width="2.125" customWidth="1"/>
    <col min="4101" max="4101" width="8.375" customWidth="1"/>
    <col min="4102" max="4102" width="7.125" customWidth="1"/>
    <col min="4103" max="4103" width="2.125" customWidth="1"/>
    <col min="4104" max="4104" width="30.875" customWidth="1"/>
    <col min="4105" max="4105" width="2.125" customWidth="1"/>
    <col min="4106" max="4106" width="33.375" customWidth="1"/>
    <col min="4107" max="4107" width="10.875" customWidth="1"/>
    <col min="4108" max="4108" width="23.375" customWidth="1"/>
    <col min="4109" max="4109" width="5.875" customWidth="1"/>
    <col min="4110" max="4110" width="8.375" customWidth="1"/>
    <col min="4111" max="4111" width="4.625" customWidth="1"/>
    <col min="4112" max="4112" width="5.875" customWidth="1"/>
    <col min="4113" max="4113" width="2.125" customWidth="1"/>
    <col min="4114" max="4114" width="19.625" customWidth="1"/>
    <col min="4115" max="4115" width="5.875" customWidth="1"/>
    <col min="4116" max="4117" width="30.875" customWidth="1"/>
    <col min="4118" max="4118" width="10.875" customWidth="1"/>
    <col min="4119" max="4119" width="5.875" customWidth="1"/>
    <col min="4121" max="4121" width="19.625" customWidth="1"/>
    <col min="4122" max="4122" width="9.625" customWidth="1"/>
    <col min="4123" max="4124" width="5.875" customWidth="1"/>
    <col min="4125" max="4125" width="3.375" customWidth="1"/>
    <col min="4126" max="4126" width="2.125" customWidth="1"/>
    <col min="4129" max="4129" width="4.625" customWidth="1"/>
    <col min="4130" max="4130" width="8.375" customWidth="1"/>
    <col min="4131" max="4131" width="10.875" customWidth="1"/>
    <col min="4132" max="4132" width="33.375" customWidth="1"/>
    <col min="4133" max="4133" width="5.875" customWidth="1"/>
    <col min="4137" max="4137" width="15.875" customWidth="1"/>
    <col min="4138" max="4138" width="5.875" customWidth="1"/>
    <col min="4139" max="4139" width="9.625" customWidth="1"/>
    <col min="4140" max="4140" width="8.375" customWidth="1"/>
    <col min="4356" max="4356" width="2.125" customWidth="1"/>
    <col min="4357" max="4357" width="8.375" customWidth="1"/>
    <col min="4358" max="4358" width="7.125" customWidth="1"/>
    <col min="4359" max="4359" width="2.125" customWidth="1"/>
    <col min="4360" max="4360" width="30.875" customWidth="1"/>
    <col min="4361" max="4361" width="2.125" customWidth="1"/>
    <col min="4362" max="4362" width="33.375" customWidth="1"/>
    <col min="4363" max="4363" width="10.875" customWidth="1"/>
    <col min="4364" max="4364" width="23.375" customWidth="1"/>
    <col min="4365" max="4365" width="5.875" customWidth="1"/>
    <col min="4366" max="4366" width="8.375" customWidth="1"/>
    <col min="4367" max="4367" width="4.625" customWidth="1"/>
    <col min="4368" max="4368" width="5.875" customWidth="1"/>
    <col min="4369" max="4369" width="2.125" customWidth="1"/>
    <col min="4370" max="4370" width="19.625" customWidth="1"/>
    <col min="4371" max="4371" width="5.875" customWidth="1"/>
    <col min="4372" max="4373" width="30.875" customWidth="1"/>
    <col min="4374" max="4374" width="10.875" customWidth="1"/>
    <col min="4375" max="4375" width="5.875" customWidth="1"/>
    <col min="4377" max="4377" width="19.625" customWidth="1"/>
    <col min="4378" max="4378" width="9.625" customWidth="1"/>
    <col min="4379" max="4380" width="5.875" customWidth="1"/>
    <col min="4381" max="4381" width="3.375" customWidth="1"/>
    <col min="4382" max="4382" width="2.125" customWidth="1"/>
    <col min="4385" max="4385" width="4.625" customWidth="1"/>
    <col min="4386" max="4386" width="8.375" customWidth="1"/>
    <col min="4387" max="4387" width="10.875" customWidth="1"/>
    <col min="4388" max="4388" width="33.375" customWidth="1"/>
    <col min="4389" max="4389" width="5.875" customWidth="1"/>
    <col min="4393" max="4393" width="15.875" customWidth="1"/>
    <col min="4394" max="4394" width="5.875" customWidth="1"/>
    <col min="4395" max="4395" width="9.625" customWidth="1"/>
    <col min="4396" max="4396" width="8.375" customWidth="1"/>
    <col min="4612" max="4612" width="2.125" customWidth="1"/>
    <col min="4613" max="4613" width="8.375" customWidth="1"/>
    <col min="4614" max="4614" width="7.125" customWidth="1"/>
    <col min="4615" max="4615" width="2.125" customWidth="1"/>
    <col min="4616" max="4616" width="30.875" customWidth="1"/>
    <col min="4617" max="4617" width="2.125" customWidth="1"/>
    <col min="4618" max="4618" width="33.375" customWidth="1"/>
    <col min="4619" max="4619" width="10.875" customWidth="1"/>
    <col min="4620" max="4620" width="23.375" customWidth="1"/>
    <col min="4621" max="4621" width="5.875" customWidth="1"/>
    <col min="4622" max="4622" width="8.375" customWidth="1"/>
    <col min="4623" max="4623" width="4.625" customWidth="1"/>
    <col min="4624" max="4624" width="5.875" customWidth="1"/>
    <col min="4625" max="4625" width="2.125" customWidth="1"/>
    <col min="4626" max="4626" width="19.625" customWidth="1"/>
    <col min="4627" max="4627" width="5.875" customWidth="1"/>
    <col min="4628" max="4629" width="30.875" customWidth="1"/>
    <col min="4630" max="4630" width="10.875" customWidth="1"/>
    <col min="4631" max="4631" width="5.875" customWidth="1"/>
    <col min="4633" max="4633" width="19.625" customWidth="1"/>
    <col min="4634" max="4634" width="9.625" customWidth="1"/>
    <col min="4635" max="4636" width="5.875" customWidth="1"/>
    <col min="4637" max="4637" width="3.375" customWidth="1"/>
    <col min="4638" max="4638" width="2.125" customWidth="1"/>
    <col min="4641" max="4641" width="4.625" customWidth="1"/>
    <col min="4642" max="4642" width="8.375" customWidth="1"/>
    <col min="4643" max="4643" width="10.875" customWidth="1"/>
    <col min="4644" max="4644" width="33.375" customWidth="1"/>
    <col min="4645" max="4645" width="5.875" customWidth="1"/>
    <col min="4649" max="4649" width="15.875" customWidth="1"/>
    <col min="4650" max="4650" width="5.875" customWidth="1"/>
    <col min="4651" max="4651" width="9.625" customWidth="1"/>
    <col min="4652" max="4652" width="8.375" customWidth="1"/>
    <col min="4868" max="4868" width="2.125" customWidth="1"/>
    <col min="4869" max="4869" width="8.375" customWidth="1"/>
    <col min="4870" max="4870" width="7.125" customWidth="1"/>
    <col min="4871" max="4871" width="2.125" customWidth="1"/>
    <col min="4872" max="4872" width="30.875" customWidth="1"/>
    <col min="4873" max="4873" width="2.125" customWidth="1"/>
    <col min="4874" max="4874" width="33.375" customWidth="1"/>
    <col min="4875" max="4875" width="10.875" customWidth="1"/>
    <col min="4876" max="4876" width="23.375" customWidth="1"/>
    <col min="4877" max="4877" width="5.875" customWidth="1"/>
    <col min="4878" max="4878" width="8.375" customWidth="1"/>
    <col min="4879" max="4879" width="4.625" customWidth="1"/>
    <col min="4880" max="4880" width="5.875" customWidth="1"/>
    <col min="4881" max="4881" width="2.125" customWidth="1"/>
    <col min="4882" max="4882" width="19.625" customWidth="1"/>
    <col min="4883" max="4883" width="5.875" customWidth="1"/>
    <col min="4884" max="4885" width="30.875" customWidth="1"/>
    <col min="4886" max="4886" width="10.875" customWidth="1"/>
    <col min="4887" max="4887" width="5.875" customWidth="1"/>
    <col min="4889" max="4889" width="19.625" customWidth="1"/>
    <col min="4890" max="4890" width="9.625" customWidth="1"/>
    <col min="4891" max="4892" width="5.875" customWidth="1"/>
    <col min="4893" max="4893" width="3.375" customWidth="1"/>
    <col min="4894" max="4894" width="2.125" customWidth="1"/>
    <col min="4897" max="4897" width="4.625" customWidth="1"/>
    <col min="4898" max="4898" width="8.375" customWidth="1"/>
    <col min="4899" max="4899" width="10.875" customWidth="1"/>
    <col min="4900" max="4900" width="33.375" customWidth="1"/>
    <col min="4901" max="4901" width="5.875" customWidth="1"/>
    <col min="4905" max="4905" width="15.875" customWidth="1"/>
    <col min="4906" max="4906" width="5.875" customWidth="1"/>
    <col min="4907" max="4907" width="9.625" customWidth="1"/>
    <col min="4908" max="4908" width="8.375" customWidth="1"/>
    <col min="5124" max="5124" width="2.125" customWidth="1"/>
    <col min="5125" max="5125" width="8.375" customWidth="1"/>
    <col min="5126" max="5126" width="7.125" customWidth="1"/>
    <col min="5127" max="5127" width="2.125" customWidth="1"/>
    <col min="5128" max="5128" width="30.875" customWidth="1"/>
    <col min="5129" max="5129" width="2.125" customWidth="1"/>
    <col min="5130" max="5130" width="33.375" customWidth="1"/>
    <col min="5131" max="5131" width="10.875" customWidth="1"/>
    <col min="5132" max="5132" width="23.375" customWidth="1"/>
    <col min="5133" max="5133" width="5.875" customWidth="1"/>
    <col min="5134" max="5134" width="8.375" customWidth="1"/>
    <col min="5135" max="5135" width="4.625" customWidth="1"/>
    <col min="5136" max="5136" width="5.875" customWidth="1"/>
    <col min="5137" max="5137" width="2.125" customWidth="1"/>
    <col min="5138" max="5138" width="19.625" customWidth="1"/>
    <col min="5139" max="5139" width="5.875" customWidth="1"/>
    <col min="5140" max="5141" width="30.875" customWidth="1"/>
    <col min="5142" max="5142" width="10.875" customWidth="1"/>
    <col min="5143" max="5143" width="5.875" customWidth="1"/>
    <col min="5145" max="5145" width="19.625" customWidth="1"/>
    <col min="5146" max="5146" width="9.625" customWidth="1"/>
    <col min="5147" max="5148" width="5.875" customWidth="1"/>
    <col min="5149" max="5149" width="3.375" customWidth="1"/>
    <col min="5150" max="5150" width="2.125" customWidth="1"/>
    <col min="5153" max="5153" width="4.625" customWidth="1"/>
    <col min="5154" max="5154" width="8.375" customWidth="1"/>
    <col min="5155" max="5155" width="10.875" customWidth="1"/>
    <col min="5156" max="5156" width="33.375" customWidth="1"/>
    <col min="5157" max="5157" width="5.875" customWidth="1"/>
    <col min="5161" max="5161" width="15.875" customWidth="1"/>
    <col min="5162" max="5162" width="5.875" customWidth="1"/>
    <col min="5163" max="5163" width="9.625" customWidth="1"/>
    <col min="5164" max="5164" width="8.375" customWidth="1"/>
    <col min="5380" max="5380" width="2.125" customWidth="1"/>
    <col min="5381" max="5381" width="8.375" customWidth="1"/>
    <col min="5382" max="5382" width="7.125" customWidth="1"/>
    <col min="5383" max="5383" width="2.125" customWidth="1"/>
    <col min="5384" max="5384" width="30.875" customWidth="1"/>
    <col min="5385" max="5385" width="2.125" customWidth="1"/>
    <col min="5386" max="5386" width="33.375" customWidth="1"/>
    <col min="5387" max="5387" width="10.875" customWidth="1"/>
    <col min="5388" max="5388" width="23.375" customWidth="1"/>
    <col min="5389" max="5389" width="5.875" customWidth="1"/>
    <col min="5390" max="5390" width="8.375" customWidth="1"/>
    <col min="5391" max="5391" width="4.625" customWidth="1"/>
    <col min="5392" max="5392" width="5.875" customWidth="1"/>
    <col min="5393" max="5393" width="2.125" customWidth="1"/>
    <col min="5394" max="5394" width="19.625" customWidth="1"/>
    <col min="5395" max="5395" width="5.875" customWidth="1"/>
    <col min="5396" max="5397" width="30.875" customWidth="1"/>
    <col min="5398" max="5398" width="10.875" customWidth="1"/>
    <col min="5399" max="5399" width="5.875" customWidth="1"/>
    <col min="5401" max="5401" width="19.625" customWidth="1"/>
    <col min="5402" max="5402" width="9.625" customWidth="1"/>
    <col min="5403" max="5404" width="5.875" customWidth="1"/>
    <col min="5405" max="5405" width="3.375" customWidth="1"/>
    <col min="5406" max="5406" width="2.125" customWidth="1"/>
    <col min="5409" max="5409" width="4.625" customWidth="1"/>
    <col min="5410" max="5410" width="8.375" customWidth="1"/>
    <col min="5411" max="5411" width="10.875" customWidth="1"/>
    <col min="5412" max="5412" width="33.375" customWidth="1"/>
    <col min="5413" max="5413" width="5.875" customWidth="1"/>
    <col min="5417" max="5417" width="15.875" customWidth="1"/>
    <col min="5418" max="5418" width="5.875" customWidth="1"/>
    <col min="5419" max="5419" width="9.625" customWidth="1"/>
    <col min="5420" max="5420" width="8.375" customWidth="1"/>
    <col min="5636" max="5636" width="2.125" customWidth="1"/>
    <col min="5637" max="5637" width="8.375" customWidth="1"/>
    <col min="5638" max="5638" width="7.125" customWidth="1"/>
    <col min="5639" max="5639" width="2.125" customWidth="1"/>
    <col min="5640" max="5640" width="30.875" customWidth="1"/>
    <col min="5641" max="5641" width="2.125" customWidth="1"/>
    <col min="5642" max="5642" width="33.375" customWidth="1"/>
    <col min="5643" max="5643" width="10.875" customWidth="1"/>
    <col min="5644" max="5644" width="23.375" customWidth="1"/>
    <col min="5645" max="5645" width="5.875" customWidth="1"/>
    <col min="5646" max="5646" width="8.375" customWidth="1"/>
    <col min="5647" max="5647" width="4.625" customWidth="1"/>
    <col min="5648" max="5648" width="5.875" customWidth="1"/>
    <col min="5649" max="5649" width="2.125" customWidth="1"/>
    <col min="5650" max="5650" width="19.625" customWidth="1"/>
    <col min="5651" max="5651" width="5.875" customWidth="1"/>
    <col min="5652" max="5653" width="30.875" customWidth="1"/>
    <col min="5654" max="5654" width="10.875" customWidth="1"/>
    <col min="5655" max="5655" width="5.875" customWidth="1"/>
    <col min="5657" max="5657" width="19.625" customWidth="1"/>
    <col min="5658" max="5658" width="9.625" customWidth="1"/>
    <col min="5659" max="5660" width="5.875" customWidth="1"/>
    <col min="5661" max="5661" width="3.375" customWidth="1"/>
    <col min="5662" max="5662" width="2.125" customWidth="1"/>
    <col min="5665" max="5665" width="4.625" customWidth="1"/>
    <col min="5666" max="5666" width="8.375" customWidth="1"/>
    <col min="5667" max="5667" width="10.875" customWidth="1"/>
    <col min="5668" max="5668" width="33.375" customWidth="1"/>
    <col min="5669" max="5669" width="5.875" customWidth="1"/>
    <col min="5673" max="5673" width="15.875" customWidth="1"/>
    <col min="5674" max="5674" width="5.875" customWidth="1"/>
    <col min="5675" max="5675" width="9.625" customWidth="1"/>
    <col min="5676" max="5676" width="8.375" customWidth="1"/>
    <col min="5892" max="5892" width="2.125" customWidth="1"/>
    <col min="5893" max="5893" width="8.375" customWidth="1"/>
    <col min="5894" max="5894" width="7.125" customWidth="1"/>
    <col min="5895" max="5895" width="2.125" customWidth="1"/>
    <col min="5896" max="5896" width="30.875" customWidth="1"/>
    <col min="5897" max="5897" width="2.125" customWidth="1"/>
    <col min="5898" max="5898" width="33.375" customWidth="1"/>
    <col min="5899" max="5899" width="10.875" customWidth="1"/>
    <col min="5900" max="5900" width="23.375" customWidth="1"/>
    <col min="5901" max="5901" width="5.875" customWidth="1"/>
    <col min="5902" max="5902" width="8.375" customWidth="1"/>
    <col min="5903" max="5903" width="4.625" customWidth="1"/>
    <col min="5904" max="5904" width="5.875" customWidth="1"/>
    <col min="5905" max="5905" width="2.125" customWidth="1"/>
    <col min="5906" max="5906" width="19.625" customWidth="1"/>
    <col min="5907" max="5907" width="5.875" customWidth="1"/>
    <col min="5908" max="5909" width="30.875" customWidth="1"/>
    <col min="5910" max="5910" width="10.875" customWidth="1"/>
    <col min="5911" max="5911" width="5.875" customWidth="1"/>
    <col min="5913" max="5913" width="19.625" customWidth="1"/>
    <col min="5914" max="5914" width="9.625" customWidth="1"/>
    <col min="5915" max="5916" width="5.875" customWidth="1"/>
    <col min="5917" max="5917" width="3.375" customWidth="1"/>
    <col min="5918" max="5918" width="2.125" customWidth="1"/>
    <col min="5921" max="5921" width="4.625" customWidth="1"/>
    <col min="5922" max="5922" width="8.375" customWidth="1"/>
    <col min="5923" max="5923" width="10.875" customWidth="1"/>
    <col min="5924" max="5924" width="33.375" customWidth="1"/>
    <col min="5925" max="5925" width="5.875" customWidth="1"/>
    <col min="5929" max="5929" width="15.875" customWidth="1"/>
    <col min="5930" max="5930" width="5.875" customWidth="1"/>
    <col min="5931" max="5931" width="9.625" customWidth="1"/>
    <col min="5932" max="5932" width="8.375" customWidth="1"/>
    <col min="6148" max="6148" width="2.125" customWidth="1"/>
    <col min="6149" max="6149" width="8.375" customWidth="1"/>
    <col min="6150" max="6150" width="7.125" customWidth="1"/>
    <col min="6151" max="6151" width="2.125" customWidth="1"/>
    <col min="6152" max="6152" width="30.875" customWidth="1"/>
    <col min="6153" max="6153" width="2.125" customWidth="1"/>
    <col min="6154" max="6154" width="33.375" customWidth="1"/>
    <col min="6155" max="6155" width="10.875" customWidth="1"/>
    <col min="6156" max="6156" width="23.375" customWidth="1"/>
    <col min="6157" max="6157" width="5.875" customWidth="1"/>
    <col min="6158" max="6158" width="8.375" customWidth="1"/>
    <col min="6159" max="6159" width="4.625" customWidth="1"/>
    <col min="6160" max="6160" width="5.875" customWidth="1"/>
    <col min="6161" max="6161" width="2.125" customWidth="1"/>
    <col min="6162" max="6162" width="19.625" customWidth="1"/>
    <col min="6163" max="6163" width="5.875" customWidth="1"/>
    <col min="6164" max="6165" width="30.875" customWidth="1"/>
    <col min="6166" max="6166" width="10.875" customWidth="1"/>
    <col min="6167" max="6167" width="5.875" customWidth="1"/>
    <col min="6169" max="6169" width="19.625" customWidth="1"/>
    <col min="6170" max="6170" width="9.625" customWidth="1"/>
    <col min="6171" max="6172" width="5.875" customWidth="1"/>
    <col min="6173" max="6173" width="3.375" customWidth="1"/>
    <col min="6174" max="6174" width="2.125" customWidth="1"/>
    <col min="6177" max="6177" width="4.625" customWidth="1"/>
    <col min="6178" max="6178" width="8.375" customWidth="1"/>
    <col min="6179" max="6179" width="10.875" customWidth="1"/>
    <col min="6180" max="6180" width="33.375" customWidth="1"/>
    <col min="6181" max="6181" width="5.875" customWidth="1"/>
    <col min="6185" max="6185" width="15.875" customWidth="1"/>
    <col min="6186" max="6186" width="5.875" customWidth="1"/>
    <col min="6187" max="6187" width="9.625" customWidth="1"/>
    <col min="6188" max="6188" width="8.375" customWidth="1"/>
    <col min="6404" max="6404" width="2.125" customWidth="1"/>
    <col min="6405" max="6405" width="8.375" customWidth="1"/>
    <col min="6406" max="6406" width="7.125" customWidth="1"/>
    <col min="6407" max="6407" width="2.125" customWidth="1"/>
    <col min="6408" max="6408" width="30.875" customWidth="1"/>
    <col min="6409" max="6409" width="2.125" customWidth="1"/>
    <col min="6410" max="6410" width="33.375" customWidth="1"/>
    <col min="6411" max="6411" width="10.875" customWidth="1"/>
    <col min="6412" max="6412" width="23.375" customWidth="1"/>
    <col min="6413" max="6413" width="5.875" customWidth="1"/>
    <col min="6414" max="6414" width="8.375" customWidth="1"/>
    <col min="6415" max="6415" width="4.625" customWidth="1"/>
    <col min="6416" max="6416" width="5.875" customWidth="1"/>
    <col min="6417" max="6417" width="2.125" customWidth="1"/>
    <col min="6418" max="6418" width="19.625" customWidth="1"/>
    <col min="6419" max="6419" width="5.875" customWidth="1"/>
    <col min="6420" max="6421" width="30.875" customWidth="1"/>
    <col min="6422" max="6422" width="10.875" customWidth="1"/>
    <col min="6423" max="6423" width="5.875" customWidth="1"/>
    <col min="6425" max="6425" width="19.625" customWidth="1"/>
    <col min="6426" max="6426" width="9.625" customWidth="1"/>
    <col min="6427" max="6428" width="5.875" customWidth="1"/>
    <col min="6429" max="6429" width="3.375" customWidth="1"/>
    <col min="6430" max="6430" width="2.125" customWidth="1"/>
    <col min="6433" max="6433" width="4.625" customWidth="1"/>
    <col min="6434" max="6434" width="8.375" customWidth="1"/>
    <col min="6435" max="6435" width="10.875" customWidth="1"/>
    <col min="6436" max="6436" width="33.375" customWidth="1"/>
    <col min="6437" max="6437" width="5.875" customWidth="1"/>
    <col min="6441" max="6441" width="15.875" customWidth="1"/>
    <col min="6442" max="6442" width="5.875" customWidth="1"/>
    <col min="6443" max="6443" width="9.625" customWidth="1"/>
    <col min="6444" max="6444" width="8.375" customWidth="1"/>
    <col min="6660" max="6660" width="2.125" customWidth="1"/>
    <col min="6661" max="6661" width="8.375" customWidth="1"/>
    <col min="6662" max="6662" width="7.125" customWidth="1"/>
    <col min="6663" max="6663" width="2.125" customWidth="1"/>
    <col min="6664" max="6664" width="30.875" customWidth="1"/>
    <col min="6665" max="6665" width="2.125" customWidth="1"/>
    <col min="6666" max="6666" width="33.375" customWidth="1"/>
    <col min="6667" max="6667" width="10.875" customWidth="1"/>
    <col min="6668" max="6668" width="23.375" customWidth="1"/>
    <col min="6669" max="6669" width="5.875" customWidth="1"/>
    <col min="6670" max="6670" width="8.375" customWidth="1"/>
    <col min="6671" max="6671" width="4.625" customWidth="1"/>
    <col min="6672" max="6672" width="5.875" customWidth="1"/>
    <col min="6673" max="6673" width="2.125" customWidth="1"/>
    <col min="6674" max="6674" width="19.625" customWidth="1"/>
    <col min="6675" max="6675" width="5.875" customWidth="1"/>
    <col min="6676" max="6677" width="30.875" customWidth="1"/>
    <col min="6678" max="6678" width="10.875" customWidth="1"/>
    <col min="6679" max="6679" width="5.875" customWidth="1"/>
    <col min="6681" max="6681" width="19.625" customWidth="1"/>
    <col min="6682" max="6682" width="9.625" customWidth="1"/>
    <col min="6683" max="6684" width="5.875" customWidth="1"/>
    <col min="6685" max="6685" width="3.375" customWidth="1"/>
    <col min="6686" max="6686" width="2.125" customWidth="1"/>
    <col min="6689" max="6689" width="4.625" customWidth="1"/>
    <col min="6690" max="6690" width="8.375" customWidth="1"/>
    <col min="6691" max="6691" width="10.875" customWidth="1"/>
    <col min="6692" max="6692" width="33.375" customWidth="1"/>
    <col min="6693" max="6693" width="5.875" customWidth="1"/>
    <col min="6697" max="6697" width="15.875" customWidth="1"/>
    <col min="6698" max="6698" width="5.875" customWidth="1"/>
    <col min="6699" max="6699" width="9.625" customWidth="1"/>
    <col min="6700" max="6700" width="8.375" customWidth="1"/>
    <col min="6916" max="6916" width="2.125" customWidth="1"/>
    <col min="6917" max="6917" width="8.375" customWidth="1"/>
    <col min="6918" max="6918" width="7.125" customWidth="1"/>
    <col min="6919" max="6919" width="2.125" customWidth="1"/>
    <col min="6920" max="6920" width="30.875" customWidth="1"/>
    <col min="6921" max="6921" width="2.125" customWidth="1"/>
    <col min="6922" max="6922" width="33.375" customWidth="1"/>
    <col min="6923" max="6923" width="10.875" customWidth="1"/>
    <col min="6924" max="6924" width="23.375" customWidth="1"/>
    <col min="6925" max="6925" width="5.875" customWidth="1"/>
    <col min="6926" max="6926" width="8.375" customWidth="1"/>
    <col min="6927" max="6927" width="4.625" customWidth="1"/>
    <col min="6928" max="6928" width="5.875" customWidth="1"/>
    <col min="6929" max="6929" width="2.125" customWidth="1"/>
    <col min="6930" max="6930" width="19.625" customWidth="1"/>
    <col min="6931" max="6931" width="5.875" customWidth="1"/>
    <col min="6932" max="6933" width="30.875" customWidth="1"/>
    <col min="6934" max="6934" width="10.875" customWidth="1"/>
    <col min="6935" max="6935" width="5.875" customWidth="1"/>
    <col min="6937" max="6937" width="19.625" customWidth="1"/>
    <col min="6938" max="6938" width="9.625" customWidth="1"/>
    <col min="6939" max="6940" width="5.875" customWidth="1"/>
    <col min="6941" max="6941" width="3.375" customWidth="1"/>
    <col min="6942" max="6942" width="2.125" customWidth="1"/>
    <col min="6945" max="6945" width="4.625" customWidth="1"/>
    <col min="6946" max="6946" width="8.375" customWidth="1"/>
    <col min="6947" max="6947" width="10.875" customWidth="1"/>
    <col min="6948" max="6948" width="33.375" customWidth="1"/>
    <col min="6949" max="6949" width="5.875" customWidth="1"/>
    <col min="6953" max="6953" width="15.875" customWidth="1"/>
    <col min="6954" max="6954" width="5.875" customWidth="1"/>
    <col min="6955" max="6955" width="9.625" customWidth="1"/>
    <col min="6956" max="6956" width="8.375" customWidth="1"/>
    <col min="7172" max="7172" width="2.125" customWidth="1"/>
    <col min="7173" max="7173" width="8.375" customWidth="1"/>
    <col min="7174" max="7174" width="7.125" customWidth="1"/>
    <col min="7175" max="7175" width="2.125" customWidth="1"/>
    <col min="7176" max="7176" width="30.875" customWidth="1"/>
    <col min="7177" max="7177" width="2.125" customWidth="1"/>
    <col min="7178" max="7178" width="33.375" customWidth="1"/>
    <col min="7179" max="7179" width="10.875" customWidth="1"/>
    <col min="7180" max="7180" width="23.375" customWidth="1"/>
    <col min="7181" max="7181" width="5.875" customWidth="1"/>
    <col min="7182" max="7182" width="8.375" customWidth="1"/>
    <col min="7183" max="7183" width="4.625" customWidth="1"/>
    <col min="7184" max="7184" width="5.875" customWidth="1"/>
    <col min="7185" max="7185" width="2.125" customWidth="1"/>
    <col min="7186" max="7186" width="19.625" customWidth="1"/>
    <col min="7187" max="7187" width="5.875" customWidth="1"/>
    <col min="7188" max="7189" width="30.875" customWidth="1"/>
    <col min="7190" max="7190" width="10.875" customWidth="1"/>
    <col min="7191" max="7191" width="5.875" customWidth="1"/>
    <col min="7193" max="7193" width="19.625" customWidth="1"/>
    <col min="7194" max="7194" width="9.625" customWidth="1"/>
    <col min="7195" max="7196" width="5.875" customWidth="1"/>
    <col min="7197" max="7197" width="3.375" customWidth="1"/>
    <col min="7198" max="7198" width="2.125" customWidth="1"/>
    <col min="7201" max="7201" width="4.625" customWidth="1"/>
    <col min="7202" max="7202" width="8.375" customWidth="1"/>
    <col min="7203" max="7203" width="10.875" customWidth="1"/>
    <col min="7204" max="7204" width="33.375" customWidth="1"/>
    <col min="7205" max="7205" width="5.875" customWidth="1"/>
    <col min="7209" max="7209" width="15.875" customWidth="1"/>
    <col min="7210" max="7210" width="5.875" customWidth="1"/>
    <col min="7211" max="7211" width="9.625" customWidth="1"/>
    <col min="7212" max="7212" width="8.375" customWidth="1"/>
    <col min="7428" max="7428" width="2.125" customWidth="1"/>
    <col min="7429" max="7429" width="8.375" customWidth="1"/>
    <col min="7430" max="7430" width="7.125" customWidth="1"/>
    <col min="7431" max="7431" width="2.125" customWidth="1"/>
    <col min="7432" max="7432" width="30.875" customWidth="1"/>
    <col min="7433" max="7433" width="2.125" customWidth="1"/>
    <col min="7434" max="7434" width="33.375" customWidth="1"/>
    <col min="7435" max="7435" width="10.875" customWidth="1"/>
    <col min="7436" max="7436" width="23.375" customWidth="1"/>
    <col min="7437" max="7437" width="5.875" customWidth="1"/>
    <col min="7438" max="7438" width="8.375" customWidth="1"/>
    <col min="7439" max="7439" width="4.625" customWidth="1"/>
    <col min="7440" max="7440" width="5.875" customWidth="1"/>
    <col min="7441" max="7441" width="2.125" customWidth="1"/>
    <col min="7442" max="7442" width="19.625" customWidth="1"/>
    <col min="7443" max="7443" width="5.875" customWidth="1"/>
    <col min="7444" max="7445" width="30.875" customWidth="1"/>
    <col min="7446" max="7446" width="10.875" customWidth="1"/>
    <col min="7447" max="7447" width="5.875" customWidth="1"/>
    <col min="7449" max="7449" width="19.625" customWidth="1"/>
    <col min="7450" max="7450" width="9.625" customWidth="1"/>
    <col min="7451" max="7452" width="5.875" customWidth="1"/>
    <col min="7453" max="7453" width="3.375" customWidth="1"/>
    <col min="7454" max="7454" width="2.125" customWidth="1"/>
    <col min="7457" max="7457" width="4.625" customWidth="1"/>
    <col min="7458" max="7458" width="8.375" customWidth="1"/>
    <col min="7459" max="7459" width="10.875" customWidth="1"/>
    <col min="7460" max="7460" width="33.375" customWidth="1"/>
    <col min="7461" max="7461" width="5.875" customWidth="1"/>
    <col min="7465" max="7465" width="15.875" customWidth="1"/>
    <col min="7466" max="7466" width="5.875" customWidth="1"/>
    <col min="7467" max="7467" width="9.625" customWidth="1"/>
    <col min="7468" max="7468" width="8.375" customWidth="1"/>
    <col min="7684" max="7684" width="2.125" customWidth="1"/>
    <col min="7685" max="7685" width="8.375" customWidth="1"/>
    <col min="7686" max="7686" width="7.125" customWidth="1"/>
    <col min="7687" max="7687" width="2.125" customWidth="1"/>
    <col min="7688" max="7688" width="30.875" customWidth="1"/>
    <col min="7689" max="7689" width="2.125" customWidth="1"/>
    <col min="7690" max="7690" width="33.375" customWidth="1"/>
    <col min="7691" max="7691" width="10.875" customWidth="1"/>
    <col min="7692" max="7692" width="23.375" customWidth="1"/>
    <col min="7693" max="7693" width="5.875" customWidth="1"/>
    <col min="7694" max="7694" width="8.375" customWidth="1"/>
    <col min="7695" max="7695" width="4.625" customWidth="1"/>
    <col min="7696" max="7696" width="5.875" customWidth="1"/>
    <col min="7697" max="7697" width="2.125" customWidth="1"/>
    <col min="7698" max="7698" width="19.625" customWidth="1"/>
    <col min="7699" max="7699" width="5.875" customWidth="1"/>
    <col min="7700" max="7701" width="30.875" customWidth="1"/>
    <col min="7702" max="7702" width="10.875" customWidth="1"/>
    <col min="7703" max="7703" width="5.875" customWidth="1"/>
    <col min="7705" max="7705" width="19.625" customWidth="1"/>
    <col min="7706" max="7706" width="9.625" customWidth="1"/>
    <col min="7707" max="7708" width="5.875" customWidth="1"/>
    <col min="7709" max="7709" width="3.375" customWidth="1"/>
    <col min="7710" max="7710" width="2.125" customWidth="1"/>
    <col min="7713" max="7713" width="4.625" customWidth="1"/>
    <col min="7714" max="7714" width="8.375" customWidth="1"/>
    <col min="7715" max="7715" width="10.875" customWidth="1"/>
    <col min="7716" max="7716" width="33.375" customWidth="1"/>
    <col min="7717" max="7717" width="5.875" customWidth="1"/>
    <col min="7721" max="7721" width="15.875" customWidth="1"/>
    <col min="7722" max="7722" width="5.875" customWidth="1"/>
    <col min="7723" max="7723" width="9.625" customWidth="1"/>
    <col min="7724" max="7724" width="8.375" customWidth="1"/>
    <col min="7940" max="7940" width="2.125" customWidth="1"/>
    <col min="7941" max="7941" width="8.375" customWidth="1"/>
    <col min="7942" max="7942" width="7.125" customWidth="1"/>
    <col min="7943" max="7943" width="2.125" customWidth="1"/>
    <col min="7944" max="7944" width="30.875" customWidth="1"/>
    <col min="7945" max="7945" width="2.125" customWidth="1"/>
    <col min="7946" max="7946" width="33.375" customWidth="1"/>
    <col min="7947" max="7947" width="10.875" customWidth="1"/>
    <col min="7948" max="7948" width="23.375" customWidth="1"/>
    <col min="7949" max="7949" width="5.875" customWidth="1"/>
    <col min="7950" max="7950" width="8.375" customWidth="1"/>
    <col min="7951" max="7951" width="4.625" customWidth="1"/>
    <col min="7952" max="7952" width="5.875" customWidth="1"/>
    <col min="7953" max="7953" width="2.125" customWidth="1"/>
    <col min="7954" max="7954" width="19.625" customWidth="1"/>
    <col min="7955" max="7955" width="5.875" customWidth="1"/>
    <col min="7956" max="7957" width="30.875" customWidth="1"/>
    <col min="7958" max="7958" width="10.875" customWidth="1"/>
    <col min="7959" max="7959" width="5.875" customWidth="1"/>
    <col min="7961" max="7961" width="19.625" customWidth="1"/>
    <col min="7962" max="7962" width="9.625" customWidth="1"/>
    <col min="7963" max="7964" width="5.875" customWidth="1"/>
    <col min="7965" max="7965" width="3.375" customWidth="1"/>
    <col min="7966" max="7966" width="2.125" customWidth="1"/>
    <col min="7969" max="7969" width="4.625" customWidth="1"/>
    <col min="7970" max="7970" width="8.375" customWidth="1"/>
    <col min="7971" max="7971" width="10.875" customWidth="1"/>
    <col min="7972" max="7972" width="33.375" customWidth="1"/>
    <col min="7973" max="7973" width="5.875" customWidth="1"/>
    <col min="7977" max="7977" width="15.875" customWidth="1"/>
    <col min="7978" max="7978" width="5.875" customWidth="1"/>
    <col min="7979" max="7979" width="9.625" customWidth="1"/>
    <col min="7980" max="7980" width="8.375" customWidth="1"/>
    <col min="8196" max="8196" width="2.125" customWidth="1"/>
    <col min="8197" max="8197" width="8.375" customWidth="1"/>
    <col min="8198" max="8198" width="7.125" customWidth="1"/>
    <col min="8199" max="8199" width="2.125" customWidth="1"/>
    <col min="8200" max="8200" width="30.875" customWidth="1"/>
    <col min="8201" max="8201" width="2.125" customWidth="1"/>
    <col min="8202" max="8202" width="33.375" customWidth="1"/>
    <col min="8203" max="8203" width="10.875" customWidth="1"/>
    <col min="8204" max="8204" width="23.375" customWidth="1"/>
    <col min="8205" max="8205" width="5.875" customWidth="1"/>
    <col min="8206" max="8206" width="8.375" customWidth="1"/>
    <col min="8207" max="8207" width="4.625" customWidth="1"/>
    <col min="8208" max="8208" width="5.875" customWidth="1"/>
    <col min="8209" max="8209" width="2.125" customWidth="1"/>
    <col min="8210" max="8210" width="19.625" customWidth="1"/>
    <col min="8211" max="8211" width="5.875" customWidth="1"/>
    <col min="8212" max="8213" width="30.875" customWidth="1"/>
    <col min="8214" max="8214" width="10.875" customWidth="1"/>
    <col min="8215" max="8215" width="5.875" customWidth="1"/>
    <col min="8217" max="8217" width="19.625" customWidth="1"/>
    <col min="8218" max="8218" width="9.625" customWidth="1"/>
    <col min="8219" max="8220" width="5.875" customWidth="1"/>
    <col min="8221" max="8221" width="3.375" customWidth="1"/>
    <col min="8222" max="8222" width="2.125" customWidth="1"/>
    <col min="8225" max="8225" width="4.625" customWidth="1"/>
    <col min="8226" max="8226" width="8.375" customWidth="1"/>
    <col min="8227" max="8227" width="10.875" customWidth="1"/>
    <col min="8228" max="8228" width="33.375" customWidth="1"/>
    <col min="8229" max="8229" width="5.875" customWidth="1"/>
    <col min="8233" max="8233" width="15.875" customWidth="1"/>
    <col min="8234" max="8234" width="5.875" customWidth="1"/>
    <col min="8235" max="8235" width="9.625" customWidth="1"/>
    <col min="8236" max="8236" width="8.375" customWidth="1"/>
    <col min="8452" max="8452" width="2.125" customWidth="1"/>
    <col min="8453" max="8453" width="8.375" customWidth="1"/>
    <col min="8454" max="8454" width="7.125" customWidth="1"/>
    <col min="8455" max="8455" width="2.125" customWidth="1"/>
    <col min="8456" max="8456" width="30.875" customWidth="1"/>
    <col min="8457" max="8457" width="2.125" customWidth="1"/>
    <col min="8458" max="8458" width="33.375" customWidth="1"/>
    <col min="8459" max="8459" width="10.875" customWidth="1"/>
    <col min="8460" max="8460" width="23.375" customWidth="1"/>
    <col min="8461" max="8461" width="5.875" customWidth="1"/>
    <col min="8462" max="8462" width="8.375" customWidth="1"/>
    <col min="8463" max="8463" width="4.625" customWidth="1"/>
    <col min="8464" max="8464" width="5.875" customWidth="1"/>
    <col min="8465" max="8465" width="2.125" customWidth="1"/>
    <col min="8466" max="8466" width="19.625" customWidth="1"/>
    <col min="8467" max="8467" width="5.875" customWidth="1"/>
    <col min="8468" max="8469" width="30.875" customWidth="1"/>
    <col min="8470" max="8470" width="10.875" customWidth="1"/>
    <col min="8471" max="8471" width="5.875" customWidth="1"/>
    <col min="8473" max="8473" width="19.625" customWidth="1"/>
    <col min="8474" max="8474" width="9.625" customWidth="1"/>
    <col min="8475" max="8476" width="5.875" customWidth="1"/>
    <col min="8477" max="8477" width="3.375" customWidth="1"/>
    <col min="8478" max="8478" width="2.125" customWidth="1"/>
    <col min="8481" max="8481" width="4.625" customWidth="1"/>
    <col min="8482" max="8482" width="8.375" customWidth="1"/>
    <col min="8483" max="8483" width="10.875" customWidth="1"/>
    <col min="8484" max="8484" width="33.375" customWidth="1"/>
    <col min="8485" max="8485" width="5.875" customWidth="1"/>
    <col min="8489" max="8489" width="15.875" customWidth="1"/>
    <col min="8490" max="8490" width="5.875" customWidth="1"/>
    <col min="8491" max="8491" width="9.625" customWidth="1"/>
    <col min="8492" max="8492" width="8.375" customWidth="1"/>
    <col min="8708" max="8708" width="2.125" customWidth="1"/>
    <col min="8709" max="8709" width="8.375" customWidth="1"/>
    <col min="8710" max="8710" width="7.125" customWidth="1"/>
    <col min="8711" max="8711" width="2.125" customWidth="1"/>
    <col min="8712" max="8712" width="30.875" customWidth="1"/>
    <col min="8713" max="8713" width="2.125" customWidth="1"/>
    <col min="8714" max="8714" width="33.375" customWidth="1"/>
    <col min="8715" max="8715" width="10.875" customWidth="1"/>
    <col min="8716" max="8716" width="23.375" customWidth="1"/>
    <col min="8717" max="8717" width="5.875" customWidth="1"/>
    <col min="8718" max="8718" width="8.375" customWidth="1"/>
    <col min="8719" max="8719" width="4.625" customWidth="1"/>
    <col min="8720" max="8720" width="5.875" customWidth="1"/>
    <col min="8721" max="8721" width="2.125" customWidth="1"/>
    <col min="8722" max="8722" width="19.625" customWidth="1"/>
    <col min="8723" max="8723" width="5.875" customWidth="1"/>
    <col min="8724" max="8725" width="30.875" customWidth="1"/>
    <col min="8726" max="8726" width="10.875" customWidth="1"/>
    <col min="8727" max="8727" width="5.875" customWidth="1"/>
    <col min="8729" max="8729" width="19.625" customWidth="1"/>
    <col min="8730" max="8730" width="9.625" customWidth="1"/>
    <col min="8731" max="8732" width="5.875" customWidth="1"/>
    <col min="8733" max="8733" width="3.375" customWidth="1"/>
    <col min="8734" max="8734" width="2.125" customWidth="1"/>
    <col min="8737" max="8737" width="4.625" customWidth="1"/>
    <col min="8738" max="8738" width="8.375" customWidth="1"/>
    <col min="8739" max="8739" width="10.875" customWidth="1"/>
    <col min="8740" max="8740" width="33.375" customWidth="1"/>
    <col min="8741" max="8741" width="5.875" customWidth="1"/>
    <col min="8745" max="8745" width="15.875" customWidth="1"/>
    <col min="8746" max="8746" width="5.875" customWidth="1"/>
    <col min="8747" max="8747" width="9.625" customWidth="1"/>
    <col min="8748" max="8748" width="8.375" customWidth="1"/>
    <col min="8964" max="8964" width="2.125" customWidth="1"/>
    <col min="8965" max="8965" width="8.375" customWidth="1"/>
    <col min="8966" max="8966" width="7.125" customWidth="1"/>
    <col min="8967" max="8967" width="2.125" customWidth="1"/>
    <col min="8968" max="8968" width="30.875" customWidth="1"/>
    <col min="8969" max="8969" width="2.125" customWidth="1"/>
    <col min="8970" max="8970" width="33.375" customWidth="1"/>
    <col min="8971" max="8971" width="10.875" customWidth="1"/>
    <col min="8972" max="8972" width="23.375" customWidth="1"/>
    <col min="8973" max="8973" width="5.875" customWidth="1"/>
    <col min="8974" max="8974" width="8.375" customWidth="1"/>
    <col min="8975" max="8975" width="4.625" customWidth="1"/>
    <col min="8976" max="8976" width="5.875" customWidth="1"/>
    <col min="8977" max="8977" width="2.125" customWidth="1"/>
    <col min="8978" max="8978" width="19.625" customWidth="1"/>
    <col min="8979" max="8979" width="5.875" customWidth="1"/>
    <col min="8980" max="8981" width="30.875" customWidth="1"/>
    <col min="8982" max="8982" width="10.875" customWidth="1"/>
    <col min="8983" max="8983" width="5.875" customWidth="1"/>
    <col min="8985" max="8985" width="19.625" customWidth="1"/>
    <col min="8986" max="8986" width="9.625" customWidth="1"/>
    <col min="8987" max="8988" width="5.875" customWidth="1"/>
    <col min="8989" max="8989" width="3.375" customWidth="1"/>
    <col min="8990" max="8990" width="2.125" customWidth="1"/>
    <col min="8993" max="8993" width="4.625" customWidth="1"/>
    <col min="8994" max="8994" width="8.375" customWidth="1"/>
    <col min="8995" max="8995" width="10.875" customWidth="1"/>
    <col min="8996" max="8996" width="33.375" customWidth="1"/>
    <col min="8997" max="8997" width="5.875" customWidth="1"/>
    <col min="9001" max="9001" width="15.875" customWidth="1"/>
    <col min="9002" max="9002" width="5.875" customWidth="1"/>
    <col min="9003" max="9003" width="9.625" customWidth="1"/>
    <col min="9004" max="9004" width="8.375" customWidth="1"/>
    <col min="9220" max="9220" width="2.125" customWidth="1"/>
    <col min="9221" max="9221" width="8.375" customWidth="1"/>
    <col min="9222" max="9222" width="7.125" customWidth="1"/>
    <col min="9223" max="9223" width="2.125" customWidth="1"/>
    <col min="9224" max="9224" width="30.875" customWidth="1"/>
    <col min="9225" max="9225" width="2.125" customWidth="1"/>
    <col min="9226" max="9226" width="33.375" customWidth="1"/>
    <col min="9227" max="9227" width="10.875" customWidth="1"/>
    <col min="9228" max="9228" width="23.375" customWidth="1"/>
    <col min="9229" max="9229" width="5.875" customWidth="1"/>
    <col min="9230" max="9230" width="8.375" customWidth="1"/>
    <col min="9231" max="9231" width="4.625" customWidth="1"/>
    <col min="9232" max="9232" width="5.875" customWidth="1"/>
    <col min="9233" max="9233" width="2.125" customWidth="1"/>
    <col min="9234" max="9234" width="19.625" customWidth="1"/>
    <col min="9235" max="9235" width="5.875" customWidth="1"/>
    <col min="9236" max="9237" width="30.875" customWidth="1"/>
    <col min="9238" max="9238" width="10.875" customWidth="1"/>
    <col min="9239" max="9239" width="5.875" customWidth="1"/>
    <col min="9241" max="9241" width="19.625" customWidth="1"/>
    <col min="9242" max="9242" width="9.625" customWidth="1"/>
    <col min="9243" max="9244" width="5.875" customWidth="1"/>
    <col min="9245" max="9245" width="3.375" customWidth="1"/>
    <col min="9246" max="9246" width="2.125" customWidth="1"/>
    <col min="9249" max="9249" width="4.625" customWidth="1"/>
    <col min="9250" max="9250" width="8.375" customWidth="1"/>
    <col min="9251" max="9251" width="10.875" customWidth="1"/>
    <col min="9252" max="9252" width="33.375" customWidth="1"/>
    <col min="9253" max="9253" width="5.875" customWidth="1"/>
    <col min="9257" max="9257" width="15.875" customWidth="1"/>
    <col min="9258" max="9258" width="5.875" customWidth="1"/>
    <col min="9259" max="9259" width="9.625" customWidth="1"/>
    <col min="9260" max="9260" width="8.375" customWidth="1"/>
    <col min="9476" max="9476" width="2.125" customWidth="1"/>
    <col min="9477" max="9477" width="8.375" customWidth="1"/>
    <col min="9478" max="9478" width="7.125" customWidth="1"/>
    <col min="9479" max="9479" width="2.125" customWidth="1"/>
    <col min="9480" max="9480" width="30.875" customWidth="1"/>
    <col min="9481" max="9481" width="2.125" customWidth="1"/>
    <col min="9482" max="9482" width="33.375" customWidth="1"/>
    <col min="9483" max="9483" width="10.875" customWidth="1"/>
    <col min="9484" max="9484" width="23.375" customWidth="1"/>
    <col min="9485" max="9485" width="5.875" customWidth="1"/>
    <col min="9486" max="9486" width="8.375" customWidth="1"/>
    <col min="9487" max="9487" width="4.625" customWidth="1"/>
    <col min="9488" max="9488" width="5.875" customWidth="1"/>
    <col min="9489" max="9489" width="2.125" customWidth="1"/>
    <col min="9490" max="9490" width="19.625" customWidth="1"/>
    <col min="9491" max="9491" width="5.875" customWidth="1"/>
    <col min="9492" max="9493" width="30.875" customWidth="1"/>
    <col min="9494" max="9494" width="10.875" customWidth="1"/>
    <col min="9495" max="9495" width="5.875" customWidth="1"/>
    <col min="9497" max="9497" width="19.625" customWidth="1"/>
    <col min="9498" max="9498" width="9.625" customWidth="1"/>
    <col min="9499" max="9500" width="5.875" customWidth="1"/>
    <col min="9501" max="9501" width="3.375" customWidth="1"/>
    <col min="9502" max="9502" width="2.125" customWidth="1"/>
    <col min="9505" max="9505" width="4.625" customWidth="1"/>
    <col min="9506" max="9506" width="8.375" customWidth="1"/>
    <col min="9507" max="9507" width="10.875" customWidth="1"/>
    <col min="9508" max="9508" width="33.375" customWidth="1"/>
    <col min="9509" max="9509" width="5.875" customWidth="1"/>
    <col min="9513" max="9513" width="15.875" customWidth="1"/>
    <col min="9514" max="9514" width="5.875" customWidth="1"/>
    <col min="9515" max="9515" width="9.625" customWidth="1"/>
    <col min="9516" max="9516" width="8.375" customWidth="1"/>
    <col min="9732" max="9732" width="2.125" customWidth="1"/>
    <col min="9733" max="9733" width="8.375" customWidth="1"/>
    <col min="9734" max="9734" width="7.125" customWidth="1"/>
    <col min="9735" max="9735" width="2.125" customWidth="1"/>
    <col min="9736" max="9736" width="30.875" customWidth="1"/>
    <col min="9737" max="9737" width="2.125" customWidth="1"/>
    <col min="9738" max="9738" width="33.375" customWidth="1"/>
    <col min="9739" max="9739" width="10.875" customWidth="1"/>
    <col min="9740" max="9740" width="23.375" customWidth="1"/>
    <col min="9741" max="9741" width="5.875" customWidth="1"/>
    <col min="9742" max="9742" width="8.375" customWidth="1"/>
    <col min="9743" max="9743" width="4.625" customWidth="1"/>
    <col min="9744" max="9744" width="5.875" customWidth="1"/>
    <col min="9745" max="9745" width="2.125" customWidth="1"/>
    <col min="9746" max="9746" width="19.625" customWidth="1"/>
    <col min="9747" max="9747" width="5.875" customWidth="1"/>
    <col min="9748" max="9749" width="30.875" customWidth="1"/>
    <col min="9750" max="9750" width="10.875" customWidth="1"/>
    <col min="9751" max="9751" width="5.875" customWidth="1"/>
    <col min="9753" max="9753" width="19.625" customWidth="1"/>
    <col min="9754" max="9754" width="9.625" customWidth="1"/>
    <col min="9755" max="9756" width="5.875" customWidth="1"/>
    <col min="9757" max="9757" width="3.375" customWidth="1"/>
    <col min="9758" max="9758" width="2.125" customWidth="1"/>
    <col min="9761" max="9761" width="4.625" customWidth="1"/>
    <col min="9762" max="9762" width="8.375" customWidth="1"/>
    <col min="9763" max="9763" width="10.875" customWidth="1"/>
    <col min="9764" max="9764" width="33.375" customWidth="1"/>
    <col min="9765" max="9765" width="5.875" customWidth="1"/>
    <col min="9769" max="9769" width="15.875" customWidth="1"/>
    <col min="9770" max="9770" width="5.875" customWidth="1"/>
    <col min="9771" max="9771" width="9.625" customWidth="1"/>
    <col min="9772" max="9772" width="8.375" customWidth="1"/>
    <col min="9988" max="9988" width="2.125" customWidth="1"/>
    <col min="9989" max="9989" width="8.375" customWidth="1"/>
    <col min="9990" max="9990" width="7.125" customWidth="1"/>
    <col min="9991" max="9991" width="2.125" customWidth="1"/>
    <col min="9992" max="9992" width="30.875" customWidth="1"/>
    <col min="9993" max="9993" width="2.125" customWidth="1"/>
    <col min="9994" max="9994" width="33.375" customWidth="1"/>
    <col min="9995" max="9995" width="10.875" customWidth="1"/>
    <col min="9996" max="9996" width="23.375" customWidth="1"/>
    <col min="9997" max="9997" width="5.875" customWidth="1"/>
    <col min="9998" max="9998" width="8.375" customWidth="1"/>
    <col min="9999" max="9999" width="4.625" customWidth="1"/>
    <col min="10000" max="10000" width="5.875" customWidth="1"/>
    <col min="10001" max="10001" width="2.125" customWidth="1"/>
    <col min="10002" max="10002" width="19.625" customWidth="1"/>
    <col min="10003" max="10003" width="5.875" customWidth="1"/>
    <col min="10004" max="10005" width="30.875" customWidth="1"/>
    <col min="10006" max="10006" width="10.875" customWidth="1"/>
    <col min="10007" max="10007" width="5.875" customWidth="1"/>
    <col min="10009" max="10009" width="19.625" customWidth="1"/>
    <col min="10010" max="10010" width="9.625" customWidth="1"/>
    <col min="10011" max="10012" width="5.875" customWidth="1"/>
    <col min="10013" max="10013" width="3.375" customWidth="1"/>
    <col min="10014" max="10014" width="2.125" customWidth="1"/>
    <col min="10017" max="10017" width="4.625" customWidth="1"/>
    <col min="10018" max="10018" width="8.375" customWidth="1"/>
    <col min="10019" max="10019" width="10.875" customWidth="1"/>
    <col min="10020" max="10020" width="33.375" customWidth="1"/>
    <col min="10021" max="10021" width="5.875" customWidth="1"/>
    <col min="10025" max="10025" width="15.875" customWidth="1"/>
    <col min="10026" max="10026" width="5.875" customWidth="1"/>
    <col min="10027" max="10027" width="9.625" customWidth="1"/>
    <col min="10028" max="10028" width="8.375" customWidth="1"/>
    <col min="10244" max="10244" width="2.125" customWidth="1"/>
    <col min="10245" max="10245" width="8.375" customWidth="1"/>
    <col min="10246" max="10246" width="7.125" customWidth="1"/>
    <col min="10247" max="10247" width="2.125" customWidth="1"/>
    <col min="10248" max="10248" width="30.875" customWidth="1"/>
    <col min="10249" max="10249" width="2.125" customWidth="1"/>
    <col min="10250" max="10250" width="33.375" customWidth="1"/>
    <col min="10251" max="10251" width="10.875" customWidth="1"/>
    <col min="10252" max="10252" width="23.375" customWidth="1"/>
    <col min="10253" max="10253" width="5.875" customWidth="1"/>
    <col min="10254" max="10254" width="8.375" customWidth="1"/>
    <col min="10255" max="10255" width="4.625" customWidth="1"/>
    <col min="10256" max="10256" width="5.875" customWidth="1"/>
    <col min="10257" max="10257" width="2.125" customWidth="1"/>
    <col min="10258" max="10258" width="19.625" customWidth="1"/>
    <col min="10259" max="10259" width="5.875" customWidth="1"/>
    <col min="10260" max="10261" width="30.875" customWidth="1"/>
    <col min="10262" max="10262" width="10.875" customWidth="1"/>
    <col min="10263" max="10263" width="5.875" customWidth="1"/>
    <col min="10265" max="10265" width="19.625" customWidth="1"/>
    <col min="10266" max="10266" width="9.625" customWidth="1"/>
    <col min="10267" max="10268" width="5.875" customWidth="1"/>
    <col min="10269" max="10269" width="3.375" customWidth="1"/>
    <col min="10270" max="10270" width="2.125" customWidth="1"/>
    <col min="10273" max="10273" width="4.625" customWidth="1"/>
    <col min="10274" max="10274" width="8.375" customWidth="1"/>
    <col min="10275" max="10275" width="10.875" customWidth="1"/>
    <col min="10276" max="10276" width="33.375" customWidth="1"/>
    <col min="10277" max="10277" width="5.875" customWidth="1"/>
    <col min="10281" max="10281" width="15.875" customWidth="1"/>
    <col min="10282" max="10282" width="5.875" customWidth="1"/>
    <col min="10283" max="10283" width="9.625" customWidth="1"/>
    <col min="10284" max="10284" width="8.375" customWidth="1"/>
    <col min="10500" max="10500" width="2.125" customWidth="1"/>
    <col min="10501" max="10501" width="8.375" customWidth="1"/>
    <col min="10502" max="10502" width="7.125" customWidth="1"/>
    <col min="10503" max="10503" width="2.125" customWidth="1"/>
    <col min="10504" max="10504" width="30.875" customWidth="1"/>
    <col min="10505" max="10505" width="2.125" customWidth="1"/>
    <col min="10506" max="10506" width="33.375" customWidth="1"/>
    <col min="10507" max="10507" width="10.875" customWidth="1"/>
    <col min="10508" max="10508" width="23.375" customWidth="1"/>
    <col min="10509" max="10509" width="5.875" customWidth="1"/>
    <col min="10510" max="10510" width="8.375" customWidth="1"/>
    <col min="10511" max="10511" width="4.625" customWidth="1"/>
    <col min="10512" max="10512" width="5.875" customWidth="1"/>
    <col min="10513" max="10513" width="2.125" customWidth="1"/>
    <col min="10514" max="10514" width="19.625" customWidth="1"/>
    <col min="10515" max="10515" width="5.875" customWidth="1"/>
    <col min="10516" max="10517" width="30.875" customWidth="1"/>
    <col min="10518" max="10518" width="10.875" customWidth="1"/>
    <col min="10519" max="10519" width="5.875" customWidth="1"/>
    <col min="10521" max="10521" width="19.625" customWidth="1"/>
    <col min="10522" max="10522" width="9.625" customWidth="1"/>
    <col min="10523" max="10524" width="5.875" customWidth="1"/>
    <col min="10525" max="10525" width="3.375" customWidth="1"/>
    <col min="10526" max="10526" width="2.125" customWidth="1"/>
    <col min="10529" max="10529" width="4.625" customWidth="1"/>
    <col min="10530" max="10530" width="8.375" customWidth="1"/>
    <col min="10531" max="10531" width="10.875" customWidth="1"/>
    <col min="10532" max="10532" width="33.375" customWidth="1"/>
    <col min="10533" max="10533" width="5.875" customWidth="1"/>
    <col min="10537" max="10537" width="15.875" customWidth="1"/>
    <col min="10538" max="10538" width="5.875" customWidth="1"/>
    <col min="10539" max="10539" width="9.625" customWidth="1"/>
    <col min="10540" max="10540" width="8.375" customWidth="1"/>
    <col min="10756" max="10756" width="2.125" customWidth="1"/>
    <col min="10757" max="10757" width="8.375" customWidth="1"/>
    <col min="10758" max="10758" width="7.125" customWidth="1"/>
    <col min="10759" max="10759" width="2.125" customWidth="1"/>
    <col min="10760" max="10760" width="30.875" customWidth="1"/>
    <col min="10761" max="10761" width="2.125" customWidth="1"/>
    <col min="10762" max="10762" width="33.375" customWidth="1"/>
    <col min="10763" max="10763" width="10.875" customWidth="1"/>
    <col min="10764" max="10764" width="23.375" customWidth="1"/>
    <col min="10765" max="10765" width="5.875" customWidth="1"/>
    <col min="10766" max="10766" width="8.375" customWidth="1"/>
    <col min="10767" max="10767" width="4.625" customWidth="1"/>
    <col min="10768" max="10768" width="5.875" customWidth="1"/>
    <col min="10769" max="10769" width="2.125" customWidth="1"/>
    <col min="10770" max="10770" width="19.625" customWidth="1"/>
    <col min="10771" max="10771" width="5.875" customWidth="1"/>
    <col min="10772" max="10773" width="30.875" customWidth="1"/>
    <col min="10774" max="10774" width="10.875" customWidth="1"/>
    <col min="10775" max="10775" width="5.875" customWidth="1"/>
    <col min="10777" max="10777" width="19.625" customWidth="1"/>
    <col min="10778" max="10778" width="9.625" customWidth="1"/>
    <col min="10779" max="10780" width="5.875" customWidth="1"/>
    <col min="10781" max="10781" width="3.375" customWidth="1"/>
    <col min="10782" max="10782" width="2.125" customWidth="1"/>
    <col min="10785" max="10785" width="4.625" customWidth="1"/>
    <col min="10786" max="10786" width="8.375" customWidth="1"/>
    <col min="10787" max="10787" width="10.875" customWidth="1"/>
    <col min="10788" max="10788" width="33.375" customWidth="1"/>
    <col min="10789" max="10789" width="5.875" customWidth="1"/>
    <col min="10793" max="10793" width="15.875" customWidth="1"/>
    <col min="10794" max="10794" width="5.875" customWidth="1"/>
    <col min="10795" max="10795" width="9.625" customWidth="1"/>
    <col min="10796" max="10796" width="8.375" customWidth="1"/>
    <col min="11012" max="11012" width="2.125" customWidth="1"/>
    <col min="11013" max="11013" width="8.375" customWidth="1"/>
    <col min="11014" max="11014" width="7.125" customWidth="1"/>
    <col min="11015" max="11015" width="2.125" customWidth="1"/>
    <col min="11016" max="11016" width="30.875" customWidth="1"/>
    <col min="11017" max="11017" width="2.125" customWidth="1"/>
    <col min="11018" max="11018" width="33.375" customWidth="1"/>
    <col min="11019" max="11019" width="10.875" customWidth="1"/>
    <col min="11020" max="11020" width="23.375" customWidth="1"/>
    <col min="11021" max="11021" width="5.875" customWidth="1"/>
    <col min="11022" max="11022" width="8.375" customWidth="1"/>
    <col min="11023" max="11023" width="4.625" customWidth="1"/>
    <col min="11024" max="11024" width="5.875" customWidth="1"/>
    <col min="11025" max="11025" width="2.125" customWidth="1"/>
    <col min="11026" max="11026" width="19.625" customWidth="1"/>
    <col min="11027" max="11027" width="5.875" customWidth="1"/>
    <col min="11028" max="11029" width="30.875" customWidth="1"/>
    <col min="11030" max="11030" width="10.875" customWidth="1"/>
    <col min="11031" max="11031" width="5.875" customWidth="1"/>
    <col min="11033" max="11033" width="19.625" customWidth="1"/>
    <col min="11034" max="11034" width="9.625" customWidth="1"/>
    <col min="11035" max="11036" width="5.875" customWidth="1"/>
    <col min="11037" max="11037" width="3.375" customWidth="1"/>
    <col min="11038" max="11038" width="2.125" customWidth="1"/>
    <col min="11041" max="11041" width="4.625" customWidth="1"/>
    <col min="11042" max="11042" width="8.375" customWidth="1"/>
    <col min="11043" max="11043" width="10.875" customWidth="1"/>
    <col min="11044" max="11044" width="33.375" customWidth="1"/>
    <col min="11045" max="11045" width="5.875" customWidth="1"/>
    <col min="11049" max="11049" width="15.875" customWidth="1"/>
    <col min="11050" max="11050" width="5.875" customWidth="1"/>
    <col min="11051" max="11051" width="9.625" customWidth="1"/>
    <col min="11052" max="11052" width="8.375" customWidth="1"/>
    <col min="11268" max="11268" width="2.125" customWidth="1"/>
    <col min="11269" max="11269" width="8.375" customWidth="1"/>
    <col min="11270" max="11270" width="7.125" customWidth="1"/>
    <col min="11271" max="11271" width="2.125" customWidth="1"/>
    <col min="11272" max="11272" width="30.875" customWidth="1"/>
    <col min="11273" max="11273" width="2.125" customWidth="1"/>
    <col min="11274" max="11274" width="33.375" customWidth="1"/>
    <col min="11275" max="11275" width="10.875" customWidth="1"/>
    <col min="11276" max="11276" width="23.375" customWidth="1"/>
    <col min="11277" max="11277" width="5.875" customWidth="1"/>
    <col min="11278" max="11278" width="8.375" customWidth="1"/>
    <col min="11279" max="11279" width="4.625" customWidth="1"/>
    <col min="11280" max="11280" width="5.875" customWidth="1"/>
    <col min="11281" max="11281" width="2.125" customWidth="1"/>
    <col min="11282" max="11282" width="19.625" customWidth="1"/>
    <col min="11283" max="11283" width="5.875" customWidth="1"/>
    <col min="11284" max="11285" width="30.875" customWidth="1"/>
    <col min="11286" max="11286" width="10.875" customWidth="1"/>
    <col min="11287" max="11287" width="5.875" customWidth="1"/>
    <col min="11289" max="11289" width="19.625" customWidth="1"/>
    <col min="11290" max="11290" width="9.625" customWidth="1"/>
    <col min="11291" max="11292" width="5.875" customWidth="1"/>
    <col min="11293" max="11293" width="3.375" customWidth="1"/>
    <col min="11294" max="11294" width="2.125" customWidth="1"/>
    <col min="11297" max="11297" width="4.625" customWidth="1"/>
    <col min="11298" max="11298" width="8.375" customWidth="1"/>
    <col min="11299" max="11299" width="10.875" customWidth="1"/>
    <col min="11300" max="11300" width="33.375" customWidth="1"/>
    <col min="11301" max="11301" width="5.875" customWidth="1"/>
    <col min="11305" max="11305" width="15.875" customWidth="1"/>
    <col min="11306" max="11306" width="5.875" customWidth="1"/>
    <col min="11307" max="11307" width="9.625" customWidth="1"/>
    <col min="11308" max="11308" width="8.375" customWidth="1"/>
    <col min="11524" max="11524" width="2.125" customWidth="1"/>
    <col min="11525" max="11525" width="8.375" customWidth="1"/>
    <col min="11526" max="11526" width="7.125" customWidth="1"/>
    <col min="11527" max="11527" width="2.125" customWidth="1"/>
    <col min="11528" max="11528" width="30.875" customWidth="1"/>
    <col min="11529" max="11529" width="2.125" customWidth="1"/>
    <col min="11530" max="11530" width="33.375" customWidth="1"/>
    <col min="11531" max="11531" width="10.875" customWidth="1"/>
    <col min="11532" max="11532" width="23.375" customWidth="1"/>
    <col min="11533" max="11533" width="5.875" customWidth="1"/>
    <col min="11534" max="11534" width="8.375" customWidth="1"/>
    <col min="11535" max="11535" width="4.625" customWidth="1"/>
    <col min="11536" max="11536" width="5.875" customWidth="1"/>
    <col min="11537" max="11537" width="2.125" customWidth="1"/>
    <col min="11538" max="11538" width="19.625" customWidth="1"/>
    <col min="11539" max="11539" width="5.875" customWidth="1"/>
    <col min="11540" max="11541" width="30.875" customWidth="1"/>
    <col min="11542" max="11542" width="10.875" customWidth="1"/>
    <col min="11543" max="11543" width="5.875" customWidth="1"/>
    <col min="11545" max="11545" width="19.625" customWidth="1"/>
    <col min="11546" max="11546" width="9.625" customWidth="1"/>
    <col min="11547" max="11548" width="5.875" customWidth="1"/>
    <col min="11549" max="11549" width="3.375" customWidth="1"/>
    <col min="11550" max="11550" width="2.125" customWidth="1"/>
    <col min="11553" max="11553" width="4.625" customWidth="1"/>
    <col min="11554" max="11554" width="8.375" customWidth="1"/>
    <col min="11555" max="11555" width="10.875" customWidth="1"/>
    <col min="11556" max="11556" width="33.375" customWidth="1"/>
    <col min="11557" max="11557" width="5.875" customWidth="1"/>
    <col min="11561" max="11561" width="15.875" customWidth="1"/>
    <col min="11562" max="11562" width="5.875" customWidth="1"/>
    <col min="11563" max="11563" width="9.625" customWidth="1"/>
    <col min="11564" max="11564" width="8.375" customWidth="1"/>
    <col min="11780" max="11780" width="2.125" customWidth="1"/>
    <col min="11781" max="11781" width="8.375" customWidth="1"/>
    <col min="11782" max="11782" width="7.125" customWidth="1"/>
    <col min="11783" max="11783" width="2.125" customWidth="1"/>
    <col min="11784" max="11784" width="30.875" customWidth="1"/>
    <col min="11785" max="11785" width="2.125" customWidth="1"/>
    <col min="11786" max="11786" width="33.375" customWidth="1"/>
    <col min="11787" max="11787" width="10.875" customWidth="1"/>
    <col min="11788" max="11788" width="23.375" customWidth="1"/>
    <col min="11789" max="11789" width="5.875" customWidth="1"/>
    <col min="11790" max="11790" width="8.375" customWidth="1"/>
    <col min="11791" max="11791" width="4.625" customWidth="1"/>
    <col min="11792" max="11792" width="5.875" customWidth="1"/>
    <col min="11793" max="11793" width="2.125" customWidth="1"/>
    <col min="11794" max="11794" width="19.625" customWidth="1"/>
    <col min="11795" max="11795" width="5.875" customWidth="1"/>
    <col min="11796" max="11797" width="30.875" customWidth="1"/>
    <col min="11798" max="11798" width="10.875" customWidth="1"/>
    <col min="11799" max="11799" width="5.875" customWidth="1"/>
    <col min="11801" max="11801" width="19.625" customWidth="1"/>
    <col min="11802" max="11802" width="9.625" customWidth="1"/>
    <col min="11803" max="11804" width="5.875" customWidth="1"/>
    <col min="11805" max="11805" width="3.375" customWidth="1"/>
    <col min="11806" max="11806" width="2.125" customWidth="1"/>
    <col min="11809" max="11809" width="4.625" customWidth="1"/>
    <col min="11810" max="11810" width="8.375" customWidth="1"/>
    <col min="11811" max="11811" width="10.875" customWidth="1"/>
    <col min="11812" max="11812" width="33.375" customWidth="1"/>
    <col min="11813" max="11813" width="5.875" customWidth="1"/>
    <col min="11817" max="11817" width="15.875" customWidth="1"/>
    <col min="11818" max="11818" width="5.875" customWidth="1"/>
    <col min="11819" max="11819" width="9.625" customWidth="1"/>
    <col min="11820" max="11820" width="8.375" customWidth="1"/>
    <col min="12036" max="12036" width="2.125" customWidth="1"/>
    <col min="12037" max="12037" width="8.375" customWidth="1"/>
    <col min="12038" max="12038" width="7.125" customWidth="1"/>
    <col min="12039" max="12039" width="2.125" customWidth="1"/>
    <col min="12040" max="12040" width="30.875" customWidth="1"/>
    <col min="12041" max="12041" width="2.125" customWidth="1"/>
    <col min="12042" max="12042" width="33.375" customWidth="1"/>
    <col min="12043" max="12043" width="10.875" customWidth="1"/>
    <col min="12044" max="12044" width="23.375" customWidth="1"/>
    <col min="12045" max="12045" width="5.875" customWidth="1"/>
    <col min="12046" max="12046" width="8.375" customWidth="1"/>
    <col min="12047" max="12047" width="4.625" customWidth="1"/>
    <col min="12048" max="12048" width="5.875" customWidth="1"/>
    <col min="12049" max="12049" width="2.125" customWidth="1"/>
    <col min="12050" max="12050" width="19.625" customWidth="1"/>
    <col min="12051" max="12051" width="5.875" customWidth="1"/>
    <col min="12052" max="12053" width="30.875" customWidth="1"/>
    <col min="12054" max="12054" width="10.875" customWidth="1"/>
    <col min="12055" max="12055" width="5.875" customWidth="1"/>
    <col min="12057" max="12057" width="19.625" customWidth="1"/>
    <col min="12058" max="12058" width="9.625" customWidth="1"/>
    <col min="12059" max="12060" width="5.875" customWidth="1"/>
    <col min="12061" max="12061" width="3.375" customWidth="1"/>
    <col min="12062" max="12062" width="2.125" customWidth="1"/>
    <col min="12065" max="12065" width="4.625" customWidth="1"/>
    <col min="12066" max="12066" width="8.375" customWidth="1"/>
    <col min="12067" max="12067" width="10.875" customWidth="1"/>
    <col min="12068" max="12068" width="33.375" customWidth="1"/>
    <col min="12069" max="12069" width="5.875" customWidth="1"/>
    <col min="12073" max="12073" width="15.875" customWidth="1"/>
    <col min="12074" max="12074" width="5.875" customWidth="1"/>
    <col min="12075" max="12075" width="9.625" customWidth="1"/>
    <col min="12076" max="12076" width="8.375" customWidth="1"/>
    <col min="12292" max="12292" width="2.125" customWidth="1"/>
    <col min="12293" max="12293" width="8.375" customWidth="1"/>
    <col min="12294" max="12294" width="7.125" customWidth="1"/>
    <col min="12295" max="12295" width="2.125" customWidth="1"/>
    <col min="12296" max="12296" width="30.875" customWidth="1"/>
    <col min="12297" max="12297" width="2.125" customWidth="1"/>
    <col min="12298" max="12298" width="33.375" customWidth="1"/>
    <col min="12299" max="12299" width="10.875" customWidth="1"/>
    <col min="12300" max="12300" width="23.375" customWidth="1"/>
    <col min="12301" max="12301" width="5.875" customWidth="1"/>
    <col min="12302" max="12302" width="8.375" customWidth="1"/>
    <col min="12303" max="12303" width="4.625" customWidth="1"/>
    <col min="12304" max="12304" width="5.875" customWidth="1"/>
    <col min="12305" max="12305" width="2.125" customWidth="1"/>
    <col min="12306" max="12306" width="19.625" customWidth="1"/>
    <col min="12307" max="12307" width="5.875" customWidth="1"/>
    <col min="12308" max="12309" width="30.875" customWidth="1"/>
    <col min="12310" max="12310" width="10.875" customWidth="1"/>
    <col min="12311" max="12311" width="5.875" customWidth="1"/>
    <col min="12313" max="12313" width="19.625" customWidth="1"/>
    <col min="12314" max="12314" width="9.625" customWidth="1"/>
    <col min="12315" max="12316" width="5.875" customWidth="1"/>
    <col min="12317" max="12317" width="3.375" customWidth="1"/>
    <col min="12318" max="12318" width="2.125" customWidth="1"/>
    <col min="12321" max="12321" width="4.625" customWidth="1"/>
    <col min="12322" max="12322" width="8.375" customWidth="1"/>
    <col min="12323" max="12323" width="10.875" customWidth="1"/>
    <col min="12324" max="12324" width="33.375" customWidth="1"/>
    <col min="12325" max="12325" width="5.875" customWidth="1"/>
    <col min="12329" max="12329" width="15.875" customWidth="1"/>
    <col min="12330" max="12330" width="5.875" customWidth="1"/>
    <col min="12331" max="12331" width="9.625" customWidth="1"/>
    <col min="12332" max="12332" width="8.375" customWidth="1"/>
    <col min="12548" max="12548" width="2.125" customWidth="1"/>
    <col min="12549" max="12549" width="8.375" customWidth="1"/>
    <col min="12550" max="12550" width="7.125" customWidth="1"/>
    <col min="12551" max="12551" width="2.125" customWidth="1"/>
    <col min="12552" max="12552" width="30.875" customWidth="1"/>
    <col min="12553" max="12553" width="2.125" customWidth="1"/>
    <col min="12554" max="12554" width="33.375" customWidth="1"/>
    <col min="12555" max="12555" width="10.875" customWidth="1"/>
    <col min="12556" max="12556" width="23.375" customWidth="1"/>
    <col min="12557" max="12557" width="5.875" customWidth="1"/>
    <col min="12558" max="12558" width="8.375" customWidth="1"/>
    <col min="12559" max="12559" width="4.625" customWidth="1"/>
    <col min="12560" max="12560" width="5.875" customWidth="1"/>
    <col min="12561" max="12561" width="2.125" customWidth="1"/>
    <col min="12562" max="12562" width="19.625" customWidth="1"/>
    <col min="12563" max="12563" width="5.875" customWidth="1"/>
    <col min="12564" max="12565" width="30.875" customWidth="1"/>
    <col min="12566" max="12566" width="10.875" customWidth="1"/>
    <col min="12567" max="12567" width="5.875" customWidth="1"/>
    <col min="12569" max="12569" width="19.625" customWidth="1"/>
    <col min="12570" max="12570" width="9.625" customWidth="1"/>
    <col min="12571" max="12572" width="5.875" customWidth="1"/>
    <col min="12573" max="12573" width="3.375" customWidth="1"/>
    <col min="12574" max="12574" width="2.125" customWidth="1"/>
    <col min="12577" max="12577" width="4.625" customWidth="1"/>
    <col min="12578" max="12578" width="8.375" customWidth="1"/>
    <col min="12579" max="12579" width="10.875" customWidth="1"/>
    <col min="12580" max="12580" width="33.375" customWidth="1"/>
    <col min="12581" max="12581" width="5.875" customWidth="1"/>
    <col min="12585" max="12585" width="15.875" customWidth="1"/>
    <col min="12586" max="12586" width="5.875" customWidth="1"/>
    <col min="12587" max="12587" width="9.625" customWidth="1"/>
    <col min="12588" max="12588" width="8.375" customWidth="1"/>
    <col min="12804" max="12804" width="2.125" customWidth="1"/>
    <col min="12805" max="12805" width="8.375" customWidth="1"/>
    <col min="12806" max="12806" width="7.125" customWidth="1"/>
    <col min="12807" max="12807" width="2.125" customWidth="1"/>
    <col min="12808" max="12808" width="30.875" customWidth="1"/>
    <col min="12809" max="12809" width="2.125" customWidth="1"/>
    <col min="12810" max="12810" width="33.375" customWidth="1"/>
    <col min="12811" max="12811" width="10.875" customWidth="1"/>
    <col min="12812" max="12812" width="23.375" customWidth="1"/>
    <col min="12813" max="12813" width="5.875" customWidth="1"/>
    <col min="12814" max="12814" width="8.375" customWidth="1"/>
    <col min="12815" max="12815" width="4.625" customWidth="1"/>
    <col min="12816" max="12816" width="5.875" customWidth="1"/>
    <col min="12817" max="12817" width="2.125" customWidth="1"/>
    <col min="12818" max="12818" width="19.625" customWidth="1"/>
    <col min="12819" max="12819" width="5.875" customWidth="1"/>
    <col min="12820" max="12821" width="30.875" customWidth="1"/>
    <col min="12822" max="12822" width="10.875" customWidth="1"/>
    <col min="12823" max="12823" width="5.875" customWidth="1"/>
    <col min="12825" max="12825" width="19.625" customWidth="1"/>
    <col min="12826" max="12826" width="9.625" customWidth="1"/>
    <col min="12827" max="12828" width="5.875" customWidth="1"/>
    <col min="12829" max="12829" width="3.375" customWidth="1"/>
    <col min="12830" max="12830" width="2.125" customWidth="1"/>
    <col min="12833" max="12833" width="4.625" customWidth="1"/>
    <col min="12834" max="12834" width="8.375" customWidth="1"/>
    <col min="12835" max="12835" width="10.875" customWidth="1"/>
    <col min="12836" max="12836" width="33.375" customWidth="1"/>
    <col min="12837" max="12837" width="5.875" customWidth="1"/>
    <col min="12841" max="12841" width="15.875" customWidth="1"/>
    <col min="12842" max="12842" width="5.875" customWidth="1"/>
    <col min="12843" max="12843" width="9.625" customWidth="1"/>
    <col min="12844" max="12844" width="8.375" customWidth="1"/>
    <col min="13060" max="13060" width="2.125" customWidth="1"/>
    <col min="13061" max="13061" width="8.375" customWidth="1"/>
    <col min="13062" max="13062" width="7.125" customWidth="1"/>
    <col min="13063" max="13063" width="2.125" customWidth="1"/>
    <col min="13064" max="13064" width="30.875" customWidth="1"/>
    <col min="13065" max="13065" width="2.125" customWidth="1"/>
    <col min="13066" max="13066" width="33.375" customWidth="1"/>
    <col min="13067" max="13067" width="10.875" customWidth="1"/>
    <col min="13068" max="13068" width="23.375" customWidth="1"/>
    <col min="13069" max="13069" width="5.875" customWidth="1"/>
    <col min="13070" max="13070" width="8.375" customWidth="1"/>
    <col min="13071" max="13071" width="4.625" customWidth="1"/>
    <col min="13072" max="13072" width="5.875" customWidth="1"/>
    <col min="13073" max="13073" width="2.125" customWidth="1"/>
    <col min="13074" max="13074" width="19.625" customWidth="1"/>
    <col min="13075" max="13075" width="5.875" customWidth="1"/>
    <col min="13076" max="13077" width="30.875" customWidth="1"/>
    <col min="13078" max="13078" width="10.875" customWidth="1"/>
    <col min="13079" max="13079" width="5.875" customWidth="1"/>
    <col min="13081" max="13081" width="19.625" customWidth="1"/>
    <col min="13082" max="13082" width="9.625" customWidth="1"/>
    <col min="13083" max="13084" width="5.875" customWidth="1"/>
    <col min="13085" max="13085" width="3.375" customWidth="1"/>
    <col min="13086" max="13086" width="2.125" customWidth="1"/>
    <col min="13089" max="13089" width="4.625" customWidth="1"/>
    <col min="13090" max="13090" width="8.375" customWidth="1"/>
    <col min="13091" max="13091" width="10.875" customWidth="1"/>
    <col min="13092" max="13092" width="33.375" customWidth="1"/>
    <col min="13093" max="13093" width="5.875" customWidth="1"/>
    <col min="13097" max="13097" width="15.875" customWidth="1"/>
    <col min="13098" max="13098" width="5.875" customWidth="1"/>
    <col min="13099" max="13099" width="9.625" customWidth="1"/>
    <col min="13100" max="13100" width="8.375" customWidth="1"/>
    <col min="13316" max="13316" width="2.125" customWidth="1"/>
    <col min="13317" max="13317" width="8.375" customWidth="1"/>
    <col min="13318" max="13318" width="7.125" customWidth="1"/>
    <col min="13319" max="13319" width="2.125" customWidth="1"/>
    <col min="13320" max="13320" width="30.875" customWidth="1"/>
    <col min="13321" max="13321" width="2.125" customWidth="1"/>
    <col min="13322" max="13322" width="33.375" customWidth="1"/>
    <col min="13323" max="13323" width="10.875" customWidth="1"/>
    <col min="13324" max="13324" width="23.375" customWidth="1"/>
    <col min="13325" max="13325" width="5.875" customWidth="1"/>
    <col min="13326" max="13326" width="8.375" customWidth="1"/>
    <col min="13327" max="13327" width="4.625" customWidth="1"/>
    <col min="13328" max="13328" width="5.875" customWidth="1"/>
    <col min="13329" max="13329" width="2.125" customWidth="1"/>
    <col min="13330" max="13330" width="19.625" customWidth="1"/>
    <col min="13331" max="13331" width="5.875" customWidth="1"/>
    <col min="13332" max="13333" width="30.875" customWidth="1"/>
    <col min="13334" max="13334" width="10.875" customWidth="1"/>
    <col min="13335" max="13335" width="5.875" customWidth="1"/>
    <col min="13337" max="13337" width="19.625" customWidth="1"/>
    <col min="13338" max="13338" width="9.625" customWidth="1"/>
    <col min="13339" max="13340" width="5.875" customWidth="1"/>
    <col min="13341" max="13341" width="3.375" customWidth="1"/>
    <col min="13342" max="13342" width="2.125" customWidth="1"/>
    <col min="13345" max="13345" width="4.625" customWidth="1"/>
    <col min="13346" max="13346" width="8.375" customWidth="1"/>
    <col min="13347" max="13347" width="10.875" customWidth="1"/>
    <col min="13348" max="13348" width="33.375" customWidth="1"/>
    <col min="13349" max="13349" width="5.875" customWidth="1"/>
    <col min="13353" max="13353" width="15.875" customWidth="1"/>
    <col min="13354" max="13354" width="5.875" customWidth="1"/>
    <col min="13355" max="13355" width="9.625" customWidth="1"/>
    <col min="13356" max="13356" width="8.375" customWidth="1"/>
    <col min="13572" max="13572" width="2.125" customWidth="1"/>
    <col min="13573" max="13573" width="8.375" customWidth="1"/>
    <col min="13574" max="13574" width="7.125" customWidth="1"/>
    <col min="13575" max="13575" width="2.125" customWidth="1"/>
    <col min="13576" max="13576" width="30.875" customWidth="1"/>
    <col min="13577" max="13577" width="2.125" customWidth="1"/>
    <col min="13578" max="13578" width="33.375" customWidth="1"/>
    <col min="13579" max="13579" width="10.875" customWidth="1"/>
    <col min="13580" max="13580" width="23.375" customWidth="1"/>
    <col min="13581" max="13581" width="5.875" customWidth="1"/>
    <col min="13582" max="13582" width="8.375" customWidth="1"/>
    <col min="13583" max="13583" width="4.625" customWidth="1"/>
    <col min="13584" max="13584" width="5.875" customWidth="1"/>
    <col min="13585" max="13585" width="2.125" customWidth="1"/>
    <col min="13586" max="13586" width="19.625" customWidth="1"/>
    <col min="13587" max="13587" width="5.875" customWidth="1"/>
    <col min="13588" max="13589" width="30.875" customWidth="1"/>
    <col min="13590" max="13590" width="10.875" customWidth="1"/>
    <col min="13591" max="13591" width="5.875" customWidth="1"/>
    <col min="13593" max="13593" width="19.625" customWidth="1"/>
    <col min="13594" max="13594" width="9.625" customWidth="1"/>
    <col min="13595" max="13596" width="5.875" customWidth="1"/>
    <col min="13597" max="13597" width="3.375" customWidth="1"/>
    <col min="13598" max="13598" width="2.125" customWidth="1"/>
    <col min="13601" max="13601" width="4.625" customWidth="1"/>
    <col min="13602" max="13602" width="8.375" customWidth="1"/>
    <col min="13603" max="13603" width="10.875" customWidth="1"/>
    <col min="13604" max="13604" width="33.375" customWidth="1"/>
    <col min="13605" max="13605" width="5.875" customWidth="1"/>
    <col min="13609" max="13609" width="15.875" customWidth="1"/>
    <col min="13610" max="13610" width="5.875" customWidth="1"/>
    <col min="13611" max="13611" width="9.625" customWidth="1"/>
    <col min="13612" max="13612" width="8.375" customWidth="1"/>
    <col min="13828" max="13828" width="2.125" customWidth="1"/>
    <col min="13829" max="13829" width="8.375" customWidth="1"/>
    <col min="13830" max="13830" width="7.125" customWidth="1"/>
    <col min="13831" max="13831" width="2.125" customWidth="1"/>
    <col min="13832" max="13832" width="30.875" customWidth="1"/>
    <col min="13833" max="13833" width="2.125" customWidth="1"/>
    <col min="13834" max="13834" width="33.375" customWidth="1"/>
    <col min="13835" max="13835" width="10.875" customWidth="1"/>
    <col min="13836" max="13836" width="23.375" customWidth="1"/>
    <col min="13837" max="13837" width="5.875" customWidth="1"/>
    <col min="13838" max="13838" width="8.375" customWidth="1"/>
    <col min="13839" max="13839" width="4.625" customWidth="1"/>
    <col min="13840" max="13840" width="5.875" customWidth="1"/>
    <col min="13841" max="13841" width="2.125" customWidth="1"/>
    <col min="13842" max="13842" width="19.625" customWidth="1"/>
    <col min="13843" max="13843" width="5.875" customWidth="1"/>
    <col min="13844" max="13845" width="30.875" customWidth="1"/>
    <col min="13846" max="13846" width="10.875" customWidth="1"/>
    <col min="13847" max="13847" width="5.875" customWidth="1"/>
    <col min="13849" max="13849" width="19.625" customWidth="1"/>
    <col min="13850" max="13850" width="9.625" customWidth="1"/>
    <col min="13851" max="13852" width="5.875" customWidth="1"/>
    <col min="13853" max="13853" width="3.375" customWidth="1"/>
    <col min="13854" max="13854" width="2.125" customWidth="1"/>
    <col min="13857" max="13857" width="4.625" customWidth="1"/>
    <col min="13858" max="13858" width="8.375" customWidth="1"/>
    <col min="13859" max="13859" width="10.875" customWidth="1"/>
    <col min="13860" max="13860" width="33.375" customWidth="1"/>
    <col min="13861" max="13861" width="5.875" customWidth="1"/>
    <col min="13865" max="13865" width="15.875" customWidth="1"/>
    <col min="13866" max="13866" width="5.875" customWidth="1"/>
    <col min="13867" max="13867" width="9.625" customWidth="1"/>
    <col min="13868" max="13868" width="8.375" customWidth="1"/>
    <col min="14084" max="14084" width="2.125" customWidth="1"/>
    <col min="14085" max="14085" width="8.375" customWidth="1"/>
    <col min="14086" max="14086" width="7.125" customWidth="1"/>
    <col min="14087" max="14087" width="2.125" customWidth="1"/>
    <col min="14088" max="14088" width="30.875" customWidth="1"/>
    <col min="14089" max="14089" width="2.125" customWidth="1"/>
    <col min="14090" max="14090" width="33.375" customWidth="1"/>
    <col min="14091" max="14091" width="10.875" customWidth="1"/>
    <col min="14092" max="14092" width="23.375" customWidth="1"/>
    <col min="14093" max="14093" width="5.875" customWidth="1"/>
    <col min="14094" max="14094" width="8.375" customWidth="1"/>
    <col min="14095" max="14095" width="4.625" customWidth="1"/>
    <col min="14096" max="14096" width="5.875" customWidth="1"/>
    <col min="14097" max="14097" width="2.125" customWidth="1"/>
    <col min="14098" max="14098" width="19.625" customWidth="1"/>
    <col min="14099" max="14099" width="5.875" customWidth="1"/>
    <col min="14100" max="14101" width="30.875" customWidth="1"/>
    <col min="14102" max="14102" width="10.875" customWidth="1"/>
    <col min="14103" max="14103" width="5.875" customWidth="1"/>
    <col min="14105" max="14105" width="19.625" customWidth="1"/>
    <col min="14106" max="14106" width="9.625" customWidth="1"/>
    <col min="14107" max="14108" width="5.875" customWidth="1"/>
    <col min="14109" max="14109" width="3.375" customWidth="1"/>
    <col min="14110" max="14110" width="2.125" customWidth="1"/>
    <col min="14113" max="14113" width="4.625" customWidth="1"/>
    <col min="14114" max="14114" width="8.375" customWidth="1"/>
    <col min="14115" max="14115" width="10.875" customWidth="1"/>
    <col min="14116" max="14116" width="33.375" customWidth="1"/>
    <col min="14117" max="14117" width="5.875" customWidth="1"/>
    <col min="14121" max="14121" width="15.875" customWidth="1"/>
    <col min="14122" max="14122" width="5.875" customWidth="1"/>
    <col min="14123" max="14123" width="9.625" customWidth="1"/>
    <col min="14124" max="14124" width="8.375" customWidth="1"/>
    <col min="14340" max="14340" width="2.125" customWidth="1"/>
    <col min="14341" max="14341" width="8.375" customWidth="1"/>
    <col min="14342" max="14342" width="7.125" customWidth="1"/>
    <col min="14343" max="14343" width="2.125" customWidth="1"/>
    <col min="14344" max="14344" width="30.875" customWidth="1"/>
    <col min="14345" max="14345" width="2.125" customWidth="1"/>
    <col min="14346" max="14346" width="33.375" customWidth="1"/>
    <col min="14347" max="14347" width="10.875" customWidth="1"/>
    <col min="14348" max="14348" width="23.375" customWidth="1"/>
    <col min="14349" max="14349" width="5.875" customWidth="1"/>
    <col min="14350" max="14350" width="8.375" customWidth="1"/>
    <col min="14351" max="14351" width="4.625" customWidth="1"/>
    <col min="14352" max="14352" width="5.875" customWidth="1"/>
    <col min="14353" max="14353" width="2.125" customWidth="1"/>
    <col min="14354" max="14354" width="19.625" customWidth="1"/>
    <col min="14355" max="14355" width="5.875" customWidth="1"/>
    <col min="14356" max="14357" width="30.875" customWidth="1"/>
    <col min="14358" max="14358" width="10.875" customWidth="1"/>
    <col min="14359" max="14359" width="5.875" customWidth="1"/>
    <col min="14361" max="14361" width="19.625" customWidth="1"/>
    <col min="14362" max="14362" width="9.625" customWidth="1"/>
    <col min="14363" max="14364" width="5.875" customWidth="1"/>
    <col min="14365" max="14365" width="3.375" customWidth="1"/>
    <col min="14366" max="14366" width="2.125" customWidth="1"/>
    <col min="14369" max="14369" width="4.625" customWidth="1"/>
    <col min="14370" max="14370" width="8.375" customWidth="1"/>
    <col min="14371" max="14371" width="10.875" customWidth="1"/>
    <col min="14372" max="14372" width="33.375" customWidth="1"/>
    <col min="14373" max="14373" width="5.875" customWidth="1"/>
    <col min="14377" max="14377" width="15.875" customWidth="1"/>
    <col min="14378" max="14378" width="5.875" customWidth="1"/>
    <col min="14379" max="14379" width="9.625" customWidth="1"/>
    <col min="14380" max="14380" width="8.375" customWidth="1"/>
    <col min="14596" max="14596" width="2.125" customWidth="1"/>
    <col min="14597" max="14597" width="8.375" customWidth="1"/>
    <col min="14598" max="14598" width="7.125" customWidth="1"/>
    <col min="14599" max="14599" width="2.125" customWidth="1"/>
    <col min="14600" max="14600" width="30.875" customWidth="1"/>
    <col min="14601" max="14601" width="2.125" customWidth="1"/>
    <col min="14602" max="14602" width="33.375" customWidth="1"/>
    <col min="14603" max="14603" width="10.875" customWidth="1"/>
    <col min="14604" max="14604" width="23.375" customWidth="1"/>
    <col min="14605" max="14605" width="5.875" customWidth="1"/>
    <col min="14606" max="14606" width="8.375" customWidth="1"/>
    <col min="14607" max="14607" width="4.625" customWidth="1"/>
    <col min="14608" max="14608" width="5.875" customWidth="1"/>
    <col min="14609" max="14609" width="2.125" customWidth="1"/>
    <col min="14610" max="14610" width="19.625" customWidth="1"/>
    <col min="14611" max="14611" width="5.875" customWidth="1"/>
    <col min="14612" max="14613" width="30.875" customWidth="1"/>
    <col min="14614" max="14614" width="10.875" customWidth="1"/>
    <col min="14615" max="14615" width="5.875" customWidth="1"/>
    <col min="14617" max="14617" width="19.625" customWidth="1"/>
    <col min="14618" max="14618" width="9.625" customWidth="1"/>
    <col min="14619" max="14620" width="5.875" customWidth="1"/>
    <col min="14621" max="14621" width="3.375" customWidth="1"/>
    <col min="14622" max="14622" width="2.125" customWidth="1"/>
    <col min="14625" max="14625" width="4.625" customWidth="1"/>
    <col min="14626" max="14626" width="8.375" customWidth="1"/>
    <col min="14627" max="14627" width="10.875" customWidth="1"/>
    <col min="14628" max="14628" width="33.375" customWidth="1"/>
    <col min="14629" max="14629" width="5.875" customWidth="1"/>
    <col min="14633" max="14633" width="15.875" customWidth="1"/>
    <col min="14634" max="14634" width="5.875" customWidth="1"/>
    <col min="14635" max="14635" width="9.625" customWidth="1"/>
    <col min="14636" max="14636" width="8.375" customWidth="1"/>
    <col min="14852" max="14852" width="2.125" customWidth="1"/>
    <col min="14853" max="14853" width="8.375" customWidth="1"/>
    <col min="14854" max="14854" width="7.125" customWidth="1"/>
    <col min="14855" max="14855" width="2.125" customWidth="1"/>
    <col min="14856" max="14856" width="30.875" customWidth="1"/>
    <col min="14857" max="14857" width="2.125" customWidth="1"/>
    <col min="14858" max="14858" width="33.375" customWidth="1"/>
    <col min="14859" max="14859" width="10.875" customWidth="1"/>
    <col min="14860" max="14860" width="23.375" customWidth="1"/>
    <col min="14861" max="14861" width="5.875" customWidth="1"/>
    <col min="14862" max="14862" width="8.375" customWidth="1"/>
    <col min="14863" max="14863" width="4.625" customWidth="1"/>
    <col min="14864" max="14864" width="5.875" customWidth="1"/>
    <col min="14865" max="14865" width="2.125" customWidth="1"/>
    <col min="14866" max="14866" width="19.625" customWidth="1"/>
    <col min="14867" max="14867" width="5.875" customWidth="1"/>
    <col min="14868" max="14869" width="30.875" customWidth="1"/>
    <col min="14870" max="14870" width="10.875" customWidth="1"/>
    <col min="14871" max="14871" width="5.875" customWidth="1"/>
    <col min="14873" max="14873" width="19.625" customWidth="1"/>
    <col min="14874" max="14874" width="9.625" customWidth="1"/>
    <col min="14875" max="14876" width="5.875" customWidth="1"/>
    <col min="14877" max="14877" width="3.375" customWidth="1"/>
    <col min="14878" max="14878" width="2.125" customWidth="1"/>
    <col min="14881" max="14881" width="4.625" customWidth="1"/>
    <col min="14882" max="14882" width="8.375" customWidth="1"/>
    <col min="14883" max="14883" width="10.875" customWidth="1"/>
    <col min="14884" max="14884" width="33.375" customWidth="1"/>
    <col min="14885" max="14885" width="5.875" customWidth="1"/>
    <col min="14889" max="14889" width="15.875" customWidth="1"/>
    <col min="14890" max="14890" width="5.875" customWidth="1"/>
    <col min="14891" max="14891" width="9.625" customWidth="1"/>
    <col min="14892" max="14892" width="8.375" customWidth="1"/>
    <col min="15108" max="15108" width="2.125" customWidth="1"/>
    <col min="15109" max="15109" width="8.375" customWidth="1"/>
    <col min="15110" max="15110" width="7.125" customWidth="1"/>
    <col min="15111" max="15111" width="2.125" customWidth="1"/>
    <col min="15112" max="15112" width="30.875" customWidth="1"/>
    <col min="15113" max="15113" width="2.125" customWidth="1"/>
    <col min="15114" max="15114" width="33.375" customWidth="1"/>
    <col min="15115" max="15115" width="10.875" customWidth="1"/>
    <col min="15116" max="15116" width="23.375" customWidth="1"/>
    <col min="15117" max="15117" width="5.875" customWidth="1"/>
    <col min="15118" max="15118" width="8.375" customWidth="1"/>
    <col min="15119" max="15119" width="4.625" customWidth="1"/>
    <col min="15120" max="15120" width="5.875" customWidth="1"/>
    <col min="15121" max="15121" width="2.125" customWidth="1"/>
    <col min="15122" max="15122" width="19.625" customWidth="1"/>
    <col min="15123" max="15123" width="5.875" customWidth="1"/>
    <col min="15124" max="15125" width="30.875" customWidth="1"/>
    <col min="15126" max="15126" width="10.875" customWidth="1"/>
    <col min="15127" max="15127" width="5.875" customWidth="1"/>
    <col min="15129" max="15129" width="19.625" customWidth="1"/>
    <col min="15130" max="15130" width="9.625" customWidth="1"/>
    <col min="15131" max="15132" width="5.875" customWidth="1"/>
    <col min="15133" max="15133" width="3.375" customWidth="1"/>
    <col min="15134" max="15134" width="2.125" customWidth="1"/>
    <col min="15137" max="15137" width="4.625" customWidth="1"/>
    <col min="15138" max="15138" width="8.375" customWidth="1"/>
    <col min="15139" max="15139" width="10.875" customWidth="1"/>
    <col min="15140" max="15140" width="33.375" customWidth="1"/>
    <col min="15141" max="15141" width="5.875" customWidth="1"/>
    <col min="15145" max="15145" width="15.875" customWidth="1"/>
    <col min="15146" max="15146" width="5.875" customWidth="1"/>
    <col min="15147" max="15147" width="9.625" customWidth="1"/>
    <col min="15148" max="15148" width="8.375" customWidth="1"/>
    <col min="15364" max="15364" width="2.125" customWidth="1"/>
    <col min="15365" max="15365" width="8.375" customWidth="1"/>
    <col min="15366" max="15366" width="7.125" customWidth="1"/>
    <col min="15367" max="15367" width="2.125" customWidth="1"/>
    <col min="15368" max="15368" width="30.875" customWidth="1"/>
    <col min="15369" max="15369" width="2.125" customWidth="1"/>
    <col min="15370" max="15370" width="33.375" customWidth="1"/>
    <col min="15371" max="15371" width="10.875" customWidth="1"/>
    <col min="15372" max="15372" width="23.375" customWidth="1"/>
    <col min="15373" max="15373" width="5.875" customWidth="1"/>
    <col min="15374" max="15374" width="8.375" customWidth="1"/>
    <col min="15375" max="15375" width="4.625" customWidth="1"/>
    <col min="15376" max="15376" width="5.875" customWidth="1"/>
    <col min="15377" max="15377" width="2.125" customWidth="1"/>
    <col min="15378" max="15378" width="19.625" customWidth="1"/>
    <col min="15379" max="15379" width="5.875" customWidth="1"/>
    <col min="15380" max="15381" width="30.875" customWidth="1"/>
    <col min="15382" max="15382" width="10.875" customWidth="1"/>
    <col min="15383" max="15383" width="5.875" customWidth="1"/>
    <col min="15385" max="15385" width="19.625" customWidth="1"/>
    <col min="15386" max="15386" width="9.625" customWidth="1"/>
    <col min="15387" max="15388" width="5.875" customWidth="1"/>
    <col min="15389" max="15389" width="3.375" customWidth="1"/>
    <col min="15390" max="15390" width="2.125" customWidth="1"/>
    <col min="15393" max="15393" width="4.625" customWidth="1"/>
    <col min="15394" max="15394" width="8.375" customWidth="1"/>
    <col min="15395" max="15395" width="10.875" customWidth="1"/>
    <col min="15396" max="15396" width="33.375" customWidth="1"/>
    <col min="15397" max="15397" width="5.875" customWidth="1"/>
    <col min="15401" max="15401" width="15.875" customWidth="1"/>
    <col min="15402" max="15402" width="5.875" customWidth="1"/>
    <col min="15403" max="15403" width="9.625" customWidth="1"/>
    <col min="15404" max="15404" width="8.375" customWidth="1"/>
    <col min="15620" max="15620" width="2.125" customWidth="1"/>
    <col min="15621" max="15621" width="8.375" customWidth="1"/>
    <col min="15622" max="15622" width="7.125" customWidth="1"/>
    <col min="15623" max="15623" width="2.125" customWidth="1"/>
    <col min="15624" max="15624" width="30.875" customWidth="1"/>
    <col min="15625" max="15625" width="2.125" customWidth="1"/>
    <col min="15626" max="15626" width="33.375" customWidth="1"/>
    <col min="15627" max="15627" width="10.875" customWidth="1"/>
    <col min="15628" max="15628" width="23.375" customWidth="1"/>
    <col min="15629" max="15629" width="5.875" customWidth="1"/>
    <col min="15630" max="15630" width="8.375" customWidth="1"/>
    <col min="15631" max="15631" width="4.625" customWidth="1"/>
    <col min="15632" max="15632" width="5.875" customWidth="1"/>
    <col min="15633" max="15633" width="2.125" customWidth="1"/>
    <col min="15634" max="15634" width="19.625" customWidth="1"/>
    <col min="15635" max="15635" width="5.875" customWidth="1"/>
    <col min="15636" max="15637" width="30.875" customWidth="1"/>
    <col min="15638" max="15638" width="10.875" customWidth="1"/>
    <col min="15639" max="15639" width="5.875" customWidth="1"/>
    <col min="15641" max="15641" width="19.625" customWidth="1"/>
    <col min="15642" max="15642" width="9.625" customWidth="1"/>
    <col min="15643" max="15644" width="5.875" customWidth="1"/>
    <col min="15645" max="15645" width="3.375" customWidth="1"/>
    <col min="15646" max="15646" width="2.125" customWidth="1"/>
    <col min="15649" max="15649" width="4.625" customWidth="1"/>
    <col min="15650" max="15650" width="8.375" customWidth="1"/>
    <col min="15651" max="15651" width="10.875" customWidth="1"/>
    <col min="15652" max="15652" width="33.375" customWidth="1"/>
    <col min="15653" max="15653" width="5.875" customWidth="1"/>
    <col min="15657" max="15657" width="15.875" customWidth="1"/>
    <col min="15658" max="15658" width="5.875" customWidth="1"/>
    <col min="15659" max="15659" width="9.625" customWidth="1"/>
    <col min="15660" max="15660" width="8.375" customWidth="1"/>
    <col min="15876" max="15876" width="2.125" customWidth="1"/>
    <col min="15877" max="15877" width="8.375" customWidth="1"/>
    <col min="15878" max="15878" width="7.125" customWidth="1"/>
    <col min="15879" max="15879" width="2.125" customWidth="1"/>
    <col min="15880" max="15880" width="30.875" customWidth="1"/>
    <col min="15881" max="15881" width="2.125" customWidth="1"/>
    <col min="15882" max="15882" width="33.375" customWidth="1"/>
    <col min="15883" max="15883" width="10.875" customWidth="1"/>
    <col min="15884" max="15884" width="23.375" customWidth="1"/>
    <col min="15885" max="15885" width="5.875" customWidth="1"/>
    <col min="15886" max="15886" width="8.375" customWidth="1"/>
    <col min="15887" max="15887" width="4.625" customWidth="1"/>
    <col min="15888" max="15888" width="5.875" customWidth="1"/>
    <col min="15889" max="15889" width="2.125" customWidth="1"/>
    <col min="15890" max="15890" width="19.625" customWidth="1"/>
    <col min="15891" max="15891" width="5.875" customWidth="1"/>
    <col min="15892" max="15893" width="30.875" customWidth="1"/>
    <col min="15894" max="15894" width="10.875" customWidth="1"/>
    <col min="15895" max="15895" width="5.875" customWidth="1"/>
    <col min="15897" max="15897" width="19.625" customWidth="1"/>
    <col min="15898" max="15898" width="9.625" customWidth="1"/>
    <col min="15899" max="15900" width="5.875" customWidth="1"/>
    <col min="15901" max="15901" width="3.375" customWidth="1"/>
    <col min="15902" max="15902" width="2.125" customWidth="1"/>
    <col min="15905" max="15905" width="4.625" customWidth="1"/>
    <col min="15906" max="15906" width="8.375" customWidth="1"/>
    <col min="15907" max="15907" width="10.875" customWidth="1"/>
    <col min="15908" max="15908" width="33.375" customWidth="1"/>
    <col min="15909" max="15909" width="5.875" customWidth="1"/>
    <col min="15913" max="15913" width="15.875" customWidth="1"/>
    <col min="15914" max="15914" width="5.875" customWidth="1"/>
    <col min="15915" max="15915" width="9.625" customWidth="1"/>
    <col min="15916" max="15916" width="8.375" customWidth="1"/>
    <col min="16132" max="16132" width="2.125" customWidth="1"/>
    <col min="16133" max="16133" width="8.375" customWidth="1"/>
    <col min="16134" max="16134" width="7.125" customWidth="1"/>
    <col min="16135" max="16135" width="2.125" customWidth="1"/>
    <col min="16136" max="16136" width="30.875" customWidth="1"/>
    <col min="16137" max="16137" width="2.125" customWidth="1"/>
    <col min="16138" max="16138" width="33.375" customWidth="1"/>
    <col min="16139" max="16139" width="10.875" customWidth="1"/>
    <col min="16140" max="16140" width="23.375" customWidth="1"/>
    <col min="16141" max="16141" width="5.875" customWidth="1"/>
    <col min="16142" max="16142" width="8.375" customWidth="1"/>
    <col min="16143" max="16143" width="4.625" customWidth="1"/>
    <col min="16144" max="16144" width="5.875" customWidth="1"/>
    <col min="16145" max="16145" width="2.125" customWidth="1"/>
    <col min="16146" max="16146" width="19.625" customWidth="1"/>
    <col min="16147" max="16147" width="5.875" customWidth="1"/>
    <col min="16148" max="16149" width="30.875" customWidth="1"/>
    <col min="16150" max="16150" width="10.875" customWidth="1"/>
    <col min="16151" max="16151" width="5.875" customWidth="1"/>
    <col min="16153" max="16153" width="19.625" customWidth="1"/>
    <col min="16154" max="16154" width="9.625" customWidth="1"/>
    <col min="16155" max="16156" width="5.875" customWidth="1"/>
    <col min="16157" max="16157" width="3.375" customWidth="1"/>
    <col min="16158" max="16158" width="2.125" customWidth="1"/>
    <col min="16161" max="16161" width="4.625" customWidth="1"/>
    <col min="16162" max="16162" width="8.375" customWidth="1"/>
    <col min="16163" max="16163" width="10.875" customWidth="1"/>
    <col min="16164" max="16164" width="33.375" customWidth="1"/>
    <col min="16165" max="16165" width="5.875" customWidth="1"/>
    <col min="16169" max="16169" width="15.875" customWidth="1"/>
    <col min="16170" max="16170" width="5.875" customWidth="1"/>
    <col min="16171" max="16171" width="9.625" customWidth="1"/>
    <col min="16172" max="16172" width="8.375" customWidth="1"/>
  </cols>
  <sheetData>
    <row r="1" spans="3:84" ht="20.100000000000001" customHeight="1">
      <c r="T1" s="342"/>
      <c r="U1" s="343"/>
      <c r="X1" s="342"/>
      <c r="Z1" s="343"/>
    </row>
    <row r="2" spans="3:84" ht="12" customHeight="1" thickBot="1">
      <c r="C2" s="344"/>
      <c r="D2" s="345"/>
      <c r="E2" s="345"/>
      <c r="F2" s="344"/>
      <c r="G2" s="344"/>
      <c r="H2" s="344"/>
      <c r="I2" s="345"/>
      <c r="J2" s="344"/>
      <c r="K2" s="344"/>
      <c r="L2" s="344"/>
      <c r="M2" s="344"/>
      <c r="N2" s="344"/>
      <c r="O2" s="344"/>
      <c r="P2" s="344"/>
      <c r="BZ2" s="343"/>
      <c r="CA2" s="343"/>
    </row>
    <row r="3" spans="3:84" ht="12" customHeight="1">
      <c r="C3" s="34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349"/>
      <c r="BU3" s="350"/>
    </row>
    <row r="4" spans="3:84" ht="18" customHeight="1">
      <c r="C4" s="761" t="s">
        <v>404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3"/>
      <c r="Q4" s="349"/>
      <c r="BU4" s="350"/>
    </row>
    <row r="5" spans="3:84" ht="12" customHeight="1">
      <c r="C5" s="349"/>
      <c r="O5" s="351"/>
      <c r="P5" s="352"/>
      <c r="Q5" s="349"/>
      <c r="BU5" s="350"/>
    </row>
    <row r="6" spans="3:84" ht="12" customHeight="1">
      <c r="C6" s="349"/>
      <c r="P6" s="352"/>
      <c r="Q6" s="349"/>
      <c r="AA6" s="350"/>
      <c r="AC6" s="350"/>
      <c r="AD6" s="350"/>
      <c r="BU6" s="350"/>
    </row>
    <row r="7" spans="3:84" ht="12" customHeight="1">
      <c r="C7" s="349"/>
      <c r="E7" s="432"/>
      <c r="F7" s="413" t="s">
        <v>385</v>
      </c>
      <c r="G7" s="413"/>
      <c r="H7" s="355" t="str">
        <f>総括表!$I$6</f>
        <v>座間味村定住促進住宅整備工事</v>
      </c>
      <c r="I7" s="432"/>
      <c r="J7" s="385"/>
      <c r="K7" s="385"/>
      <c r="L7" s="394"/>
      <c r="M7" s="433"/>
      <c r="N7" s="433"/>
      <c r="O7" s="358"/>
      <c r="P7" s="352"/>
      <c r="Q7" s="349"/>
      <c r="AA7" s="350"/>
      <c r="AB7" s="350"/>
      <c r="AC7" s="350"/>
      <c r="AD7" s="350"/>
      <c r="BU7" s="350"/>
    </row>
    <row r="8" spans="3:84" ht="12" customHeight="1">
      <c r="C8" s="349"/>
      <c r="E8" s="359"/>
      <c r="F8" s="360"/>
      <c r="G8" s="360"/>
      <c r="H8" s="360"/>
      <c r="I8" s="359"/>
      <c r="J8" s="361"/>
      <c r="K8" s="361"/>
      <c r="L8" s="361"/>
      <c r="M8" s="359"/>
      <c r="N8" s="359"/>
      <c r="O8" s="358"/>
      <c r="P8" s="352"/>
      <c r="Q8" s="349"/>
      <c r="BU8" s="350"/>
    </row>
    <row r="9" spans="3:84" ht="12" customHeight="1">
      <c r="C9" s="349"/>
      <c r="E9" s="432"/>
      <c r="F9" s="413" t="s">
        <v>386</v>
      </c>
      <c r="G9" s="413"/>
      <c r="H9" s="394" t="s">
        <v>387</v>
      </c>
      <c r="I9" s="432"/>
      <c r="J9" s="395"/>
      <c r="K9" s="395"/>
      <c r="L9" s="395"/>
      <c r="M9" s="432"/>
      <c r="N9" s="432"/>
      <c r="O9" s="358"/>
      <c r="P9" s="352"/>
      <c r="Q9" s="349"/>
      <c r="AA9" s="350"/>
      <c r="AB9" s="350"/>
      <c r="AC9" s="350"/>
      <c r="AD9" s="350"/>
      <c r="BU9" s="350"/>
    </row>
    <row r="10" spans="3:84" ht="12" customHeight="1">
      <c r="C10" s="349"/>
      <c r="E10" s="359"/>
      <c r="F10" s="360"/>
      <c r="G10" s="360"/>
      <c r="H10" s="363"/>
      <c r="I10" s="359"/>
      <c r="J10" s="361"/>
      <c r="K10" s="361"/>
      <c r="L10" s="363"/>
      <c r="M10" s="359"/>
      <c r="N10" s="359"/>
      <c r="O10" s="358"/>
      <c r="P10" s="352"/>
      <c r="Q10" s="349"/>
      <c r="R10" s="342"/>
      <c r="T10" s="342"/>
      <c r="Z10" s="364"/>
      <c r="AA10" s="350"/>
      <c r="AB10" s="350"/>
      <c r="AC10" s="350"/>
      <c r="AD10" s="350"/>
      <c r="BU10" s="350"/>
    </row>
    <row r="11" spans="3:84" ht="12" customHeight="1">
      <c r="C11" s="349"/>
      <c r="E11" s="432"/>
      <c r="F11" s="413" t="s">
        <v>388</v>
      </c>
      <c r="G11" s="413"/>
      <c r="H11" s="394" t="s">
        <v>389</v>
      </c>
      <c r="I11" s="432"/>
      <c r="J11" s="395"/>
      <c r="K11" s="395"/>
      <c r="L11" s="434"/>
      <c r="M11" s="432"/>
      <c r="N11" s="432"/>
      <c r="O11" s="358"/>
      <c r="P11" s="352"/>
      <c r="Q11" s="349"/>
      <c r="R11" s="366"/>
      <c r="T11" s="367"/>
      <c r="Z11" s="368"/>
      <c r="AA11" s="350"/>
      <c r="AB11" s="350"/>
      <c r="AC11" s="350"/>
      <c r="AD11" s="350"/>
      <c r="BU11" s="350"/>
      <c r="CF11" s="369"/>
    </row>
    <row r="12" spans="3:84" ht="12" customHeight="1">
      <c r="C12" s="349"/>
      <c r="E12" s="359"/>
      <c r="F12" s="360"/>
      <c r="G12" s="361"/>
      <c r="H12" s="361"/>
      <c r="I12" s="359"/>
      <c r="J12" s="361"/>
      <c r="K12" s="361"/>
      <c r="L12" s="361"/>
      <c r="M12" s="359"/>
      <c r="N12" s="359"/>
      <c r="O12" s="358"/>
      <c r="P12" s="352"/>
      <c r="Q12" s="349"/>
      <c r="Z12" s="368"/>
      <c r="AA12" s="369"/>
      <c r="AB12" s="350"/>
      <c r="AC12" s="350"/>
      <c r="AD12" s="350"/>
      <c r="BU12" s="350"/>
      <c r="CC12" s="368"/>
    </row>
    <row r="13" spans="3:84" ht="12" customHeight="1">
      <c r="C13" s="349"/>
      <c r="E13" s="432"/>
      <c r="F13" s="413" t="s">
        <v>390</v>
      </c>
      <c r="G13" s="438"/>
      <c r="H13" s="435"/>
      <c r="I13" s="432"/>
      <c r="J13" s="439"/>
      <c r="K13" s="439"/>
      <c r="L13" s="395"/>
      <c r="M13" s="432"/>
      <c r="N13" s="432"/>
      <c r="O13" s="358"/>
      <c r="P13" s="352"/>
      <c r="Q13" s="349"/>
      <c r="Z13" s="368"/>
      <c r="AA13" s="350"/>
      <c r="AB13" s="350"/>
      <c r="AC13" s="350"/>
      <c r="AD13" s="350"/>
      <c r="BU13" s="350"/>
    </row>
    <row r="14" spans="3:84" ht="12" customHeight="1">
      <c r="C14" s="349"/>
      <c r="P14" s="352"/>
      <c r="Q14" s="349"/>
      <c r="Z14" s="368"/>
      <c r="AA14" s="350"/>
      <c r="AB14" s="350"/>
      <c r="AC14" s="350"/>
      <c r="AD14" s="350"/>
      <c r="BU14" s="350"/>
      <c r="CC14" s="368"/>
    </row>
    <row r="15" spans="3:84" ht="15" customHeight="1">
      <c r="C15" s="349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352"/>
      <c r="Q15" s="349"/>
      <c r="Z15" s="368"/>
      <c r="AA15" s="350"/>
      <c r="AB15" s="350"/>
      <c r="AC15" s="350"/>
      <c r="AD15" s="350"/>
      <c r="BU15" s="350"/>
      <c r="CC15" s="368"/>
    </row>
    <row r="16" spans="3:84" ht="5.0999999999999996" customHeight="1" thickBot="1">
      <c r="C16" s="349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52"/>
      <c r="Q16" s="349"/>
      <c r="Z16" s="368"/>
      <c r="AA16" s="350"/>
      <c r="AB16" s="350"/>
      <c r="AC16" s="350"/>
      <c r="AD16" s="350"/>
      <c r="BU16" s="350"/>
    </row>
    <row r="17" spans="3:81" ht="12" customHeight="1">
      <c r="C17" s="349"/>
      <c r="D17" s="373"/>
      <c r="E17" s="361"/>
      <c r="F17" s="361"/>
      <c r="G17" s="374"/>
      <c r="H17" s="375"/>
      <c r="I17" s="361"/>
      <c r="J17" s="375"/>
      <c r="K17" s="361"/>
      <c r="L17" s="375"/>
      <c r="M17" s="361"/>
      <c r="N17" s="361"/>
      <c r="O17" s="361"/>
      <c r="P17" s="376"/>
      <c r="Q17" s="349"/>
      <c r="Z17" s="368"/>
      <c r="AA17" s="369"/>
      <c r="AB17" s="350"/>
      <c r="AC17" s="350"/>
      <c r="AD17" s="350"/>
      <c r="BU17" s="350"/>
      <c r="CC17" s="368"/>
    </row>
    <row r="18" spans="3:81" ht="12" customHeight="1">
      <c r="C18" s="349"/>
      <c r="D18" s="377"/>
      <c r="E18" s="782" t="s">
        <v>391</v>
      </c>
      <c r="F18" s="783"/>
      <c r="G18" s="784"/>
      <c r="H18" s="782" t="s">
        <v>392</v>
      </c>
      <c r="I18" s="784"/>
      <c r="J18" s="782" t="s">
        <v>393</v>
      </c>
      <c r="K18" s="784"/>
      <c r="L18" s="782" t="s">
        <v>394</v>
      </c>
      <c r="M18" s="783"/>
      <c r="N18" s="783"/>
      <c r="O18" s="785"/>
      <c r="P18" s="376"/>
      <c r="Q18" s="349"/>
      <c r="Z18" s="369"/>
      <c r="AA18" s="350"/>
      <c r="AB18" s="350"/>
      <c r="AC18" s="350"/>
      <c r="AD18" s="350"/>
      <c r="BU18" s="350"/>
    </row>
    <row r="19" spans="3:81" ht="12" customHeight="1">
      <c r="C19" s="349"/>
      <c r="D19" s="378"/>
      <c r="E19" s="379"/>
      <c r="F19" s="360"/>
      <c r="G19" s="360"/>
      <c r="H19" s="380"/>
      <c r="I19" s="381"/>
      <c r="J19" s="382"/>
      <c r="K19" s="360"/>
      <c r="L19" s="382"/>
      <c r="M19" s="360"/>
      <c r="N19" s="363"/>
      <c r="O19" s="361"/>
      <c r="P19" s="376"/>
      <c r="Q19" s="349"/>
      <c r="R19" s="360"/>
      <c r="Z19" s="368"/>
      <c r="AA19" s="350"/>
      <c r="AB19" s="350"/>
      <c r="AC19" s="350"/>
      <c r="AD19" s="350"/>
      <c r="BU19" s="350"/>
      <c r="CC19" s="368"/>
    </row>
    <row r="20" spans="3:81" ht="12" customHeight="1">
      <c r="C20" s="349"/>
      <c r="D20" s="383">
        <v>1</v>
      </c>
      <c r="E20" s="384"/>
      <c r="F20" s="385" t="s">
        <v>405</v>
      </c>
      <c r="G20" s="385"/>
      <c r="H20" s="386"/>
      <c r="I20" s="385"/>
      <c r="J20" s="387"/>
      <c r="K20" s="388"/>
      <c r="L20" s="386"/>
      <c r="M20" s="385"/>
      <c r="N20" s="385"/>
      <c r="O20" s="389"/>
      <c r="P20" s="376"/>
      <c r="Q20" s="349"/>
      <c r="R20" s="390"/>
      <c r="Z20" s="369"/>
      <c r="AA20" s="350"/>
      <c r="AB20" s="350"/>
      <c r="AC20" s="350"/>
      <c r="AD20" s="350"/>
      <c r="BU20" s="350"/>
    </row>
    <row r="21" spans="3:81" ht="12" customHeight="1">
      <c r="C21" s="349"/>
      <c r="D21" s="391"/>
      <c r="E21" s="382"/>
      <c r="F21" s="360"/>
      <c r="G21" s="360"/>
      <c r="H21" s="380"/>
      <c r="I21" s="360"/>
      <c r="J21" s="392"/>
      <c r="K21" s="393"/>
      <c r="L21" s="382"/>
      <c r="M21" s="360"/>
      <c r="N21" s="360"/>
      <c r="O21" s="361"/>
      <c r="P21" s="376"/>
      <c r="Q21" s="349"/>
      <c r="R21" s="390"/>
      <c r="Z21" s="368"/>
      <c r="AA21" s="350"/>
      <c r="AB21" s="350"/>
      <c r="AC21" s="350"/>
      <c r="AD21" s="350"/>
      <c r="BU21" s="350"/>
    </row>
    <row r="22" spans="3:81" ht="12" customHeight="1">
      <c r="C22" s="349"/>
      <c r="D22" s="383">
        <v>2</v>
      </c>
      <c r="E22" s="384"/>
      <c r="F22" s="385" t="s">
        <v>406</v>
      </c>
      <c r="G22" s="394"/>
      <c r="H22" s="386"/>
      <c r="I22" s="385"/>
      <c r="J22" s="387"/>
      <c r="K22" s="388"/>
      <c r="L22" s="386"/>
      <c r="M22" s="385"/>
      <c r="N22" s="385"/>
      <c r="O22" s="395"/>
      <c r="P22" s="376"/>
      <c r="Q22" s="349"/>
      <c r="R22" s="390"/>
      <c r="AA22" s="350"/>
      <c r="AB22" s="350"/>
      <c r="AC22" s="350"/>
      <c r="AD22" s="350"/>
      <c r="BU22" s="350"/>
    </row>
    <row r="23" spans="3:81" ht="12" customHeight="1">
      <c r="C23" s="349"/>
      <c r="D23" s="391"/>
      <c r="E23" s="382"/>
      <c r="F23" s="360"/>
      <c r="G23" s="360"/>
      <c r="H23" s="380"/>
      <c r="I23" s="360"/>
      <c r="J23" s="392"/>
      <c r="K23" s="393"/>
      <c r="L23" s="382"/>
      <c r="M23" s="360"/>
      <c r="N23" s="360"/>
      <c r="O23" s="361"/>
      <c r="P23" s="376"/>
      <c r="Q23" s="349"/>
      <c r="R23" s="390"/>
      <c r="AA23" s="350"/>
      <c r="AB23" s="350"/>
      <c r="AC23" s="350"/>
      <c r="AD23" s="350"/>
      <c r="BU23" s="350"/>
    </row>
    <row r="24" spans="3:81" ht="12" customHeight="1">
      <c r="C24" s="349"/>
      <c r="D24" s="383">
        <v>3</v>
      </c>
      <c r="E24" s="384"/>
      <c r="F24" s="385" t="s">
        <v>407</v>
      </c>
      <c r="G24" s="394"/>
      <c r="H24" s="386"/>
      <c r="I24" s="385"/>
      <c r="J24" s="387"/>
      <c r="K24" s="388"/>
      <c r="L24" s="386"/>
      <c r="M24" s="385"/>
      <c r="N24" s="385"/>
      <c r="O24" s="395"/>
      <c r="P24" s="376"/>
      <c r="Q24" s="349"/>
      <c r="R24" s="390"/>
      <c r="T24" s="396"/>
      <c r="AA24" s="350"/>
      <c r="AB24" s="350"/>
      <c r="AC24" s="350"/>
      <c r="AD24" s="350"/>
      <c r="BU24" s="350"/>
    </row>
    <row r="25" spans="3:81" ht="12" customHeight="1">
      <c r="C25" s="349"/>
      <c r="D25" s="391"/>
      <c r="E25" s="382"/>
      <c r="F25" s="360"/>
      <c r="G25" s="360"/>
      <c r="H25" s="380"/>
      <c r="I25" s="360"/>
      <c r="J25" s="392"/>
      <c r="K25" s="393"/>
      <c r="L25" s="382"/>
      <c r="M25" s="360"/>
      <c r="N25" s="360"/>
      <c r="O25" s="361"/>
      <c r="P25" s="376"/>
      <c r="Q25" s="349"/>
      <c r="R25" s="390"/>
      <c r="T25" s="342"/>
      <c r="AA25" s="350"/>
      <c r="AB25" s="350"/>
      <c r="AC25" s="350"/>
      <c r="AD25" s="350"/>
      <c r="BU25" s="350"/>
    </row>
    <row r="26" spans="3:81" ht="12" customHeight="1">
      <c r="C26" s="349"/>
      <c r="D26" s="383">
        <v>4</v>
      </c>
      <c r="E26" s="384"/>
      <c r="F26" s="385" t="s">
        <v>408</v>
      </c>
      <c r="G26" s="394"/>
      <c r="H26" s="386"/>
      <c r="I26" s="385"/>
      <c r="J26" s="387"/>
      <c r="K26" s="388"/>
      <c r="L26" s="386"/>
      <c r="M26" s="385"/>
      <c r="N26" s="385"/>
      <c r="O26" s="395"/>
      <c r="P26" s="376"/>
      <c r="Q26" s="349"/>
      <c r="R26" s="390"/>
      <c r="T26" s="342"/>
      <c r="AA26" s="350"/>
      <c r="AB26" s="350"/>
      <c r="AC26" s="350"/>
      <c r="AD26" s="350"/>
      <c r="BU26" s="350"/>
    </row>
    <row r="27" spans="3:81" ht="12" customHeight="1">
      <c r="C27" s="349"/>
      <c r="D27" s="391"/>
      <c r="E27" s="382"/>
      <c r="F27" s="360"/>
      <c r="G27" s="360"/>
      <c r="H27" s="380"/>
      <c r="I27" s="360"/>
      <c r="J27" s="392"/>
      <c r="K27" s="393"/>
      <c r="L27" s="382"/>
      <c r="M27" s="360"/>
      <c r="N27" s="360"/>
      <c r="O27" s="361"/>
      <c r="P27" s="376"/>
      <c r="Q27" s="349"/>
      <c r="R27" s="390"/>
      <c r="T27" s="342"/>
      <c r="AA27" s="350"/>
      <c r="AB27" s="350"/>
      <c r="AC27" s="350"/>
      <c r="AD27" s="350"/>
      <c r="BU27" s="350"/>
    </row>
    <row r="28" spans="3:81" ht="12" customHeight="1">
      <c r="C28" s="349"/>
      <c r="D28" s="383">
        <v>5</v>
      </c>
      <c r="E28" s="384"/>
      <c r="F28" s="385" t="s">
        <v>409</v>
      </c>
      <c r="G28" s="394"/>
      <c r="H28" s="386"/>
      <c r="I28" s="385"/>
      <c r="J28" s="387"/>
      <c r="K28" s="388"/>
      <c r="L28" s="386"/>
      <c r="M28" s="385"/>
      <c r="N28" s="385"/>
      <c r="O28" s="395"/>
      <c r="P28" s="376"/>
      <c r="Q28" s="349"/>
      <c r="R28" s="390"/>
      <c r="T28" s="342"/>
      <c r="AA28" s="350"/>
      <c r="AB28" s="350"/>
      <c r="AC28" s="350"/>
      <c r="AD28" s="350"/>
      <c r="BU28" s="350"/>
    </row>
    <row r="29" spans="3:81" ht="12" customHeight="1">
      <c r="C29" s="349"/>
      <c r="D29" s="391"/>
      <c r="E29" s="382"/>
      <c r="F29" s="360"/>
      <c r="G29" s="360"/>
      <c r="H29" s="380"/>
      <c r="I29" s="360"/>
      <c r="J29" s="392"/>
      <c r="K29" s="393"/>
      <c r="L29" s="382"/>
      <c r="M29" s="360"/>
      <c r="N29" s="360"/>
      <c r="O29" s="361"/>
      <c r="P29" s="376"/>
      <c r="Q29" s="349"/>
      <c r="R29" s="390"/>
      <c r="T29" s="342"/>
      <c r="AA29" s="350"/>
      <c r="AB29" s="350"/>
      <c r="AC29" s="350"/>
      <c r="AD29" s="350"/>
      <c r="BU29" s="350"/>
      <c r="CC29" s="368"/>
    </row>
    <row r="30" spans="3:81" ht="12" customHeight="1">
      <c r="C30" s="349"/>
      <c r="D30" s="383">
        <v>6</v>
      </c>
      <c r="E30" s="384"/>
      <c r="F30" s="385" t="s">
        <v>410</v>
      </c>
      <c r="G30" s="394"/>
      <c r="H30" s="386"/>
      <c r="I30" s="385"/>
      <c r="J30" s="387"/>
      <c r="K30" s="388"/>
      <c r="L30" s="397"/>
      <c r="M30" s="385"/>
      <c r="N30" s="385"/>
      <c r="O30" s="395"/>
      <c r="P30" s="376"/>
      <c r="Q30" s="349"/>
      <c r="R30" s="390"/>
      <c r="T30" s="396"/>
      <c r="AA30" s="350"/>
      <c r="AB30" s="350"/>
      <c r="AC30" s="350"/>
      <c r="AD30" s="350"/>
      <c r="BU30" s="350"/>
    </row>
    <row r="31" spans="3:81" ht="12" customHeight="1">
      <c r="C31" s="349"/>
      <c r="D31" s="391"/>
      <c r="E31" s="382"/>
      <c r="F31" s="360"/>
      <c r="G31" s="360"/>
      <c r="H31" s="380"/>
      <c r="I31" s="360"/>
      <c r="J31" s="392"/>
      <c r="K31" s="393"/>
      <c r="L31" s="382"/>
      <c r="M31" s="360"/>
      <c r="N31" s="360"/>
      <c r="O31" s="361"/>
      <c r="P31" s="376"/>
      <c r="Q31" s="349"/>
      <c r="R31" s="390"/>
      <c r="T31" s="342"/>
      <c r="AA31" s="350"/>
      <c r="AB31" s="350"/>
      <c r="AC31" s="350"/>
      <c r="AD31" s="350"/>
      <c r="BU31" s="350"/>
      <c r="CC31" s="368"/>
    </row>
    <row r="32" spans="3:81" ht="12" customHeight="1">
      <c r="C32" s="349"/>
      <c r="D32" s="383">
        <v>7</v>
      </c>
      <c r="E32" s="384"/>
      <c r="F32" s="385" t="s">
        <v>411</v>
      </c>
      <c r="G32" s="394"/>
      <c r="H32" s="386"/>
      <c r="I32" s="385"/>
      <c r="J32" s="387"/>
      <c r="K32" s="388"/>
      <c r="L32" s="386"/>
      <c r="M32" s="385"/>
      <c r="N32" s="385"/>
      <c r="O32" s="395"/>
      <c r="P32" s="376"/>
      <c r="Q32" s="349"/>
      <c r="R32" s="390"/>
      <c r="T32" s="342"/>
      <c r="AA32" s="350"/>
      <c r="AB32" s="350"/>
      <c r="AC32" s="350"/>
      <c r="AD32" s="350"/>
      <c r="BU32" s="350"/>
    </row>
    <row r="33" spans="3:84" ht="12" customHeight="1">
      <c r="C33" s="349"/>
      <c r="D33" s="391"/>
      <c r="E33" s="382"/>
      <c r="F33" s="360"/>
      <c r="G33" s="360"/>
      <c r="H33" s="380"/>
      <c r="I33" s="360"/>
      <c r="J33" s="392"/>
      <c r="K33" s="393"/>
      <c r="L33" s="382"/>
      <c r="M33" s="360"/>
      <c r="N33" s="360"/>
      <c r="O33" s="361"/>
      <c r="P33" s="376"/>
      <c r="Q33" s="349"/>
      <c r="R33" s="390"/>
      <c r="T33" s="342"/>
      <c r="AA33" s="350"/>
      <c r="AB33" s="350"/>
      <c r="AC33" s="350"/>
      <c r="AD33" s="350"/>
      <c r="BU33" s="350"/>
      <c r="CC33" s="368"/>
    </row>
    <row r="34" spans="3:84" ht="12" customHeight="1">
      <c r="C34" s="349"/>
      <c r="D34" s="383"/>
      <c r="E34" s="384"/>
      <c r="F34" s="385"/>
      <c r="G34" s="394"/>
      <c r="H34" s="386"/>
      <c r="I34" s="385"/>
      <c r="J34" s="387"/>
      <c r="K34" s="388"/>
      <c r="L34" s="386"/>
      <c r="M34" s="385"/>
      <c r="N34" s="385"/>
      <c r="O34" s="395"/>
      <c r="P34" s="376"/>
      <c r="Q34" s="349"/>
      <c r="R34" s="390"/>
      <c r="T34" s="398"/>
      <c r="AA34" s="350"/>
      <c r="AB34" s="350"/>
      <c r="BU34" s="350"/>
    </row>
    <row r="35" spans="3:84" ht="12" customHeight="1">
      <c r="C35" s="349"/>
      <c r="D35" s="391"/>
      <c r="E35" s="382"/>
      <c r="F35" s="360"/>
      <c r="G35" s="360"/>
      <c r="H35" s="382"/>
      <c r="I35" s="360"/>
      <c r="J35" s="382"/>
      <c r="K35" s="360"/>
      <c r="L35" s="382"/>
      <c r="M35" s="360"/>
      <c r="N35" s="360"/>
      <c r="O35" s="361"/>
      <c r="P35" s="376"/>
      <c r="Q35" s="349"/>
      <c r="R35" s="390"/>
      <c r="T35" s="399"/>
      <c r="AA35" s="350"/>
      <c r="AB35" s="350"/>
      <c r="AC35" s="350"/>
      <c r="AD35" s="350"/>
      <c r="BU35" s="350"/>
      <c r="CC35" s="368"/>
    </row>
    <row r="36" spans="3:84" ht="12" customHeight="1">
      <c r="C36" s="349"/>
      <c r="D36" s="383"/>
      <c r="E36" s="384"/>
      <c r="F36" s="402" t="s">
        <v>399</v>
      </c>
      <c r="G36" s="385"/>
      <c r="H36" s="403"/>
      <c r="I36" s="385"/>
      <c r="J36" s="387"/>
      <c r="K36" s="388"/>
      <c r="L36" s="386"/>
      <c r="M36" s="385"/>
      <c r="N36" s="385"/>
      <c r="O36" s="395"/>
      <c r="P36" s="376"/>
      <c r="Q36" s="349"/>
      <c r="R36" s="390"/>
      <c r="T36" s="398"/>
      <c r="AA36" s="350"/>
      <c r="AB36" s="350"/>
      <c r="AC36" s="350"/>
      <c r="AD36" s="350"/>
      <c r="BU36" s="350"/>
      <c r="CF36" s="369"/>
    </row>
    <row r="37" spans="3:84" ht="12" customHeight="1">
      <c r="C37" s="349"/>
      <c r="D37" s="391"/>
      <c r="E37" s="382"/>
      <c r="F37" s="360"/>
      <c r="G37" s="360"/>
      <c r="H37" s="382"/>
      <c r="I37" s="360"/>
      <c r="J37" s="400"/>
      <c r="K37" s="393"/>
      <c r="L37" s="382"/>
      <c r="M37" s="360"/>
      <c r="N37" s="360"/>
      <c r="O37" s="361"/>
      <c r="P37" s="376"/>
      <c r="Q37" s="349"/>
      <c r="R37" s="360"/>
      <c r="T37" s="399"/>
      <c r="BU37" s="350"/>
    </row>
    <row r="38" spans="3:84" ht="12" customHeight="1">
      <c r="C38" s="349"/>
      <c r="D38" s="383"/>
      <c r="E38" s="384"/>
      <c r="F38" s="385"/>
      <c r="G38" s="394"/>
      <c r="H38" s="386"/>
      <c r="I38" s="385"/>
      <c r="J38" s="387"/>
      <c r="K38" s="388"/>
      <c r="L38" s="386"/>
      <c r="M38" s="385"/>
      <c r="N38" s="385"/>
      <c r="O38" s="395"/>
      <c r="P38" s="376"/>
      <c r="Q38" s="349"/>
      <c r="R38" s="390"/>
      <c r="T38" s="398"/>
      <c r="BU38" s="350"/>
    </row>
    <row r="39" spans="3:84" ht="12" customHeight="1">
      <c r="C39" s="349"/>
      <c r="D39" s="391"/>
      <c r="E39" s="382"/>
      <c r="F39" s="360"/>
      <c r="G39" s="360"/>
      <c r="H39" s="380"/>
      <c r="I39" s="360"/>
      <c r="J39" s="392"/>
      <c r="K39" s="393"/>
      <c r="L39" s="382"/>
      <c r="M39" s="360"/>
      <c r="N39" s="360"/>
      <c r="O39" s="361"/>
      <c r="P39" s="376"/>
      <c r="Q39" s="349"/>
      <c r="R39" s="360"/>
      <c r="T39" s="399"/>
      <c r="BU39" s="350"/>
    </row>
    <row r="40" spans="3:84" ht="12" customHeight="1">
      <c r="C40" s="349"/>
      <c r="D40" s="383"/>
      <c r="E40" s="384"/>
      <c r="F40" s="385"/>
      <c r="G40" s="394"/>
      <c r="H40" s="386"/>
      <c r="I40" s="385"/>
      <c r="J40" s="387"/>
      <c r="K40" s="388"/>
      <c r="L40" s="386"/>
      <c r="M40" s="385"/>
      <c r="N40" s="385"/>
      <c r="O40" s="395"/>
      <c r="P40" s="376"/>
      <c r="Q40" s="349"/>
      <c r="R40" s="390"/>
      <c r="T40" s="398"/>
      <c r="AA40" s="350"/>
      <c r="AC40" s="350"/>
      <c r="AD40" s="350"/>
      <c r="BU40" s="369"/>
    </row>
    <row r="41" spans="3:84" ht="12" customHeight="1">
      <c r="C41" s="349"/>
      <c r="D41" s="391"/>
      <c r="E41" s="382"/>
      <c r="F41" s="360"/>
      <c r="G41" s="360"/>
      <c r="H41" s="380"/>
      <c r="I41" s="360"/>
      <c r="J41" s="392"/>
      <c r="K41" s="393"/>
      <c r="L41" s="382"/>
      <c r="M41" s="360"/>
      <c r="N41" s="360"/>
      <c r="O41" s="361"/>
      <c r="P41" s="376"/>
      <c r="Q41" s="349"/>
      <c r="R41" s="360"/>
      <c r="T41" s="399"/>
      <c r="Z41" s="369"/>
      <c r="AA41" s="350"/>
      <c r="AB41" s="350"/>
      <c r="AC41" s="350"/>
      <c r="AD41" s="350"/>
      <c r="BU41" s="350"/>
      <c r="CC41" s="368"/>
    </row>
    <row r="42" spans="3:84" ht="12" customHeight="1">
      <c r="C42" s="349"/>
      <c r="D42" s="383">
        <v>8</v>
      </c>
      <c r="E42" s="384"/>
      <c r="F42" s="385" t="s">
        <v>412</v>
      </c>
      <c r="G42" s="394"/>
      <c r="H42" s="386"/>
      <c r="I42" s="385"/>
      <c r="J42" s="387"/>
      <c r="K42" s="388"/>
      <c r="L42" s="401"/>
      <c r="M42" s="385"/>
      <c r="N42" s="385"/>
      <c r="O42" s="395"/>
      <c r="P42" s="376"/>
      <c r="Q42" s="349"/>
      <c r="R42" s="390"/>
      <c r="T42" s="398"/>
      <c r="Z42" s="368"/>
      <c r="AA42" s="350"/>
      <c r="AB42" s="350"/>
      <c r="AC42" s="350"/>
      <c r="AD42" s="350"/>
      <c r="BU42" s="350"/>
      <c r="CF42" s="369"/>
    </row>
    <row r="43" spans="3:84" ht="12" customHeight="1">
      <c r="C43" s="349"/>
      <c r="D43" s="378"/>
      <c r="E43" s="382"/>
      <c r="F43" s="360"/>
      <c r="G43" s="360"/>
      <c r="H43" s="382"/>
      <c r="I43" s="360"/>
      <c r="J43" s="392"/>
      <c r="K43" s="393"/>
      <c r="L43" s="382"/>
      <c r="M43" s="360"/>
      <c r="N43" s="360"/>
      <c r="O43" s="361"/>
      <c r="P43" s="376"/>
      <c r="Q43" s="349"/>
      <c r="R43" s="404"/>
      <c r="AA43" s="350"/>
      <c r="AB43" s="350"/>
      <c r="AC43" s="350"/>
      <c r="AD43" s="350"/>
      <c r="BU43" s="350"/>
    </row>
    <row r="44" spans="3:84" ht="12" customHeight="1">
      <c r="C44" s="349"/>
      <c r="D44" s="383"/>
      <c r="E44" s="384"/>
      <c r="F44" s="402" t="s">
        <v>401</v>
      </c>
      <c r="G44" s="385"/>
      <c r="H44" s="405"/>
      <c r="I44" s="385"/>
      <c r="J44" s="387"/>
      <c r="K44" s="388"/>
      <c r="L44" s="406"/>
      <c r="M44" s="385"/>
      <c r="N44" s="385"/>
      <c r="O44" s="395"/>
      <c r="P44" s="376"/>
      <c r="Q44" s="349"/>
      <c r="R44" s="390"/>
      <c r="AA44" s="350"/>
      <c r="AB44" s="350"/>
      <c r="AC44" s="350"/>
      <c r="AD44" s="350"/>
      <c r="BU44" s="350"/>
    </row>
    <row r="45" spans="3:84" ht="12" customHeight="1">
      <c r="C45" s="349"/>
      <c r="D45" s="391"/>
      <c r="E45" s="382"/>
      <c r="F45" s="360"/>
      <c r="G45" s="360"/>
      <c r="H45" s="382"/>
      <c r="I45" s="360"/>
      <c r="J45" s="400"/>
      <c r="K45" s="393"/>
      <c r="L45" s="382"/>
      <c r="M45" s="360"/>
      <c r="N45" s="360"/>
      <c r="O45" s="361"/>
      <c r="P45" s="376"/>
      <c r="Q45" s="349"/>
      <c r="R45" s="360"/>
      <c r="T45" s="399"/>
      <c r="Z45" s="369"/>
      <c r="AA45" s="350"/>
      <c r="AB45" s="350"/>
      <c r="AC45" s="350"/>
      <c r="AD45" s="350"/>
      <c r="BU45" s="350"/>
      <c r="CC45" s="368"/>
    </row>
    <row r="46" spans="3:84" ht="12" customHeight="1">
      <c r="C46" s="349"/>
      <c r="D46" s="383"/>
      <c r="E46" s="384"/>
      <c r="F46" s="385"/>
      <c r="G46" s="394"/>
      <c r="H46" s="386"/>
      <c r="I46" s="385"/>
      <c r="J46" s="387"/>
      <c r="K46" s="388"/>
      <c r="L46" s="386"/>
      <c r="M46" s="385"/>
      <c r="N46" s="385"/>
      <c r="O46" s="395"/>
      <c r="P46" s="376"/>
      <c r="Q46" s="349"/>
      <c r="R46" s="390"/>
      <c r="T46" s="398"/>
      <c r="Z46" s="368"/>
      <c r="AA46" s="350"/>
      <c r="AB46" s="350"/>
      <c r="AC46" s="350"/>
      <c r="AD46" s="350"/>
      <c r="BU46" s="350"/>
      <c r="CF46" s="369"/>
    </row>
    <row r="47" spans="3:84" ht="12" customHeight="1">
      <c r="C47" s="349"/>
      <c r="D47" s="391"/>
      <c r="E47" s="382"/>
      <c r="F47" s="360"/>
      <c r="G47" s="360"/>
      <c r="H47" s="382"/>
      <c r="I47" s="360"/>
      <c r="J47" s="392"/>
      <c r="K47" s="393"/>
      <c r="L47" s="382"/>
      <c r="M47" s="360"/>
      <c r="N47" s="360"/>
      <c r="O47" s="361"/>
      <c r="P47" s="376"/>
      <c r="Q47" s="349"/>
      <c r="R47" s="390"/>
      <c r="T47" s="399"/>
      <c r="AA47" s="350"/>
      <c r="AB47" s="350"/>
      <c r="AC47" s="350"/>
      <c r="AD47" s="350"/>
      <c r="BU47" s="350"/>
      <c r="CC47" s="368"/>
    </row>
    <row r="48" spans="3:84" ht="12" customHeight="1">
      <c r="C48" s="349"/>
      <c r="D48" s="383"/>
      <c r="E48" s="384"/>
      <c r="F48" s="385"/>
      <c r="G48" s="385"/>
      <c r="H48" s="397"/>
      <c r="I48" s="385"/>
      <c r="J48" s="387"/>
      <c r="K48" s="388"/>
      <c r="L48" s="386"/>
      <c r="M48" s="385"/>
      <c r="N48" s="385"/>
      <c r="O48" s="395"/>
      <c r="P48" s="376"/>
      <c r="Q48" s="349"/>
      <c r="R48" s="390"/>
      <c r="T48" s="398"/>
      <c r="AA48" s="350"/>
      <c r="AB48" s="350"/>
      <c r="AC48" s="350"/>
      <c r="AD48" s="350"/>
      <c r="BU48" s="350"/>
      <c r="CF48" s="369"/>
    </row>
    <row r="49" spans="3:84" ht="12" customHeight="1">
      <c r="C49" s="349"/>
      <c r="D49" s="391"/>
      <c r="E49" s="382"/>
      <c r="F49" s="360"/>
      <c r="G49" s="360"/>
      <c r="H49" s="382"/>
      <c r="I49" s="360"/>
      <c r="J49" s="392"/>
      <c r="K49" s="393"/>
      <c r="L49" s="382"/>
      <c r="M49" s="360"/>
      <c r="N49" s="360"/>
      <c r="O49" s="361"/>
      <c r="P49" s="376"/>
      <c r="Q49" s="349"/>
      <c r="R49" s="390"/>
      <c r="T49" s="399"/>
      <c r="BU49" s="350"/>
      <c r="CC49" s="368"/>
    </row>
    <row r="50" spans="3:84" ht="12" customHeight="1">
      <c r="C50" s="349"/>
      <c r="D50" s="383"/>
      <c r="E50" s="384"/>
      <c r="F50" s="385"/>
      <c r="G50" s="394"/>
      <c r="H50" s="386"/>
      <c r="I50" s="385"/>
      <c r="J50" s="387"/>
      <c r="K50" s="388"/>
      <c r="L50" s="386"/>
      <c r="M50" s="385"/>
      <c r="N50" s="385"/>
      <c r="O50" s="395"/>
      <c r="P50" s="376"/>
      <c r="Q50" s="349"/>
      <c r="R50" s="390"/>
      <c r="T50" s="398"/>
      <c r="BU50" s="350"/>
    </row>
    <row r="51" spans="3:84" ht="12" customHeight="1">
      <c r="C51" s="349"/>
      <c r="D51" s="391"/>
      <c r="E51" s="382"/>
      <c r="F51" s="360"/>
      <c r="G51" s="360"/>
      <c r="H51" s="380"/>
      <c r="I51" s="360"/>
      <c r="J51" s="392"/>
      <c r="K51" s="393"/>
      <c r="L51" s="382"/>
      <c r="M51" s="360"/>
      <c r="N51" s="360"/>
      <c r="O51" s="361"/>
      <c r="P51" s="376"/>
      <c r="Q51" s="349"/>
      <c r="R51" s="390"/>
      <c r="T51" s="399"/>
      <c r="AA51" s="350"/>
      <c r="AB51" s="350"/>
      <c r="AC51" s="350"/>
      <c r="AD51" s="350"/>
      <c r="BU51" s="350"/>
    </row>
    <row r="52" spans="3:84" ht="12" customHeight="1">
      <c r="C52" s="349"/>
      <c r="D52" s="383"/>
      <c r="E52" s="384"/>
      <c r="F52" s="385"/>
      <c r="G52" s="394"/>
      <c r="H52" s="386"/>
      <c r="I52" s="385"/>
      <c r="J52" s="387"/>
      <c r="K52" s="388"/>
      <c r="L52" s="401"/>
      <c r="M52" s="385"/>
      <c r="N52" s="385"/>
      <c r="O52" s="395"/>
      <c r="P52" s="376"/>
      <c r="Q52" s="349"/>
      <c r="R52" s="390"/>
      <c r="T52" s="398"/>
      <c r="BU52" s="369"/>
    </row>
    <row r="53" spans="3:84" ht="12" customHeight="1">
      <c r="C53" s="349"/>
      <c r="D53" s="391"/>
      <c r="E53" s="382"/>
      <c r="F53" s="360"/>
      <c r="G53" s="360"/>
      <c r="H53" s="380"/>
      <c r="I53" s="360"/>
      <c r="J53" s="392"/>
      <c r="K53" s="393"/>
      <c r="L53" s="382"/>
      <c r="M53" s="360"/>
      <c r="N53" s="360"/>
      <c r="O53" s="361"/>
      <c r="P53" s="376"/>
      <c r="Q53" s="349"/>
      <c r="R53" s="390"/>
      <c r="T53" s="399"/>
      <c r="AA53" s="350"/>
      <c r="AB53" s="350"/>
      <c r="AC53" s="350"/>
      <c r="AD53" s="350"/>
      <c r="BU53" s="350"/>
    </row>
    <row r="54" spans="3:84" ht="12" customHeight="1">
      <c r="C54" s="349"/>
      <c r="D54" s="383"/>
      <c r="E54" s="384"/>
      <c r="F54" s="385"/>
      <c r="G54" s="394"/>
      <c r="H54" s="386"/>
      <c r="I54" s="385"/>
      <c r="J54" s="387"/>
      <c r="K54" s="388"/>
      <c r="L54" s="386"/>
      <c r="M54" s="385"/>
      <c r="N54" s="385"/>
      <c r="O54" s="395"/>
      <c r="P54" s="376"/>
      <c r="Q54" s="349"/>
      <c r="R54" s="390"/>
      <c r="T54" s="398"/>
      <c r="Z54" s="368"/>
      <c r="AA54" s="350"/>
      <c r="AB54" s="350"/>
      <c r="AC54" s="350"/>
      <c r="AD54" s="350"/>
      <c r="BU54" s="369"/>
    </row>
    <row r="55" spans="3:84" ht="12" customHeight="1">
      <c r="C55" s="349"/>
      <c r="D55" s="391"/>
      <c r="E55" s="382"/>
      <c r="F55" s="360"/>
      <c r="G55" s="360"/>
      <c r="H55" s="380"/>
      <c r="I55" s="360"/>
      <c r="J55" s="392"/>
      <c r="K55" s="393"/>
      <c r="L55" s="382"/>
      <c r="M55" s="360"/>
      <c r="N55" s="360"/>
      <c r="O55" s="361"/>
      <c r="P55" s="376"/>
      <c r="Q55" s="349"/>
      <c r="R55" s="390"/>
      <c r="T55" s="399"/>
      <c r="Z55" s="368"/>
      <c r="AA55" s="350"/>
      <c r="AB55" s="350"/>
      <c r="AC55" s="350"/>
      <c r="AD55" s="350"/>
      <c r="BU55" s="350"/>
      <c r="CC55" s="368"/>
    </row>
    <row r="56" spans="3:84" ht="12" customHeight="1">
      <c r="C56" s="349"/>
      <c r="D56" s="383"/>
      <c r="E56" s="384"/>
      <c r="F56" s="385"/>
      <c r="G56" s="394"/>
      <c r="H56" s="386"/>
      <c r="I56" s="385"/>
      <c r="J56" s="387"/>
      <c r="K56" s="388"/>
      <c r="L56" s="386"/>
      <c r="M56" s="385"/>
      <c r="N56" s="385"/>
      <c r="O56" s="395"/>
      <c r="P56" s="376"/>
      <c r="Q56" s="349"/>
      <c r="R56" s="390"/>
      <c r="T56" s="398"/>
      <c r="Z56" s="368"/>
      <c r="AA56" s="369"/>
      <c r="AB56" s="350"/>
      <c r="AC56" s="350"/>
      <c r="AD56" s="350"/>
      <c r="BU56" s="369"/>
    </row>
    <row r="57" spans="3:84" ht="12" customHeight="1">
      <c r="C57" s="349"/>
      <c r="D57" s="391"/>
      <c r="E57" s="382"/>
      <c r="F57" s="360"/>
      <c r="G57" s="360"/>
      <c r="H57" s="380"/>
      <c r="I57" s="360"/>
      <c r="J57" s="392"/>
      <c r="K57" s="393"/>
      <c r="L57" s="382"/>
      <c r="M57" s="360"/>
      <c r="N57" s="360"/>
      <c r="O57" s="361"/>
      <c r="P57" s="376"/>
      <c r="Q57" s="349"/>
      <c r="R57" s="390"/>
      <c r="T57" s="399"/>
      <c r="Z57" s="368"/>
      <c r="AA57" s="350"/>
      <c r="AB57" s="350"/>
      <c r="AC57" s="350"/>
      <c r="AD57" s="350"/>
      <c r="BU57" s="350"/>
    </row>
    <row r="58" spans="3:84" ht="12" customHeight="1">
      <c r="C58" s="349"/>
      <c r="D58" s="383"/>
      <c r="E58" s="384"/>
      <c r="F58" s="385"/>
      <c r="G58" s="394"/>
      <c r="H58" s="386"/>
      <c r="I58" s="385"/>
      <c r="J58" s="387"/>
      <c r="K58" s="388"/>
      <c r="L58" s="386"/>
      <c r="M58" s="385"/>
      <c r="N58" s="385"/>
      <c r="O58" s="395"/>
      <c r="P58" s="376"/>
      <c r="Q58" s="349"/>
      <c r="R58" s="390"/>
      <c r="T58" s="398"/>
      <c r="Z58" s="368"/>
      <c r="AA58" s="350"/>
      <c r="AB58" s="350"/>
      <c r="AC58" s="350"/>
      <c r="AD58" s="350"/>
      <c r="BU58" s="369"/>
    </row>
    <row r="59" spans="3:84" ht="12" customHeight="1">
      <c r="C59" s="349"/>
      <c r="D59" s="391"/>
      <c r="E59" s="382"/>
      <c r="F59" s="360"/>
      <c r="G59" s="360"/>
      <c r="H59" s="380"/>
      <c r="I59" s="360"/>
      <c r="J59" s="392"/>
      <c r="K59" s="393"/>
      <c r="L59" s="382"/>
      <c r="M59" s="360"/>
      <c r="N59" s="360"/>
      <c r="O59" s="361"/>
      <c r="P59" s="376"/>
      <c r="Q59" s="349"/>
      <c r="R59" s="390"/>
      <c r="T59" s="399"/>
      <c r="Z59" s="368"/>
      <c r="AA59" s="350"/>
      <c r="AB59" s="350"/>
      <c r="AC59" s="350"/>
      <c r="AD59" s="350"/>
      <c r="BU59" s="350"/>
      <c r="CC59" s="368"/>
    </row>
    <row r="60" spans="3:84" ht="12" customHeight="1">
      <c r="C60" s="349"/>
      <c r="D60" s="383"/>
      <c r="E60" s="384"/>
      <c r="F60" s="385"/>
      <c r="G60" s="394"/>
      <c r="H60" s="386"/>
      <c r="I60" s="385"/>
      <c r="J60" s="387"/>
      <c r="K60" s="388"/>
      <c r="L60" s="386"/>
      <c r="M60" s="385"/>
      <c r="N60" s="385"/>
      <c r="O60" s="395"/>
      <c r="P60" s="376"/>
      <c r="Q60" s="349"/>
      <c r="R60" s="390"/>
      <c r="T60" s="398"/>
      <c r="Z60" s="368"/>
      <c r="AA60" s="369"/>
      <c r="AB60" s="350"/>
      <c r="AC60" s="350"/>
      <c r="AD60" s="350"/>
      <c r="BU60" s="369"/>
    </row>
    <row r="61" spans="3:84" ht="12" customHeight="1">
      <c r="C61" s="349"/>
      <c r="D61" s="391"/>
      <c r="E61" s="382"/>
      <c r="F61" s="360"/>
      <c r="G61" s="360"/>
      <c r="H61" s="382"/>
      <c r="I61" s="360"/>
      <c r="J61" s="382"/>
      <c r="K61" s="360"/>
      <c r="L61" s="382"/>
      <c r="M61" s="360"/>
      <c r="N61" s="360"/>
      <c r="O61" s="361"/>
      <c r="P61" s="376"/>
      <c r="Q61" s="349"/>
      <c r="R61" s="390"/>
      <c r="T61" s="399"/>
      <c r="AA61" s="350"/>
      <c r="AB61" s="350"/>
      <c r="AC61" s="350"/>
      <c r="AD61" s="350"/>
      <c r="BU61" s="350"/>
      <c r="CC61" s="368"/>
    </row>
    <row r="62" spans="3:84" ht="12" customHeight="1">
      <c r="C62" s="349"/>
      <c r="D62" s="383"/>
      <c r="E62" s="384"/>
      <c r="F62" s="385"/>
      <c r="G62" s="385"/>
      <c r="H62" s="386"/>
      <c r="I62" s="385"/>
      <c r="J62" s="387"/>
      <c r="K62" s="388"/>
      <c r="L62" s="386"/>
      <c r="M62" s="385"/>
      <c r="N62" s="385"/>
      <c r="O62" s="395"/>
      <c r="P62" s="376"/>
      <c r="Q62" s="349"/>
      <c r="R62" s="390"/>
      <c r="T62" s="398"/>
      <c r="AA62" s="350"/>
      <c r="AB62" s="350"/>
      <c r="AC62" s="350"/>
      <c r="AD62" s="350"/>
      <c r="BU62" s="350"/>
      <c r="CF62" s="369"/>
    </row>
    <row r="63" spans="3:84" ht="12" customHeight="1">
      <c r="C63" s="349"/>
      <c r="D63" s="407"/>
      <c r="E63" s="379"/>
      <c r="F63" s="381"/>
      <c r="G63" s="381"/>
      <c r="H63" s="379"/>
      <c r="I63" s="381"/>
      <c r="J63" s="400"/>
      <c r="K63" s="408"/>
      <c r="L63" s="379"/>
      <c r="M63" s="381"/>
      <c r="N63" s="381"/>
      <c r="O63" s="409"/>
      <c r="P63" s="376"/>
      <c r="Q63" s="349"/>
      <c r="R63" s="410"/>
      <c r="AA63" s="350"/>
      <c r="AB63" s="350"/>
      <c r="AC63" s="350"/>
      <c r="AD63" s="350"/>
      <c r="BU63" s="350"/>
    </row>
    <row r="64" spans="3:84" ht="12" customHeight="1">
      <c r="C64" s="349"/>
      <c r="D64" s="411"/>
      <c r="E64" s="775"/>
      <c r="F64" s="776"/>
      <c r="G64" s="777"/>
      <c r="H64" s="405"/>
      <c r="I64" s="385"/>
      <c r="J64" s="412"/>
      <c r="K64" s="413"/>
      <c r="L64" s="414"/>
      <c r="M64" s="385"/>
      <c r="N64" s="385"/>
      <c r="O64" s="415"/>
      <c r="P64" s="376"/>
      <c r="Q64" s="349"/>
      <c r="R64" s="416"/>
      <c r="T64" s="396"/>
      <c r="AA64" s="350"/>
      <c r="AB64" s="350"/>
      <c r="AC64" s="350"/>
      <c r="AD64" s="350"/>
      <c r="BU64" s="369"/>
    </row>
    <row r="65" spans="3:73" ht="12" customHeight="1">
      <c r="C65" s="349"/>
      <c r="D65" s="378"/>
      <c r="E65" s="382"/>
      <c r="F65" s="360"/>
      <c r="G65" s="360"/>
      <c r="H65" s="382"/>
      <c r="I65" s="360"/>
      <c r="J65" s="392"/>
      <c r="K65" s="393"/>
      <c r="L65" s="382"/>
      <c r="M65" s="360"/>
      <c r="N65" s="360"/>
      <c r="O65" s="361"/>
      <c r="P65" s="376"/>
      <c r="Q65" s="349"/>
      <c r="R65" s="410"/>
      <c r="AA65" s="350"/>
      <c r="AB65" s="350"/>
      <c r="AC65" s="350"/>
      <c r="AD65" s="350"/>
      <c r="BU65" s="350"/>
    </row>
    <row r="66" spans="3:73" ht="12" customHeight="1" thickBot="1">
      <c r="C66" s="349"/>
      <c r="D66" s="417"/>
      <c r="E66" s="778" t="s">
        <v>402</v>
      </c>
      <c r="F66" s="779"/>
      <c r="G66" s="780"/>
      <c r="H66" s="418"/>
      <c r="I66" s="419"/>
      <c r="J66" s="420"/>
      <c r="K66" s="421"/>
      <c r="L66" s="422"/>
      <c r="M66" s="419"/>
      <c r="N66" s="419"/>
      <c r="O66" s="423"/>
      <c r="P66" s="376"/>
      <c r="Q66" s="349"/>
      <c r="R66" s="416"/>
      <c r="T66" s="396"/>
      <c r="AA66" s="350"/>
      <c r="AB66" s="350"/>
      <c r="AC66" s="350"/>
      <c r="AD66" s="350"/>
      <c r="BU66" s="369"/>
    </row>
    <row r="67" spans="3:73" ht="12" customHeight="1">
      <c r="C67" s="349"/>
      <c r="P67" s="352"/>
      <c r="Q67" s="349"/>
      <c r="R67" s="424"/>
      <c r="AA67" s="350"/>
      <c r="AB67" s="350"/>
      <c r="AC67" s="350"/>
      <c r="AD67" s="350"/>
      <c r="BU67" s="350"/>
    </row>
    <row r="68" spans="3:73" ht="12" customHeight="1" thickBot="1">
      <c r="C68" s="425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426"/>
      <c r="Q68" s="349"/>
      <c r="R68" s="427"/>
      <c r="T68" s="428"/>
      <c r="AA68" s="350"/>
      <c r="AB68" s="350"/>
      <c r="AC68" s="350"/>
      <c r="AD68" s="350"/>
      <c r="BU68" s="369"/>
    </row>
    <row r="69" spans="3:73" ht="12" customHeight="1">
      <c r="N69" s="429"/>
      <c r="O69" s="410"/>
      <c r="P69" s="430" t="s">
        <v>403</v>
      </c>
      <c r="R69" s="431"/>
      <c r="T69" s="428"/>
      <c r="AA69" s="350"/>
      <c r="AB69" s="350"/>
      <c r="BU69" s="350"/>
    </row>
    <row r="70" spans="3:73" ht="12" customHeight="1">
      <c r="H70" s="350"/>
      <c r="J70" s="350"/>
      <c r="K70" s="350"/>
      <c r="L70" s="350"/>
      <c r="AA70" s="350"/>
      <c r="AB70" s="350"/>
      <c r="AC70" s="350"/>
      <c r="AD70" s="350"/>
      <c r="BU70" s="369"/>
    </row>
    <row r="71" spans="3:73">
      <c r="V71" s="369"/>
      <c r="X71" s="350"/>
      <c r="Y71" s="350"/>
      <c r="AM71" s="350"/>
      <c r="AN71" s="350"/>
      <c r="AO71" s="350"/>
      <c r="AP71" s="350"/>
    </row>
    <row r="72" spans="3:73">
      <c r="V72" s="369"/>
      <c r="X72" s="350"/>
      <c r="Y72" s="350"/>
      <c r="AM72" s="350"/>
      <c r="AN72" s="350"/>
      <c r="AO72" s="350"/>
      <c r="AP72" s="350"/>
    </row>
    <row r="73" spans="3:73">
      <c r="V73" s="369"/>
      <c r="X73" s="350"/>
      <c r="Y73" s="350"/>
      <c r="AM73" s="350"/>
      <c r="AN73" s="350"/>
      <c r="AO73" s="350"/>
      <c r="AP73" s="350"/>
    </row>
    <row r="74" spans="3:73">
      <c r="V74" s="369"/>
      <c r="X74" s="350"/>
      <c r="Y74" s="350"/>
      <c r="AM74" s="350"/>
      <c r="AN74" s="350"/>
      <c r="AO74" s="350"/>
      <c r="AP74" s="350"/>
    </row>
    <row r="75" spans="3:73">
      <c r="V75" s="369"/>
      <c r="X75" s="350"/>
      <c r="Y75" s="350"/>
      <c r="AM75" s="350"/>
      <c r="AN75" s="350"/>
      <c r="AO75" s="350"/>
      <c r="AP75" s="350"/>
    </row>
    <row r="76" spans="3:73">
      <c r="V76" s="369"/>
      <c r="X76" s="350"/>
      <c r="Y76" s="350"/>
      <c r="AM76" s="350"/>
      <c r="AN76" s="350"/>
      <c r="AO76" s="350"/>
      <c r="AP76" s="350"/>
    </row>
    <row r="77" spans="3:73">
      <c r="V77" s="369"/>
      <c r="X77" s="350"/>
      <c r="Y77" s="350"/>
      <c r="AM77" s="350"/>
      <c r="AN77" s="350"/>
      <c r="AO77" s="350"/>
      <c r="AP77" s="350"/>
    </row>
    <row r="78" spans="3:73">
      <c r="V78" s="369"/>
      <c r="X78" s="350"/>
      <c r="Y78" s="350"/>
      <c r="AM78" s="350"/>
      <c r="AN78" s="350"/>
      <c r="AO78" s="350"/>
      <c r="AP78" s="350"/>
    </row>
    <row r="79" spans="3:73">
      <c r="V79" s="369"/>
      <c r="X79" s="350"/>
      <c r="Y79" s="350"/>
      <c r="AM79" s="350"/>
      <c r="AN79" s="350"/>
      <c r="AO79" s="350"/>
      <c r="AP79" s="350"/>
    </row>
    <row r="80" spans="3:73">
      <c r="V80" s="369"/>
      <c r="X80" s="350"/>
      <c r="Y80" s="350"/>
      <c r="AM80" s="350"/>
      <c r="AN80" s="350"/>
      <c r="AO80" s="350"/>
      <c r="AP80" s="350"/>
    </row>
    <row r="81" spans="22:42">
      <c r="V81" s="369"/>
      <c r="X81" s="350"/>
      <c r="Y81" s="350"/>
      <c r="AM81" s="350"/>
      <c r="AN81" s="350"/>
      <c r="AO81" s="350"/>
      <c r="AP81" s="350"/>
    </row>
    <row r="82" spans="22:42">
      <c r="V82" s="369"/>
      <c r="X82" s="350"/>
      <c r="Y82" s="350"/>
      <c r="AM82" s="350"/>
      <c r="AN82" s="350"/>
      <c r="AO82" s="350"/>
      <c r="AP82" s="350"/>
    </row>
    <row r="83" spans="22:42">
      <c r="V83" s="369"/>
      <c r="X83" s="350"/>
      <c r="Y83" s="350"/>
      <c r="AM83" s="350"/>
      <c r="AN83" s="350"/>
      <c r="AO83" s="350"/>
      <c r="AP83" s="350"/>
    </row>
    <row r="84" spans="22:42">
      <c r="V84" s="369"/>
      <c r="X84" s="350"/>
      <c r="Y84" s="350"/>
      <c r="AM84" s="350"/>
      <c r="AN84" s="350"/>
      <c r="AO84" s="350"/>
      <c r="AP84" s="350"/>
    </row>
    <row r="85" spans="22:42">
      <c r="V85" s="369"/>
      <c r="X85" s="350"/>
      <c r="Y85" s="350"/>
      <c r="AM85" s="350"/>
      <c r="AN85" s="350"/>
      <c r="AO85" s="350"/>
      <c r="AP85" s="350"/>
    </row>
    <row r="86" spans="22:42">
      <c r="V86" s="369"/>
      <c r="X86" s="350"/>
      <c r="Y86" s="350"/>
      <c r="AM86" s="350"/>
      <c r="AN86" s="350"/>
      <c r="AO86" s="350"/>
      <c r="AP86" s="350"/>
    </row>
    <row r="87" spans="22:42">
      <c r="V87" s="369"/>
      <c r="X87" s="350"/>
      <c r="Y87" s="350"/>
      <c r="AM87" s="350"/>
      <c r="AN87" s="350"/>
      <c r="AO87" s="350"/>
      <c r="AP87" s="350"/>
    </row>
    <row r="88" spans="22:42">
      <c r="V88" s="369"/>
      <c r="X88" s="350"/>
      <c r="Y88" s="350"/>
      <c r="AM88" s="350"/>
      <c r="AN88" s="350"/>
      <c r="AO88" s="350"/>
      <c r="AP88" s="350"/>
    </row>
    <row r="89" spans="22:42">
      <c r="V89" s="369"/>
      <c r="X89" s="350"/>
      <c r="Y89" s="350"/>
      <c r="AM89" s="350"/>
      <c r="AN89" s="350"/>
      <c r="AO89" s="350"/>
      <c r="AP89" s="350"/>
    </row>
    <row r="90" spans="22:42">
      <c r="V90" s="369"/>
      <c r="X90" s="350"/>
      <c r="Y90" s="350"/>
      <c r="AM90" s="350"/>
      <c r="AN90" s="350"/>
      <c r="AO90" s="350"/>
      <c r="AP90" s="350"/>
    </row>
    <row r="91" spans="22:42">
      <c r="V91" s="369"/>
      <c r="X91" s="350"/>
      <c r="Y91" s="350"/>
      <c r="AM91" s="350"/>
      <c r="AN91" s="350"/>
      <c r="AO91" s="350"/>
      <c r="AP91" s="350"/>
    </row>
    <row r="92" spans="22:42">
      <c r="V92" s="369"/>
      <c r="X92" s="350"/>
      <c r="Y92" s="350"/>
      <c r="AM92" s="350"/>
      <c r="AN92" s="350"/>
      <c r="AO92" s="350"/>
      <c r="AP92" s="350"/>
    </row>
    <row r="93" spans="22:42">
      <c r="V93" s="369"/>
      <c r="X93" s="350"/>
      <c r="Y93" s="350"/>
      <c r="AM93" s="350"/>
      <c r="AN93" s="350"/>
      <c r="AO93" s="350"/>
      <c r="AP93" s="350"/>
    </row>
    <row r="94" spans="22:42">
      <c r="V94" s="369"/>
      <c r="X94" s="350"/>
      <c r="Y94" s="350"/>
      <c r="AM94" s="350"/>
      <c r="AN94" s="350"/>
      <c r="AO94" s="350"/>
      <c r="AP94" s="350"/>
    </row>
    <row r="95" spans="22:42">
      <c r="V95" s="369"/>
      <c r="X95" s="350"/>
      <c r="Y95" s="350"/>
      <c r="AM95" s="350"/>
      <c r="AN95" s="350"/>
      <c r="AO95" s="350"/>
      <c r="AP95" s="350"/>
    </row>
    <row r="96" spans="22:42">
      <c r="V96" s="369"/>
      <c r="X96" s="350"/>
      <c r="Y96" s="350"/>
      <c r="AM96" s="350"/>
      <c r="AN96" s="350"/>
      <c r="AO96" s="350"/>
      <c r="AP96" s="350"/>
    </row>
    <row r="97" spans="22:42">
      <c r="V97" s="369"/>
      <c r="AM97" s="350"/>
      <c r="AN97" s="350"/>
      <c r="AO97" s="350"/>
      <c r="AP97" s="350"/>
    </row>
    <row r="98" spans="22:42">
      <c r="V98" s="369"/>
      <c r="AM98" s="350"/>
      <c r="AN98" s="350"/>
      <c r="AO98" s="350"/>
      <c r="AP98" s="350"/>
    </row>
    <row r="99" spans="22:42">
      <c r="V99" s="369"/>
    </row>
    <row r="100" spans="22:42">
      <c r="V100" s="369"/>
    </row>
    <row r="101" spans="22:42">
      <c r="V101" s="369"/>
    </row>
    <row r="102" spans="22:42">
      <c r="V102" s="369"/>
    </row>
    <row r="103" spans="22:42">
      <c r="V103" s="369"/>
    </row>
    <row r="104" spans="22:42">
      <c r="V104" s="369"/>
    </row>
    <row r="105" spans="22:42">
      <c r="V105" s="369"/>
    </row>
    <row r="106" spans="22:42">
      <c r="V106" s="369"/>
    </row>
    <row r="107" spans="22:42">
      <c r="V107" s="369"/>
      <c r="AM107" s="350"/>
      <c r="AO107" s="350"/>
      <c r="AP107" s="350"/>
    </row>
    <row r="108" spans="22:42">
      <c r="V108" s="369"/>
      <c r="AM108" s="350"/>
      <c r="AN108" s="350"/>
      <c r="AO108" s="350"/>
      <c r="AP108" s="350"/>
    </row>
    <row r="109" spans="22:42">
      <c r="X109" s="350"/>
      <c r="Y109" s="350"/>
    </row>
    <row r="110" spans="22:42">
      <c r="X110" s="350"/>
      <c r="Y110" s="350"/>
      <c r="AM110" s="350"/>
      <c r="AN110" s="350"/>
      <c r="AO110" s="350"/>
      <c r="AP110" s="350"/>
    </row>
    <row r="111" spans="22:42">
      <c r="X111" s="350"/>
      <c r="Y111" s="350"/>
      <c r="AM111" s="350"/>
      <c r="AN111" s="350"/>
      <c r="AO111" s="350"/>
      <c r="AP111" s="350"/>
    </row>
    <row r="112" spans="22:42">
      <c r="X112" s="350"/>
      <c r="Y112" s="350"/>
      <c r="AM112" s="350"/>
      <c r="AN112" s="350"/>
      <c r="AO112" s="350"/>
      <c r="AP112" s="350"/>
    </row>
    <row r="113" spans="24:42">
      <c r="X113" s="350"/>
      <c r="Y113" s="350"/>
      <c r="AM113" s="350"/>
      <c r="AN113" s="350"/>
      <c r="AO113" s="350"/>
      <c r="AP113" s="350"/>
    </row>
    <row r="114" spans="24:42">
      <c r="X114" s="350"/>
      <c r="Y114" s="350"/>
      <c r="AM114" s="350"/>
      <c r="AN114" s="350"/>
      <c r="AO114" s="350"/>
      <c r="AP114" s="350"/>
    </row>
    <row r="115" spans="24:42">
      <c r="X115" s="350"/>
      <c r="Y115" s="350"/>
      <c r="AM115" s="350"/>
      <c r="AN115" s="350"/>
      <c r="AO115" s="350"/>
      <c r="AP115" s="350"/>
    </row>
    <row r="116" spans="24:42">
      <c r="X116" s="350"/>
      <c r="Y116" s="350"/>
      <c r="AM116" s="350"/>
      <c r="AN116" s="350"/>
      <c r="AO116" s="350"/>
      <c r="AP116" s="350"/>
    </row>
    <row r="117" spans="24:42">
      <c r="X117" s="350"/>
      <c r="Y117" s="350"/>
      <c r="AM117" s="350"/>
      <c r="AN117" s="350"/>
      <c r="AO117" s="350"/>
      <c r="AP117" s="350"/>
    </row>
    <row r="118" spans="24:42">
      <c r="X118" s="350"/>
      <c r="Y118" s="350"/>
      <c r="AM118" s="350"/>
      <c r="AN118" s="350"/>
      <c r="AO118" s="350"/>
      <c r="AP118" s="350"/>
    </row>
    <row r="119" spans="24:42">
      <c r="X119" s="350"/>
      <c r="Y119" s="350"/>
      <c r="AM119" s="350"/>
      <c r="AN119" s="350"/>
      <c r="AO119" s="350"/>
      <c r="AP119" s="350"/>
    </row>
    <row r="120" spans="24:42">
      <c r="X120" s="350"/>
      <c r="Y120" s="350"/>
      <c r="AM120" s="350"/>
      <c r="AN120" s="350"/>
      <c r="AO120" s="350"/>
      <c r="AP120" s="350"/>
    </row>
    <row r="121" spans="24:42">
      <c r="X121" s="350"/>
      <c r="Y121" s="350"/>
      <c r="AM121" s="350"/>
      <c r="AN121" s="350"/>
      <c r="AO121" s="350"/>
      <c r="AP121" s="350"/>
    </row>
    <row r="122" spans="24:42">
      <c r="X122" s="350"/>
      <c r="Y122" s="350"/>
      <c r="AM122" s="350"/>
      <c r="AN122" s="350"/>
      <c r="AO122" s="350"/>
      <c r="AP122" s="350"/>
    </row>
    <row r="123" spans="24:42">
      <c r="X123" s="350"/>
      <c r="Y123" s="350"/>
      <c r="AM123" s="350"/>
      <c r="AN123" s="350"/>
      <c r="AO123" s="350"/>
      <c r="AP123" s="350"/>
    </row>
    <row r="124" spans="24:42">
      <c r="X124" s="350"/>
      <c r="Y124" s="350"/>
      <c r="AM124" s="350"/>
      <c r="AN124" s="350"/>
      <c r="AO124" s="350"/>
      <c r="AP124" s="350"/>
    </row>
    <row r="125" spans="24:42">
      <c r="X125" s="350"/>
      <c r="Y125" s="350"/>
      <c r="AM125" s="350"/>
      <c r="AN125" s="350"/>
      <c r="AO125" s="350"/>
      <c r="AP125" s="350"/>
    </row>
    <row r="126" spans="24:42">
      <c r="X126" s="350"/>
      <c r="Y126" s="350"/>
      <c r="AM126" s="350"/>
      <c r="AN126" s="350"/>
      <c r="AO126" s="350"/>
      <c r="AP126" s="350"/>
    </row>
    <row r="127" spans="24:42">
      <c r="X127" s="350"/>
      <c r="Y127" s="350"/>
      <c r="AM127" s="350"/>
      <c r="AN127" s="350"/>
      <c r="AO127" s="350"/>
      <c r="AP127" s="350"/>
    </row>
    <row r="128" spans="24:42">
      <c r="X128" s="350"/>
      <c r="Y128" s="350"/>
      <c r="AM128" s="350"/>
      <c r="AN128" s="350"/>
      <c r="AO128" s="350"/>
      <c r="AP128" s="350"/>
    </row>
    <row r="129" spans="24:42">
      <c r="X129" s="350"/>
      <c r="Y129" s="350"/>
      <c r="AM129" s="350"/>
      <c r="AN129" s="350"/>
      <c r="AO129" s="350"/>
      <c r="AP129" s="350"/>
    </row>
    <row r="130" spans="24:42">
      <c r="X130" s="350"/>
      <c r="Y130" s="350"/>
      <c r="AM130" s="350"/>
      <c r="AN130" s="350"/>
      <c r="AO130" s="350"/>
      <c r="AP130" s="350"/>
    </row>
    <row r="131" spans="24:42">
      <c r="X131" s="350"/>
      <c r="Y131" s="350"/>
      <c r="AM131" s="350"/>
      <c r="AN131" s="350"/>
      <c r="AO131" s="350"/>
      <c r="AP131" s="350"/>
    </row>
    <row r="132" spans="24:42">
      <c r="X132" s="350"/>
      <c r="Y132" s="350"/>
      <c r="AM132" s="350"/>
      <c r="AN132" s="350"/>
      <c r="AO132" s="350"/>
      <c r="AP132" s="350"/>
    </row>
    <row r="133" spans="24:42">
      <c r="X133" s="350"/>
      <c r="Y133" s="350"/>
      <c r="AM133" s="350"/>
      <c r="AN133" s="350"/>
      <c r="AO133" s="350"/>
      <c r="AP133" s="350"/>
    </row>
    <row r="134" spans="24:42">
      <c r="X134" s="350"/>
      <c r="Y134" s="350"/>
      <c r="AM134" s="350"/>
      <c r="AN134" s="350"/>
      <c r="AO134" s="350"/>
      <c r="AP134" s="350"/>
    </row>
    <row r="135" spans="24:42">
      <c r="X135" s="350"/>
      <c r="Y135" s="350"/>
      <c r="AM135" s="350"/>
      <c r="AN135" s="350"/>
      <c r="AO135" s="350"/>
      <c r="AP135" s="350"/>
    </row>
    <row r="136" spans="24:42">
      <c r="X136" s="350"/>
      <c r="Y136" s="350"/>
      <c r="AM136" s="350"/>
      <c r="AN136" s="350"/>
      <c r="AO136" s="350"/>
      <c r="AP136" s="350"/>
    </row>
    <row r="137" spans="24:42">
      <c r="X137" s="350"/>
      <c r="Y137" s="350"/>
      <c r="AM137" s="350"/>
      <c r="AN137" s="350"/>
      <c r="AO137" s="350"/>
      <c r="AP137" s="350"/>
    </row>
    <row r="138" spans="24:42">
      <c r="X138" s="350"/>
      <c r="Y138" s="350"/>
      <c r="AM138" s="350"/>
      <c r="AN138" s="350"/>
      <c r="AO138" s="350"/>
      <c r="AP138" s="350"/>
    </row>
    <row r="139" spans="24:42">
      <c r="X139" s="350"/>
      <c r="Y139" s="350"/>
      <c r="AM139" s="350"/>
      <c r="AN139" s="350"/>
      <c r="AO139" s="350"/>
      <c r="AP139" s="350"/>
    </row>
    <row r="140" spans="24:42">
      <c r="X140" s="350"/>
      <c r="Y140" s="350"/>
      <c r="AM140" s="350"/>
      <c r="AO140" s="350"/>
      <c r="AP140" s="350"/>
    </row>
    <row r="141" spans="24:42">
      <c r="X141" s="350"/>
      <c r="Y141" s="350"/>
      <c r="AM141" s="350"/>
      <c r="AN141" s="350"/>
      <c r="AO141" s="350"/>
      <c r="AP141" s="350"/>
    </row>
    <row r="142" spans="24:42">
      <c r="X142" s="350"/>
      <c r="Y142" s="350"/>
    </row>
    <row r="143" spans="24:42">
      <c r="X143" s="350"/>
      <c r="Y143" s="350"/>
      <c r="AM143" s="350"/>
      <c r="AN143" s="350"/>
      <c r="AO143" s="350"/>
      <c r="AP143" s="350"/>
    </row>
    <row r="144" spans="24:42">
      <c r="X144" s="350"/>
      <c r="Y144" s="350"/>
      <c r="AM144" s="350"/>
      <c r="AN144" s="350"/>
      <c r="AO144" s="350"/>
      <c r="AP144" s="350"/>
    </row>
    <row r="145" spans="24:42">
      <c r="X145" s="350"/>
      <c r="Y145" s="350"/>
      <c r="AM145" s="350"/>
      <c r="AN145" s="350"/>
      <c r="AO145" s="350"/>
      <c r="AP145" s="350"/>
    </row>
    <row r="146" spans="24:42">
      <c r="X146" s="350"/>
      <c r="Y146" s="350"/>
      <c r="AM146" s="350"/>
      <c r="AN146" s="350"/>
      <c r="AO146" s="350"/>
      <c r="AP146" s="350"/>
    </row>
    <row r="147" spans="24:42">
      <c r="X147" s="350"/>
      <c r="Y147" s="350"/>
      <c r="AM147" s="350"/>
      <c r="AN147" s="350"/>
      <c r="AO147" s="350"/>
      <c r="AP147" s="350"/>
    </row>
    <row r="148" spans="24:42">
      <c r="X148" s="350"/>
      <c r="Y148" s="350"/>
      <c r="AM148" s="350"/>
      <c r="AN148" s="350"/>
      <c r="AO148" s="350"/>
      <c r="AP148" s="350"/>
    </row>
    <row r="149" spans="24:42">
      <c r="X149" s="350"/>
      <c r="Y149" s="350"/>
      <c r="AM149" s="350"/>
      <c r="AN149" s="350"/>
      <c r="AO149" s="350"/>
      <c r="AP149" s="350"/>
    </row>
    <row r="150" spans="24:42">
      <c r="X150" s="350"/>
      <c r="Y150" s="350"/>
      <c r="AM150" s="350"/>
      <c r="AN150" s="350"/>
      <c r="AO150" s="350"/>
      <c r="AP150" s="350"/>
    </row>
    <row r="151" spans="24:42">
      <c r="X151" s="350"/>
      <c r="Y151" s="350"/>
      <c r="AM151" s="350"/>
      <c r="AN151" s="350"/>
      <c r="AO151" s="350"/>
      <c r="AP151" s="350"/>
    </row>
    <row r="152" spans="24:42">
      <c r="X152" s="350"/>
      <c r="Y152" s="350"/>
      <c r="AM152" s="350"/>
      <c r="AN152" s="350"/>
      <c r="AO152" s="350"/>
      <c r="AP152" s="350"/>
    </row>
    <row r="153" spans="24:42">
      <c r="X153" s="350"/>
      <c r="Y153" s="350"/>
      <c r="AM153" s="350"/>
      <c r="AN153" s="350"/>
      <c r="AO153" s="350"/>
      <c r="AP153" s="350"/>
    </row>
    <row r="154" spans="24:42">
      <c r="X154" s="350"/>
      <c r="Y154" s="350"/>
      <c r="AM154" s="350"/>
      <c r="AN154" s="350"/>
      <c r="AO154" s="350"/>
      <c r="AP154" s="350"/>
    </row>
    <row r="155" spans="24:42">
      <c r="X155" s="350"/>
      <c r="Y155" s="350"/>
      <c r="AM155" s="350"/>
      <c r="AN155" s="350"/>
      <c r="AO155" s="350"/>
      <c r="AP155" s="350"/>
    </row>
    <row r="156" spans="24:42">
      <c r="X156" s="350"/>
      <c r="Y156" s="350"/>
      <c r="AM156" s="350"/>
      <c r="AN156" s="350"/>
      <c r="AO156" s="350"/>
      <c r="AP156" s="350"/>
    </row>
    <row r="157" spans="24:42">
      <c r="X157" s="350"/>
      <c r="Y157" s="350"/>
      <c r="AM157" s="350"/>
      <c r="AN157" s="350"/>
      <c r="AO157" s="350"/>
      <c r="AP157" s="350"/>
    </row>
    <row r="158" spans="24:42">
      <c r="X158" s="350"/>
      <c r="Y158" s="350"/>
      <c r="AM158" s="350"/>
      <c r="AN158" s="350"/>
      <c r="AO158" s="350"/>
      <c r="AP158" s="350"/>
    </row>
    <row r="159" spans="24:42">
      <c r="X159" s="350"/>
      <c r="Y159" s="350"/>
      <c r="AM159" s="350"/>
      <c r="AN159" s="350"/>
      <c r="AO159" s="350"/>
      <c r="AP159" s="350"/>
    </row>
    <row r="160" spans="24:42">
      <c r="X160" s="350"/>
      <c r="Y160" s="350"/>
      <c r="AM160" s="350"/>
      <c r="AN160" s="350"/>
      <c r="AO160" s="350"/>
      <c r="AP160" s="350"/>
    </row>
    <row r="161" spans="22:42">
      <c r="X161" s="350"/>
      <c r="Y161" s="350"/>
      <c r="AM161" s="350"/>
      <c r="AN161" s="350"/>
      <c r="AO161" s="350"/>
      <c r="AP161" s="350"/>
    </row>
    <row r="162" spans="22:42">
      <c r="X162" s="350"/>
      <c r="Y162" s="350"/>
      <c r="AM162" s="350"/>
      <c r="AN162" s="350"/>
      <c r="AO162" s="350"/>
      <c r="AP162" s="350"/>
    </row>
    <row r="163" spans="22:42">
      <c r="X163" s="350"/>
      <c r="Y163" s="350"/>
      <c r="AM163" s="350"/>
      <c r="AN163" s="350"/>
      <c r="AO163" s="350"/>
      <c r="AP163" s="350"/>
    </row>
    <row r="164" spans="22:42">
      <c r="X164" s="350"/>
      <c r="Y164" s="350"/>
      <c r="AM164" s="350"/>
      <c r="AN164" s="350"/>
      <c r="AO164" s="350"/>
      <c r="AP164" s="350"/>
    </row>
    <row r="165" spans="22:42">
      <c r="X165" s="350"/>
      <c r="Y165" s="350"/>
      <c r="AM165" s="350"/>
      <c r="AN165" s="350"/>
      <c r="AO165" s="350"/>
      <c r="AP165" s="350"/>
    </row>
    <row r="166" spans="22:42">
      <c r="X166" s="350"/>
      <c r="Y166" s="350"/>
      <c r="AM166" s="350"/>
      <c r="AN166" s="350"/>
      <c r="AO166" s="350"/>
      <c r="AP166" s="350"/>
    </row>
    <row r="167" spans="22:42">
      <c r="X167" s="350"/>
      <c r="Y167" s="350"/>
      <c r="AM167" s="350"/>
      <c r="AN167" s="350"/>
      <c r="AO167" s="350"/>
      <c r="AP167" s="350"/>
    </row>
    <row r="168" spans="22:42">
      <c r="X168" s="350"/>
      <c r="Y168" s="350"/>
    </row>
    <row r="169" spans="22:42">
      <c r="X169" s="350"/>
      <c r="Y169" s="350"/>
    </row>
    <row r="170" spans="22:42">
      <c r="X170" s="350"/>
      <c r="Y170" s="350"/>
    </row>
    <row r="171" spans="22:42">
      <c r="X171" s="350"/>
      <c r="Y171" s="350"/>
    </row>
    <row r="172" spans="22:42">
      <c r="X172" s="350"/>
      <c r="Y172" s="350"/>
    </row>
    <row r="173" spans="22:42">
      <c r="V173" s="369"/>
      <c r="X173" s="350"/>
      <c r="Y173" s="350"/>
    </row>
    <row r="174" spans="22:42">
      <c r="V174" s="369"/>
      <c r="X174" s="350"/>
      <c r="Y174" s="350"/>
    </row>
    <row r="175" spans="22:42">
      <c r="V175" s="369"/>
      <c r="X175" s="350"/>
      <c r="Y175" s="350"/>
    </row>
    <row r="176" spans="22:42">
      <c r="V176" s="369"/>
      <c r="X176" s="350"/>
      <c r="Y176" s="350"/>
    </row>
    <row r="177" spans="22:25">
      <c r="V177" s="369"/>
    </row>
    <row r="178" spans="22:25">
      <c r="V178" s="369"/>
    </row>
    <row r="179" spans="22:25">
      <c r="V179" s="369"/>
    </row>
    <row r="180" spans="22:25">
      <c r="V180" s="369"/>
    </row>
    <row r="181" spans="22:25">
      <c r="V181" s="369"/>
    </row>
    <row r="182" spans="22:25">
      <c r="V182" s="369"/>
    </row>
    <row r="183" spans="22:25">
      <c r="V183" s="369"/>
    </row>
    <row r="184" spans="22:25">
      <c r="V184" s="369"/>
    </row>
    <row r="185" spans="22:25">
      <c r="V185" s="369"/>
    </row>
    <row r="186" spans="22:25">
      <c r="V186" s="369"/>
    </row>
    <row r="187" spans="22:25">
      <c r="V187" s="369"/>
    </row>
    <row r="188" spans="22:25">
      <c r="V188" s="369"/>
    </row>
    <row r="189" spans="22:25">
      <c r="X189" s="350"/>
      <c r="Y189" s="350"/>
    </row>
    <row r="190" spans="22:25">
      <c r="X190" s="350"/>
      <c r="Y190" s="350"/>
    </row>
    <row r="191" spans="22:25">
      <c r="X191" s="350"/>
      <c r="Y191" s="350"/>
    </row>
    <row r="192" spans="22:25">
      <c r="X192" s="350"/>
      <c r="Y192" s="350"/>
    </row>
    <row r="193" spans="24:25">
      <c r="X193" s="350"/>
      <c r="Y193" s="350"/>
    </row>
    <row r="194" spans="24:25">
      <c r="X194" s="350"/>
      <c r="Y194" s="350"/>
    </row>
    <row r="195" spans="24:25">
      <c r="X195" s="350"/>
      <c r="Y195" s="350"/>
    </row>
    <row r="196" spans="24:25">
      <c r="X196" s="350"/>
      <c r="Y196" s="350"/>
    </row>
    <row r="197" spans="24:25">
      <c r="X197" s="350"/>
      <c r="Y197" s="350"/>
    </row>
    <row r="198" spans="24:25">
      <c r="X198" s="350"/>
      <c r="Y198" s="350"/>
    </row>
    <row r="199" spans="24:25">
      <c r="X199" s="350"/>
      <c r="Y199" s="350"/>
    </row>
    <row r="200" spans="24:25">
      <c r="X200" s="350"/>
      <c r="Y200" s="350"/>
    </row>
    <row r="201" spans="24:25">
      <c r="X201" s="350"/>
      <c r="Y201" s="350"/>
    </row>
    <row r="202" spans="24:25">
      <c r="X202" s="350"/>
      <c r="Y202" s="350"/>
    </row>
    <row r="203" spans="24:25">
      <c r="X203" s="350"/>
      <c r="Y203" s="350"/>
    </row>
    <row r="204" spans="24:25">
      <c r="X204" s="350"/>
      <c r="Y204" s="350"/>
    </row>
    <row r="205" spans="24:25">
      <c r="X205" s="350"/>
      <c r="Y205" s="350"/>
    </row>
    <row r="206" spans="24:25">
      <c r="X206" s="350"/>
      <c r="Y206" s="350"/>
    </row>
    <row r="207" spans="24:25">
      <c r="X207" s="350"/>
      <c r="Y207" s="350"/>
    </row>
    <row r="208" spans="24:25">
      <c r="X208" s="350"/>
      <c r="Y208" s="350"/>
    </row>
    <row r="209" spans="24:25">
      <c r="X209" s="350"/>
      <c r="Y209" s="350"/>
    </row>
    <row r="210" spans="24:25">
      <c r="X210" s="350"/>
      <c r="Y210" s="350"/>
    </row>
    <row r="211" spans="24:25">
      <c r="X211" s="350"/>
      <c r="Y211" s="350"/>
    </row>
    <row r="212" spans="24:25">
      <c r="X212" s="350"/>
      <c r="Y212" s="350"/>
    </row>
    <row r="213" spans="24:25">
      <c r="X213" s="350"/>
      <c r="Y213" s="350"/>
    </row>
    <row r="214" spans="24:25">
      <c r="X214" s="350"/>
      <c r="Y214" s="350"/>
    </row>
    <row r="215" spans="24:25">
      <c r="X215" s="350"/>
      <c r="Y215" s="350"/>
    </row>
    <row r="216" spans="24:25">
      <c r="X216" s="350"/>
      <c r="Y216" s="350"/>
    </row>
    <row r="217" spans="24:25">
      <c r="X217" s="350"/>
      <c r="Y217" s="350"/>
    </row>
    <row r="218" spans="24:25">
      <c r="X218" s="350"/>
      <c r="Y218" s="350"/>
    </row>
    <row r="219" spans="24:25">
      <c r="X219" s="350"/>
      <c r="Y219" s="350"/>
    </row>
    <row r="220" spans="24:25">
      <c r="X220" s="350"/>
      <c r="Y220" s="350"/>
    </row>
    <row r="221" spans="24:25">
      <c r="X221" s="350"/>
      <c r="Y221" s="350"/>
    </row>
    <row r="222" spans="24:25">
      <c r="X222" s="350"/>
      <c r="Y222" s="350"/>
    </row>
    <row r="223" spans="24:25">
      <c r="X223" s="350"/>
      <c r="Y223" s="350"/>
    </row>
    <row r="224" spans="24:25">
      <c r="X224" s="350"/>
      <c r="Y224" s="350"/>
    </row>
    <row r="225" spans="24:25">
      <c r="X225" s="350"/>
      <c r="Y225" s="350"/>
    </row>
    <row r="226" spans="24:25">
      <c r="X226" s="350"/>
      <c r="Y226" s="350"/>
    </row>
    <row r="227" spans="24:25">
      <c r="X227" s="350"/>
      <c r="Y227" s="350"/>
    </row>
    <row r="228" spans="24:25">
      <c r="X228" s="350"/>
      <c r="Y228" s="350"/>
    </row>
    <row r="229" spans="24:25">
      <c r="X229" s="350"/>
      <c r="Y229" s="350"/>
    </row>
    <row r="230" spans="24:25">
      <c r="X230" s="350"/>
      <c r="Y230" s="350"/>
    </row>
    <row r="231" spans="24:25">
      <c r="X231" s="350"/>
      <c r="Y231" s="350"/>
    </row>
    <row r="232" spans="24:25">
      <c r="X232" s="350"/>
      <c r="Y232" s="350"/>
    </row>
    <row r="233" spans="24:25">
      <c r="X233" s="350"/>
      <c r="Y233" s="350"/>
    </row>
    <row r="234" spans="24:25">
      <c r="X234" s="350"/>
      <c r="Y234" s="350"/>
    </row>
    <row r="235" spans="24:25">
      <c r="X235" s="350"/>
      <c r="Y235" s="350"/>
    </row>
    <row r="236" spans="24:25">
      <c r="X236" s="350"/>
      <c r="Y236" s="350"/>
    </row>
    <row r="237" spans="24:25">
      <c r="X237" s="350"/>
      <c r="Y237" s="350"/>
    </row>
    <row r="238" spans="24:25">
      <c r="X238" s="350"/>
      <c r="Y238" s="350"/>
    </row>
    <row r="239" spans="24:25">
      <c r="X239" s="350"/>
      <c r="Y239" s="350"/>
    </row>
    <row r="240" spans="24:25">
      <c r="X240" s="350"/>
      <c r="Y240" s="350"/>
    </row>
    <row r="241" spans="24:25">
      <c r="X241" s="350"/>
      <c r="Y241" s="350"/>
    </row>
    <row r="242" spans="24:25">
      <c r="X242" s="350"/>
      <c r="Y242" s="350"/>
    </row>
    <row r="243" spans="24:25">
      <c r="X243" s="350"/>
      <c r="Y243" s="350"/>
    </row>
    <row r="244" spans="24:25">
      <c r="X244" s="350"/>
      <c r="Y244" s="350"/>
    </row>
    <row r="245" spans="24:25">
      <c r="X245" s="350"/>
      <c r="Y245" s="350"/>
    </row>
    <row r="246" spans="24:25">
      <c r="X246" s="350"/>
      <c r="Y246" s="350"/>
    </row>
    <row r="247" spans="24:25">
      <c r="X247" s="350"/>
      <c r="Y247" s="350"/>
    </row>
    <row r="248" spans="24:25">
      <c r="X248" s="350"/>
      <c r="Y248" s="350"/>
    </row>
    <row r="249" spans="24:25">
      <c r="X249" s="350"/>
      <c r="Y249" s="350"/>
    </row>
    <row r="250" spans="24:25">
      <c r="X250" s="350"/>
      <c r="Y250" s="350"/>
    </row>
    <row r="251" spans="24:25">
      <c r="X251" s="350"/>
      <c r="Y251" s="350"/>
    </row>
    <row r="252" spans="24:25">
      <c r="X252" s="350"/>
      <c r="Y252" s="350"/>
    </row>
    <row r="253" spans="24:25">
      <c r="X253" s="350"/>
      <c r="Y253" s="350"/>
    </row>
    <row r="254" spans="24:25">
      <c r="X254" s="350"/>
      <c r="Y254" s="350"/>
    </row>
    <row r="255" spans="24:25">
      <c r="X255" s="350"/>
      <c r="Y255" s="350"/>
    </row>
    <row r="256" spans="24:25">
      <c r="X256" s="350"/>
      <c r="Y256" s="350"/>
    </row>
    <row r="257" spans="24:25">
      <c r="X257" s="350"/>
      <c r="Y257" s="350"/>
    </row>
    <row r="258" spans="24:25">
      <c r="X258" s="350"/>
      <c r="Y258" s="350"/>
    </row>
    <row r="259" spans="24:25">
      <c r="X259" s="350"/>
      <c r="Y259" s="350"/>
    </row>
    <row r="260" spans="24:25">
      <c r="X260" s="350"/>
      <c r="Y260" s="350"/>
    </row>
    <row r="261" spans="24:25">
      <c r="X261" s="350"/>
      <c r="Y261" s="350"/>
    </row>
    <row r="262" spans="24:25">
      <c r="X262" s="350"/>
      <c r="Y262" s="350"/>
    </row>
    <row r="263" spans="24:25">
      <c r="X263" s="350"/>
      <c r="Y263" s="350"/>
    </row>
    <row r="264" spans="24:25">
      <c r="X264" s="350"/>
      <c r="Y264" s="350"/>
    </row>
    <row r="265" spans="24:25">
      <c r="X265" s="350"/>
      <c r="Y265" s="350"/>
    </row>
    <row r="266" spans="24:25">
      <c r="X266" s="350"/>
      <c r="Y266" s="350"/>
    </row>
    <row r="267" spans="24:25">
      <c r="X267" s="350"/>
      <c r="Y267" s="350"/>
    </row>
    <row r="268" spans="24:25">
      <c r="X268" s="350"/>
      <c r="Y268" s="350"/>
    </row>
    <row r="269" spans="24:25">
      <c r="X269" s="350"/>
      <c r="Y269" s="350"/>
    </row>
    <row r="270" spans="24:25">
      <c r="X270" s="350"/>
      <c r="Y270" s="350"/>
    </row>
    <row r="271" spans="24:25">
      <c r="X271" s="350"/>
      <c r="Y271" s="350"/>
    </row>
    <row r="272" spans="24:25">
      <c r="X272" s="350"/>
      <c r="Y272" s="350"/>
    </row>
    <row r="273" spans="24:25">
      <c r="X273" s="350"/>
      <c r="Y273" s="350"/>
    </row>
    <row r="274" spans="24:25">
      <c r="X274" s="350"/>
      <c r="Y274" s="350"/>
    </row>
    <row r="275" spans="24:25">
      <c r="X275" s="350"/>
      <c r="Y275" s="350"/>
    </row>
    <row r="276" spans="24:25">
      <c r="X276" s="350"/>
      <c r="Y276" s="350"/>
    </row>
    <row r="277" spans="24:25">
      <c r="X277" s="350"/>
      <c r="Y277" s="350"/>
    </row>
    <row r="278" spans="24:25">
      <c r="X278" s="350"/>
      <c r="Y278" s="350"/>
    </row>
    <row r="279" spans="24:25">
      <c r="X279" s="350"/>
      <c r="Y279" s="350"/>
    </row>
    <row r="280" spans="24:25">
      <c r="X280" s="350"/>
      <c r="Y280" s="350"/>
    </row>
    <row r="281" spans="24:25">
      <c r="X281" s="350"/>
      <c r="Y281" s="350"/>
    </row>
    <row r="282" spans="24:25">
      <c r="X282" s="350"/>
      <c r="Y282" s="350"/>
    </row>
    <row r="283" spans="24:25">
      <c r="X283" s="350"/>
      <c r="Y283" s="350"/>
    </row>
    <row r="284" spans="24:25">
      <c r="X284" s="350"/>
      <c r="Y284" s="350"/>
    </row>
    <row r="285" spans="24:25">
      <c r="X285" s="350"/>
      <c r="Y285" s="350"/>
    </row>
    <row r="286" spans="24:25">
      <c r="X286" s="350"/>
      <c r="Y286" s="350"/>
    </row>
    <row r="287" spans="24:25">
      <c r="X287" s="350"/>
      <c r="Y287" s="350"/>
    </row>
    <row r="288" spans="24:25">
      <c r="X288" s="350"/>
      <c r="Y288" s="350"/>
    </row>
    <row r="289" spans="24:25">
      <c r="X289" s="350"/>
      <c r="Y289" s="350"/>
    </row>
    <row r="290" spans="24:25">
      <c r="X290" s="350"/>
      <c r="Y290" s="350"/>
    </row>
    <row r="291" spans="24:25">
      <c r="X291" s="350"/>
      <c r="Y291" s="350"/>
    </row>
    <row r="292" spans="24:25">
      <c r="X292" s="350"/>
      <c r="Y292" s="350"/>
    </row>
    <row r="293" spans="24:25">
      <c r="X293" s="350"/>
      <c r="Y293" s="350"/>
    </row>
    <row r="294" spans="24:25">
      <c r="X294" s="350"/>
      <c r="Y294" s="350"/>
    </row>
    <row r="295" spans="24:25">
      <c r="X295" s="350"/>
      <c r="Y295" s="350"/>
    </row>
    <row r="296" spans="24:25">
      <c r="X296" s="350"/>
      <c r="Y296" s="350"/>
    </row>
    <row r="297" spans="24:25">
      <c r="X297" s="350"/>
      <c r="Y297" s="350"/>
    </row>
    <row r="298" spans="24:25">
      <c r="X298" s="350"/>
      <c r="Y298" s="350"/>
    </row>
    <row r="299" spans="24:25">
      <c r="X299" s="350"/>
      <c r="Y299" s="350"/>
    </row>
    <row r="300" spans="24:25">
      <c r="X300" s="350"/>
      <c r="Y300" s="350"/>
    </row>
    <row r="301" spans="24:25">
      <c r="X301" s="350"/>
      <c r="Y301" s="350"/>
    </row>
    <row r="302" spans="24:25">
      <c r="X302" s="350"/>
      <c r="Y302" s="350"/>
    </row>
    <row r="303" spans="24:25">
      <c r="X303" s="350"/>
      <c r="Y303" s="350"/>
    </row>
    <row r="304" spans="24:25">
      <c r="X304" s="350"/>
      <c r="Y304" s="350"/>
    </row>
    <row r="305" spans="24:25">
      <c r="X305" s="350"/>
      <c r="Y305" s="350"/>
    </row>
    <row r="306" spans="24:25">
      <c r="X306" s="350"/>
      <c r="Y306" s="350"/>
    </row>
    <row r="307" spans="24:25">
      <c r="X307" s="350"/>
      <c r="Y307" s="350"/>
    </row>
    <row r="308" spans="24:25">
      <c r="X308" s="350"/>
      <c r="Y308" s="350"/>
    </row>
    <row r="309" spans="24:25">
      <c r="X309" s="350"/>
      <c r="Y309" s="350"/>
    </row>
    <row r="310" spans="24:25">
      <c r="X310" s="350"/>
      <c r="Y310" s="350"/>
    </row>
    <row r="311" spans="24:25">
      <c r="X311" s="350"/>
      <c r="Y311" s="350"/>
    </row>
    <row r="312" spans="24:25">
      <c r="X312" s="350"/>
      <c r="Y312" s="350"/>
    </row>
    <row r="313" spans="24:25">
      <c r="X313" s="350"/>
      <c r="Y313" s="350"/>
    </row>
    <row r="314" spans="24:25">
      <c r="X314" s="350"/>
      <c r="Y314" s="350"/>
    </row>
    <row r="315" spans="24:25">
      <c r="X315" s="350"/>
      <c r="Y315" s="350"/>
    </row>
    <row r="316" spans="24:25">
      <c r="X316" s="350"/>
      <c r="Y316" s="350"/>
    </row>
    <row r="317" spans="24:25">
      <c r="X317" s="350"/>
      <c r="Y317" s="350"/>
    </row>
    <row r="318" spans="24:25">
      <c r="X318" s="350"/>
      <c r="Y318" s="350"/>
    </row>
    <row r="319" spans="24:25">
      <c r="X319" s="350"/>
      <c r="Y319" s="350"/>
    </row>
    <row r="320" spans="24:25">
      <c r="X320" s="350"/>
      <c r="Y320" s="350"/>
    </row>
    <row r="321" spans="24:25">
      <c r="X321" s="350"/>
      <c r="Y321" s="350"/>
    </row>
    <row r="322" spans="24:25">
      <c r="X322" s="350"/>
      <c r="Y322" s="350"/>
    </row>
    <row r="323" spans="24:25">
      <c r="X323" s="350"/>
      <c r="Y323" s="350"/>
    </row>
    <row r="324" spans="24:25">
      <c r="X324" s="350"/>
      <c r="Y324" s="350"/>
    </row>
    <row r="325" spans="24:25">
      <c r="X325" s="350"/>
      <c r="Y325" s="350"/>
    </row>
    <row r="326" spans="24:25">
      <c r="X326" s="350"/>
      <c r="Y326" s="350"/>
    </row>
    <row r="327" spans="24:25">
      <c r="X327" s="350"/>
      <c r="Y327" s="350"/>
    </row>
    <row r="328" spans="24:25">
      <c r="X328" s="350"/>
      <c r="Y328" s="350"/>
    </row>
    <row r="329" spans="24:25">
      <c r="X329" s="350"/>
      <c r="Y329" s="350"/>
    </row>
    <row r="330" spans="24:25">
      <c r="X330" s="350"/>
      <c r="Y330" s="350"/>
    </row>
    <row r="331" spans="24:25">
      <c r="X331" s="350"/>
      <c r="Y331" s="350"/>
    </row>
    <row r="332" spans="24:25">
      <c r="X332" s="350"/>
      <c r="Y332" s="350"/>
    </row>
    <row r="333" spans="24:25">
      <c r="X333" s="350"/>
      <c r="Y333" s="350"/>
    </row>
    <row r="334" spans="24:25">
      <c r="X334" s="350"/>
      <c r="Y334" s="350"/>
    </row>
    <row r="335" spans="24:25">
      <c r="X335" s="350"/>
      <c r="Y335" s="350"/>
    </row>
    <row r="336" spans="24:25">
      <c r="X336" s="350"/>
      <c r="Y336" s="350"/>
    </row>
    <row r="337" spans="24:25">
      <c r="X337" s="350"/>
      <c r="Y337" s="350"/>
    </row>
    <row r="338" spans="24:25">
      <c r="X338" s="350"/>
      <c r="Y338" s="350"/>
    </row>
    <row r="339" spans="24:25">
      <c r="X339" s="350"/>
      <c r="Y339" s="350"/>
    </row>
    <row r="340" spans="24:25">
      <c r="X340" s="350"/>
      <c r="Y340" s="350"/>
    </row>
    <row r="341" spans="24:25">
      <c r="X341" s="350"/>
      <c r="Y341" s="350"/>
    </row>
    <row r="342" spans="24:25">
      <c r="X342" s="350"/>
      <c r="Y342" s="350"/>
    </row>
    <row r="343" spans="24:25">
      <c r="X343" s="350"/>
      <c r="Y343" s="350"/>
    </row>
    <row r="344" spans="24:25">
      <c r="X344" s="350"/>
      <c r="Y344" s="350"/>
    </row>
    <row r="345" spans="24:25">
      <c r="X345" s="350"/>
      <c r="Y345" s="350"/>
    </row>
    <row r="346" spans="24:25">
      <c r="X346" s="350"/>
      <c r="Y346" s="350"/>
    </row>
    <row r="347" spans="24:25">
      <c r="X347" s="350"/>
      <c r="Y347" s="350"/>
    </row>
    <row r="348" spans="24:25">
      <c r="X348" s="350"/>
      <c r="Y348" s="350"/>
    </row>
    <row r="349" spans="24:25">
      <c r="X349" s="350"/>
      <c r="Y349" s="350"/>
    </row>
    <row r="350" spans="24:25">
      <c r="X350" s="350"/>
      <c r="Y350" s="350"/>
    </row>
    <row r="351" spans="24:25">
      <c r="X351" s="350"/>
      <c r="Y351" s="350"/>
    </row>
    <row r="352" spans="24:25">
      <c r="X352" s="350"/>
      <c r="Y352" s="350"/>
    </row>
    <row r="353" spans="24:25">
      <c r="X353" s="350"/>
      <c r="Y353" s="350"/>
    </row>
    <row r="354" spans="24:25">
      <c r="X354" s="350"/>
      <c r="Y354" s="350"/>
    </row>
    <row r="355" spans="24:25">
      <c r="X355" s="350"/>
      <c r="Y355" s="350"/>
    </row>
    <row r="356" spans="24:25">
      <c r="X356" s="350"/>
      <c r="Y356" s="350"/>
    </row>
    <row r="357" spans="24:25">
      <c r="X357" s="350"/>
      <c r="Y357" s="350"/>
    </row>
    <row r="358" spans="24:25">
      <c r="X358" s="350"/>
      <c r="Y358" s="350"/>
    </row>
    <row r="359" spans="24:25">
      <c r="X359" s="350"/>
      <c r="Y359" s="350"/>
    </row>
    <row r="360" spans="24:25">
      <c r="X360" s="350"/>
      <c r="Y360" s="350"/>
    </row>
    <row r="361" spans="24:25">
      <c r="X361" s="350"/>
      <c r="Y361" s="350"/>
    </row>
    <row r="362" spans="24:25">
      <c r="X362" s="350"/>
      <c r="Y362" s="350"/>
    </row>
    <row r="363" spans="24:25">
      <c r="X363" s="350"/>
      <c r="Y363" s="350"/>
    </row>
    <row r="364" spans="24:25">
      <c r="X364" s="350"/>
      <c r="Y364" s="350"/>
    </row>
    <row r="365" spans="24:25">
      <c r="X365" s="350"/>
      <c r="Y365" s="350"/>
    </row>
    <row r="366" spans="24:25">
      <c r="X366" s="350"/>
      <c r="Y366" s="350"/>
    </row>
    <row r="367" spans="24:25">
      <c r="X367" s="350"/>
      <c r="Y367" s="350"/>
    </row>
    <row r="368" spans="24:25">
      <c r="X368" s="350"/>
      <c r="Y368" s="350"/>
    </row>
    <row r="369" spans="24:25">
      <c r="X369" s="350"/>
      <c r="Y369" s="350"/>
    </row>
    <row r="370" spans="24:25">
      <c r="X370" s="350"/>
      <c r="Y370" s="350"/>
    </row>
    <row r="371" spans="24:25">
      <c r="X371" s="350"/>
      <c r="Y371" s="350"/>
    </row>
    <row r="372" spans="24:25">
      <c r="X372" s="350"/>
      <c r="Y372" s="350"/>
    </row>
    <row r="373" spans="24:25">
      <c r="X373" s="350"/>
      <c r="Y373" s="350"/>
    </row>
    <row r="374" spans="24:25">
      <c r="X374" s="350"/>
      <c r="Y374" s="350"/>
    </row>
    <row r="375" spans="24:25">
      <c r="X375" s="350"/>
      <c r="Y375" s="350"/>
    </row>
    <row r="376" spans="24:25">
      <c r="X376" s="350"/>
      <c r="Y376" s="350"/>
    </row>
    <row r="377" spans="24:25">
      <c r="X377" s="350"/>
      <c r="Y377" s="350"/>
    </row>
    <row r="378" spans="24:25">
      <c r="X378" s="350"/>
      <c r="Y378" s="350"/>
    </row>
    <row r="379" spans="24:25">
      <c r="X379" s="350"/>
      <c r="Y379" s="350"/>
    </row>
    <row r="380" spans="24:25">
      <c r="X380" s="350"/>
      <c r="Y380" s="350"/>
    </row>
    <row r="381" spans="24:25">
      <c r="X381" s="350"/>
      <c r="Y381" s="350"/>
    </row>
    <row r="382" spans="24:25">
      <c r="X382" s="350"/>
      <c r="Y382" s="350"/>
    </row>
    <row r="383" spans="24:25">
      <c r="X383" s="350"/>
      <c r="Y383" s="350"/>
    </row>
    <row r="384" spans="24:25">
      <c r="X384" s="350"/>
      <c r="Y384" s="350"/>
    </row>
    <row r="385" spans="24:25">
      <c r="X385" s="350"/>
      <c r="Y385" s="350"/>
    </row>
    <row r="386" spans="24:25">
      <c r="X386" s="350"/>
      <c r="Y386" s="350"/>
    </row>
    <row r="387" spans="24:25">
      <c r="X387" s="350"/>
      <c r="Y387" s="350"/>
    </row>
    <row r="388" spans="24:25">
      <c r="X388" s="350"/>
      <c r="Y388" s="350"/>
    </row>
    <row r="389" spans="24:25">
      <c r="X389" s="350"/>
      <c r="Y389" s="350"/>
    </row>
    <row r="390" spans="24:25">
      <c r="X390" s="350"/>
      <c r="Y390" s="350"/>
    </row>
    <row r="391" spans="24:25">
      <c r="X391" s="350"/>
      <c r="Y391" s="350"/>
    </row>
    <row r="392" spans="24:25">
      <c r="X392" s="350"/>
      <c r="Y392" s="350"/>
    </row>
    <row r="393" spans="24:25">
      <c r="X393" s="350"/>
      <c r="Y393" s="350"/>
    </row>
    <row r="394" spans="24:25">
      <c r="X394" s="350"/>
      <c r="Y394" s="350"/>
    </row>
    <row r="395" spans="24:25">
      <c r="X395" s="350"/>
      <c r="Y395" s="350"/>
    </row>
    <row r="396" spans="24:25">
      <c r="X396" s="350"/>
      <c r="Y396" s="350"/>
    </row>
    <row r="397" spans="24:25">
      <c r="X397" s="350"/>
      <c r="Y397" s="350"/>
    </row>
    <row r="398" spans="24:25">
      <c r="X398" s="350"/>
      <c r="Y398" s="350"/>
    </row>
    <row r="399" spans="24:25">
      <c r="X399" s="350"/>
      <c r="Y399" s="350"/>
    </row>
    <row r="400" spans="24:25">
      <c r="X400" s="350"/>
      <c r="Y400" s="350"/>
    </row>
    <row r="401" spans="24:25">
      <c r="X401" s="350"/>
      <c r="Y401" s="350"/>
    </row>
    <row r="402" spans="24:25">
      <c r="X402" s="350"/>
      <c r="Y402" s="350"/>
    </row>
    <row r="403" spans="24:25">
      <c r="X403" s="350"/>
      <c r="Y403" s="350"/>
    </row>
    <row r="404" spans="24:25">
      <c r="X404" s="350"/>
      <c r="Y404" s="350"/>
    </row>
    <row r="405" spans="24:25">
      <c r="X405" s="350"/>
      <c r="Y405" s="350"/>
    </row>
    <row r="406" spans="24:25">
      <c r="X406" s="350"/>
      <c r="Y406" s="350"/>
    </row>
    <row r="407" spans="24:25">
      <c r="X407" s="350"/>
      <c r="Y407" s="350"/>
    </row>
    <row r="408" spans="24:25">
      <c r="X408" s="350"/>
      <c r="Y408" s="350"/>
    </row>
    <row r="409" spans="24:25">
      <c r="X409" s="350"/>
      <c r="Y409" s="350"/>
    </row>
    <row r="410" spans="24:25">
      <c r="X410" s="350"/>
      <c r="Y410" s="350"/>
    </row>
    <row r="411" spans="24:25">
      <c r="X411" s="350"/>
      <c r="Y411" s="350"/>
    </row>
    <row r="412" spans="24:25">
      <c r="X412" s="350"/>
      <c r="Y412" s="350"/>
    </row>
    <row r="413" spans="24:25">
      <c r="X413" s="350"/>
      <c r="Y413" s="350"/>
    </row>
    <row r="414" spans="24:25">
      <c r="X414" s="350"/>
      <c r="Y414" s="350"/>
    </row>
    <row r="415" spans="24:25">
      <c r="X415" s="350"/>
      <c r="Y415" s="350"/>
    </row>
    <row r="416" spans="24:25">
      <c r="X416" s="350"/>
      <c r="Y416" s="350"/>
    </row>
    <row r="417" spans="24:25">
      <c r="X417" s="350"/>
      <c r="Y417" s="350"/>
    </row>
    <row r="418" spans="24:25">
      <c r="X418" s="350"/>
      <c r="Y418" s="350"/>
    </row>
    <row r="419" spans="24:25">
      <c r="X419" s="350"/>
      <c r="Y419" s="350"/>
    </row>
    <row r="420" spans="24:25">
      <c r="X420" s="350"/>
      <c r="Y420" s="350"/>
    </row>
    <row r="421" spans="24:25">
      <c r="X421" s="350"/>
      <c r="Y421" s="350"/>
    </row>
    <row r="422" spans="24:25">
      <c r="X422" s="350"/>
      <c r="Y422" s="350"/>
    </row>
    <row r="423" spans="24:25">
      <c r="X423" s="350"/>
      <c r="Y423" s="350"/>
    </row>
    <row r="424" spans="24:25">
      <c r="X424" s="350"/>
      <c r="Y424" s="350"/>
    </row>
    <row r="425" spans="24:25">
      <c r="X425" s="350"/>
      <c r="Y425" s="350"/>
    </row>
    <row r="426" spans="24:25">
      <c r="X426" s="350"/>
      <c r="Y426" s="350"/>
    </row>
    <row r="427" spans="24:25">
      <c r="X427" s="350"/>
      <c r="Y427" s="350"/>
    </row>
    <row r="428" spans="24:25">
      <c r="X428" s="350"/>
      <c r="Y428" s="350"/>
    </row>
    <row r="429" spans="24:25">
      <c r="X429" s="350"/>
      <c r="Y429" s="350"/>
    </row>
    <row r="430" spans="24:25">
      <c r="X430" s="350"/>
      <c r="Y430" s="350"/>
    </row>
    <row r="431" spans="24:25">
      <c r="X431" s="350"/>
      <c r="Y431" s="350"/>
    </row>
    <row r="432" spans="24:25">
      <c r="X432" s="350"/>
      <c r="Y432" s="350"/>
    </row>
    <row r="433" spans="24:25">
      <c r="X433" s="350"/>
      <c r="Y433" s="350"/>
    </row>
    <row r="434" spans="24:25">
      <c r="X434" s="350"/>
      <c r="Y434" s="350"/>
    </row>
    <row r="435" spans="24:25">
      <c r="X435" s="350"/>
      <c r="Y435" s="350"/>
    </row>
    <row r="436" spans="24:25">
      <c r="X436" s="350"/>
      <c r="Y436" s="350"/>
    </row>
    <row r="437" spans="24:25">
      <c r="X437" s="350"/>
      <c r="Y437" s="350"/>
    </row>
    <row r="438" spans="24:25">
      <c r="X438" s="350"/>
      <c r="Y438" s="350"/>
    </row>
    <row r="439" spans="24:25">
      <c r="X439" s="350"/>
      <c r="Y439" s="350"/>
    </row>
    <row r="440" spans="24:25">
      <c r="X440" s="350"/>
      <c r="Y440" s="350"/>
    </row>
    <row r="441" spans="24:25">
      <c r="X441" s="350"/>
      <c r="Y441" s="350"/>
    </row>
    <row r="442" spans="24:25">
      <c r="X442" s="350"/>
      <c r="Y442" s="350"/>
    </row>
    <row r="443" spans="24:25">
      <c r="X443" s="350"/>
      <c r="Y443" s="350"/>
    </row>
    <row r="444" spans="24:25">
      <c r="X444" s="350"/>
      <c r="Y444" s="350"/>
    </row>
    <row r="445" spans="24:25">
      <c r="X445" s="350"/>
      <c r="Y445" s="350"/>
    </row>
    <row r="446" spans="24:25">
      <c r="X446" s="350"/>
      <c r="Y446" s="350"/>
    </row>
    <row r="447" spans="24:25">
      <c r="X447" s="350"/>
      <c r="Y447" s="350"/>
    </row>
    <row r="448" spans="24:25">
      <c r="X448" s="350"/>
      <c r="Y448" s="350"/>
    </row>
    <row r="449" spans="24:25">
      <c r="X449" s="350"/>
      <c r="Y449" s="350"/>
    </row>
    <row r="450" spans="24:25">
      <c r="X450" s="350"/>
      <c r="Y450" s="350"/>
    </row>
    <row r="451" spans="24:25">
      <c r="X451" s="350"/>
      <c r="Y451" s="350"/>
    </row>
    <row r="452" spans="24:25">
      <c r="X452" s="350"/>
      <c r="Y452" s="350"/>
    </row>
    <row r="453" spans="24:25">
      <c r="X453" s="350"/>
      <c r="Y453" s="350"/>
    </row>
    <row r="454" spans="24:25">
      <c r="X454" s="350"/>
      <c r="Y454" s="350"/>
    </row>
    <row r="455" spans="24:25">
      <c r="X455" s="350"/>
      <c r="Y455" s="350"/>
    </row>
    <row r="456" spans="24:25">
      <c r="X456" s="350"/>
      <c r="Y456" s="350"/>
    </row>
    <row r="457" spans="24:25">
      <c r="X457" s="350"/>
      <c r="Y457" s="350"/>
    </row>
    <row r="458" spans="24:25">
      <c r="X458" s="350"/>
      <c r="Y458" s="350"/>
    </row>
    <row r="459" spans="24:25">
      <c r="X459" s="350"/>
      <c r="Y459" s="350"/>
    </row>
    <row r="460" spans="24:25">
      <c r="X460" s="350"/>
      <c r="Y460" s="350"/>
    </row>
    <row r="461" spans="24:25">
      <c r="X461" s="350"/>
      <c r="Y461" s="350"/>
    </row>
    <row r="462" spans="24:25">
      <c r="X462" s="350"/>
      <c r="Y462" s="350"/>
    </row>
    <row r="463" spans="24:25">
      <c r="X463" s="350"/>
      <c r="Y463" s="350"/>
    </row>
    <row r="464" spans="24:25">
      <c r="X464" s="350"/>
      <c r="Y464" s="350"/>
    </row>
    <row r="465" spans="24:25">
      <c r="X465" s="350"/>
      <c r="Y465" s="350"/>
    </row>
    <row r="466" spans="24:25">
      <c r="X466" s="350"/>
      <c r="Y466" s="350"/>
    </row>
    <row r="467" spans="24:25">
      <c r="X467" s="350"/>
      <c r="Y467" s="350"/>
    </row>
    <row r="468" spans="24:25">
      <c r="X468" s="350"/>
      <c r="Y468" s="350"/>
    </row>
    <row r="469" spans="24:25">
      <c r="X469" s="350"/>
      <c r="Y469" s="350"/>
    </row>
    <row r="470" spans="24:25">
      <c r="X470" s="350"/>
      <c r="Y470" s="350"/>
    </row>
    <row r="471" spans="24:25">
      <c r="X471" s="350"/>
      <c r="Y471" s="350"/>
    </row>
    <row r="472" spans="24:25">
      <c r="X472" s="350"/>
      <c r="Y472" s="350"/>
    </row>
    <row r="473" spans="24:25">
      <c r="X473" s="350"/>
      <c r="Y473" s="350"/>
    </row>
    <row r="474" spans="24:25">
      <c r="X474" s="350"/>
      <c r="Y474" s="350"/>
    </row>
    <row r="475" spans="24:25">
      <c r="X475" s="350"/>
      <c r="Y475" s="350"/>
    </row>
    <row r="476" spans="24:25">
      <c r="X476" s="350"/>
      <c r="Y476" s="350"/>
    </row>
    <row r="477" spans="24:25">
      <c r="X477" s="350"/>
      <c r="Y477" s="350"/>
    </row>
    <row r="478" spans="24:25">
      <c r="X478" s="350"/>
      <c r="Y478" s="350"/>
    </row>
    <row r="479" spans="24:25">
      <c r="X479" s="350"/>
      <c r="Y479" s="350"/>
    </row>
    <row r="480" spans="24:25">
      <c r="X480" s="350"/>
      <c r="Y480" s="350"/>
    </row>
    <row r="481" spans="24:25">
      <c r="X481" s="350"/>
      <c r="Y481" s="350"/>
    </row>
    <row r="482" spans="24:25">
      <c r="X482" s="350"/>
      <c r="Y482" s="350"/>
    </row>
    <row r="483" spans="24:25">
      <c r="X483" s="350"/>
      <c r="Y483" s="350"/>
    </row>
    <row r="484" spans="24:25">
      <c r="X484" s="350"/>
      <c r="Y484" s="350"/>
    </row>
    <row r="485" spans="24:25">
      <c r="X485" s="350"/>
      <c r="Y485" s="350"/>
    </row>
    <row r="486" spans="24:25">
      <c r="X486" s="350"/>
      <c r="Y486" s="350"/>
    </row>
    <row r="487" spans="24:25">
      <c r="X487" s="350"/>
      <c r="Y487" s="350"/>
    </row>
    <row r="488" spans="24:25">
      <c r="X488" s="350"/>
      <c r="Y488" s="350"/>
    </row>
    <row r="489" spans="24:25">
      <c r="X489" s="350"/>
      <c r="Y489" s="350"/>
    </row>
    <row r="490" spans="24:25">
      <c r="X490" s="350"/>
      <c r="Y490" s="350"/>
    </row>
    <row r="491" spans="24:25">
      <c r="X491" s="350"/>
      <c r="Y491" s="350"/>
    </row>
    <row r="492" spans="24:25">
      <c r="X492" s="350"/>
      <c r="Y492" s="350"/>
    </row>
    <row r="493" spans="24:25">
      <c r="X493" s="350"/>
      <c r="Y493" s="350"/>
    </row>
    <row r="494" spans="24:25">
      <c r="X494" s="350"/>
      <c r="Y494" s="350"/>
    </row>
    <row r="495" spans="24:25">
      <c r="X495" s="350"/>
      <c r="Y495" s="350"/>
    </row>
    <row r="496" spans="24:25">
      <c r="X496" s="350"/>
      <c r="Y496" s="350"/>
    </row>
    <row r="497" spans="24:25">
      <c r="X497" s="350"/>
      <c r="Y497" s="350"/>
    </row>
    <row r="498" spans="24:25">
      <c r="X498" s="350"/>
      <c r="Y498" s="350"/>
    </row>
    <row r="499" spans="24:25">
      <c r="X499" s="350"/>
      <c r="Y499" s="350"/>
    </row>
    <row r="500" spans="24:25">
      <c r="X500" s="350"/>
      <c r="Y500" s="350"/>
    </row>
    <row r="501" spans="24:25">
      <c r="X501" s="350"/>
      <c r="Y501" s="350"/>
    </row>
    <row r="502" spans="24:25">
      <c r="X502" s="350"/>
      <c r="Y502" s="350"/>
    </row>
    <row r="503" spans="24:25">
      <c r="X503" s="350"/>
      <c r="Y503" s="350"/>
    </row>
    <row r="504" spans="24:25">
      <c r="X504" s="350"/>
      <c r="Y504" s="350"/>
    </row>
    <row r="505" spans="24:25">
      <c r="X505" s="350"/>
      <c r="Y505" s="350"/>
    </row>
    <row r="506" spans="24:25">
      <c r="X506" s="350"/>
      <c r="Y506" s="350"/>
    </row>
    <row r="507" spans="24:25">
      <c r="X507" s="350"/>
      <c r="Y507" s="350"/>
    </row>
    <row r="508" spans="24:25">
      <c r="X508" s="350"/>
      <c r="Y508" s="350"/>
    </row>
    <row r="509" spans="24:25">
      <c r="X509" s="350"/>
      <c r="Y509" s="350"/>
    </row>
    <row r="510" spans="24:25">
      <c r="X510" s="350"/>
      <c r="Y510" s="350"/>
    </row>
    <row r="511" spans="24:25">
      <c r="X511" s="350"/>
      <c r="Y511" s="350"/>
    </row>
    <row r="512" spans="24:25">
      <c r="X512" s="350"/>
      <c r="Y512" s="350"/>
    </row>
    <row r="513" spans="24:25">
      <c r="X513" s="350"/>
      <c r="Y513" s="350"/>
    </row>
    <row r="514" spans="24:25">
      <c r="X514" s="350"/>
      <c r="Y514" s="350"/>
    </row>
    <row r="515" spans="24:25">
      <c r="X515" s="350"/>
      <c r="Y515" s="350"/>
    </row>
    <row r="516" spans="24:25">
      <c r="X516" s="350"/>
      <c r="Y516" s="350"/>
    </row>
    <row r="517" spans="24:25">
      <c r="X517" s="350"/>
      <c r="Y517" s="350"/>
    </row>
    <row r="518" spans="24:25">
      <c r="X518" s="350"/>
      <c r="Y518" s="350"/>
    </row>
    <row r="519" spans="24:25">
      <c r="X519" s="350"/>
      <c r="Y519" s="350"/>
    </row>
    <row r="520" spans="24:25">
      <c r="X520" s="350"/>
      <c r="Y520" s="350"/>
    </row>
    <row r="521" spans="24:25">
      <c r="X521" s="350"/>
      <c r="Y521" s="350"/>
    </row>
    <row r="522" spans="24:25">
      <c r="X522" s="350"/>
      <c r="Y522" s="350"/>
    </row>
    <row r="523" spans="24:25">
      <c r="X523" s="350"/>
      <c r="Y523" s="350"/>
    </row>
    <row r="524" spans="24:25">
      <c r="X524" s="350"/>
      <c r="Y524" s="350"/>
    </row>
    <row r="525" spans="24:25">
      <c r="X525" s="350"/>
      <c r="Y525" s="350"/>
    </row>
    <row r="526" spans="24:25">
      <c r="X526" s="350"/>
      <c r="Y526" s="350"/>
    </row>
    <row r="527" spans="24:25">
      <c r="X527" s="350"/>
      <c r="Y527" s="350"/>
    </row>
    <row r="528" spans="24:25">
      <c r="X528" s="350"/>
      <c r="Y528" s="350"/>
    </row>
    <row r="529" spans="24:25">
      <c r="X529" s="350"/>
      <c r="Y529" s="350"/>
    </row>
    <row r="530" spans="24:25">
      <c r="X530" s="350"/>
      <c r="Y530" s="350"/>
    </row>
    <row r="531" spans="24:25">
      <c r="X531" s="350"/>
      <c r="Y531" s="350"/>
    </row>
    <row r="532" spans="24:25">
      <c r="X532" s="350"/>
      <c r="Y532" s="350"/>
    </row>
    <row r="533" spans="24:25">
      <c r="X533" s="350"/>
      <c r="Y533" s="350"/>
    </row>
    <row r="534" spans="24:25">
      <c r="X534" s="350"/>
      <c r="Y534" s="350"/>
    </row>
    <row r="535" spans="24:25">
      <c r="X535" s="350"/>
      <c r="Y535" s="350"/>
    </row>
    <row r="536" spans="24:25">
      <c r="X536" s="350"/>
      <c r="Y536" s="350"/>
    </row>
    <row r="537" spans="24:25">
      <c r="X537" s="350"/>
      <c r="Y537" s="350"/>
    </row>
    <row r="538" spans="24:25">
      <c r="X538" s="350"/>
      <c r="Y538" s="350"/>
    </row>
    <row r="539" spans="24:25">
      <c r="X539" s="350"/>
      <c r="Y539" s="350"/>
    </row>
    <row r="540" spans="24:25">
      <c r="X540" s="350"/>
      <c r="Y540" s="350"/>
    </row>
    <row r="541" spans="24:25">
      <c r="X541" s="350"/>
      <c r="Y541" s="350"/>
    </row>
    <row r="542" spans="24:25">
      <c r="X542" s="350"/>
      <c r="Y542" s="350"/>
    </row>
    <row r="543" spans="24:25">
      <c r="X543" s="350"/>
      <c r="Y543" s="350"/>
    </row>
    <row r="544" spans="24:25">
      <c r="X544" s="350"/>
      <c r="Y544" s="350"/>
    </row>
    <row r="545" spans="24:25">
      <c r="X545" s="350"/>
      <c r="Y545" s="350"/>
    </row>
    <row r="546" spans="24:25">
      <c r="X546" s="350"/>
      <c r="Y546" s="350"/>
    </row>
    <row r="547" spans="24:25">
      <c r="X547" s="350"/>
      <c r="Y547" s="350"/>
    </row>
    <row r="548" spans="24:25">
      <c r="X548" s="350"/>
      <c r="Y548" s="350"/>
    </row>
    <row r="549" spans="24:25">
      <c r="X549" s="350"/>
      <c r="Y549" s="350"/>
    </row>
    <row r="550" spans="24:25">
      <c r="X550" s="350"/>
      <c r="Y550" s="350"/>
    </row>
    <row r="551" spans="24:25">
      <c r="X551" s="350"/>
      <c r="Y551" s="350"/>
    </row>
    <row r="552" spans="24:25">
      <c r="X552" s="350"/>
      <c r="Y552" s="350"/>
    </row>
    <row r="553" spans="24:25">
      <c r="X553" s="350"/>
      <c r="Y553" s="350"/>
    </row>
    <row r="554" spans="24:25">
      <c r="X554" s="350"/>
      <c r="Y554" s="350"/>
    </row>
    <row r="555" spans="24:25">
      <c r="X555" s="350"/>
      <c r="Y555" s="350"/>
    </row>
    <row r="556" spans="24:25">
      <c r="X556" s="350"/>
      <c r="Y556" s="350"/>
    </row>
    <row r="557" spans="24:25">
      <c r="X557" s="350"/>
      <c r="Y557" s="350"/>
    </row>
    <row r="558" spans="24:25">
      <c r="X558" s="350"/>
      <c r="Y558" s="350"/>
    </row>
    <row r="559" spans="24:25">
      <c r="X559" s="350"/>
      <c r="Y559" s="350"/>
    </row>
    <row r="560" spans="24:25">
      <c r="X560" s="350"/>
      <c r="Y560" s="350"/>
    </row>
    <row r="561" spans="24:25">
      <c r="X561" s="350"/>
      <c r="Y561" s="350"/>
    </row>
    <row r="562" spans="24:25">
      <c r="X562" s="350"/>
      <c r="Y562" s="350"/>
    </row>
    <row r="563" spans="24:25">
      <c r="X563" s="350"/>
      <c r="Y563" s="350"/>
    </row>
    <row r="564" spans="24:25">
      <c r="X564" s="350"/>
      <c r="Y564" s="350"/>
    </row>
    <row r="565" spans="24:25">
      <c r="X565" s="350"/>
      <c r="Y565" s="350"/>
    </row>
    <row r="566" spans="24:25">
      <c r="X566" s="350"/>
      <c r="Y566" s="350"/>
    </row>
    <row r="567" spans="24:25">
      <c r="X567" s="350"/>
      <c r="Y567" s="350"/>
    </row>
    <row r="568" spans="24:25">
      <c r="X568" s="350"/>
      <c r="Y568" s="350"/>
    </row>
    <row r="569" spans="24:25">
      <c r="X569" s="350"/>
      <c r="Y569" s="350"/>
    </row>
    <row r="570" spans="24:25">
      <c r="X570" s="350"/>
      <c r="Y570" s="350"/>
    </row>
    <row r="571" spans="24:25">
      <c r="X571" s="350"/>
      <c r="Y571" s="350"/>
    </row>
    <row r="572" spans="24:25">
      <c r="X572" s="350"/>
      <c r="Y572" s="350"/>
    </row>
    <row r="573" spans="24:25">
      <c r="X573" s="350"/>
      <c r="Y573" s="350"/>
    </row>
    <row r="574" spans="24:25">
      <c r="X574" s="350"/>
      <c r="Y574" s="350"/>
    </row>
    <row r="575" spans="24:25">
      <c r="X575" s="350"/>
      <c r="Y575" s="350"/>
    </row>
    <row r="576" spans="24:25">
      <c r="X576" s="350"/>
      <c r="Y576" s="350"/>
    </row>
    <row r="577" spans="24:25">
      <c r="X577" s="350"/>
      <c r="Y577" s="350"/>
    </row>
    <row r="578" spans="24:25">
      <c r="X578" s="350"/>
      <c r="Y578" s="350"/>
    </row>
    <row r="579" spans="24:25">
      <c r="X579" s="350"/>
      <c r="Y579" s="350"/>
    </row>
    <row r="580" spans="24:25">
      <c r="X580" s="350"/>
      <c r="Y580" s="350"/>
    </row>
    <row r="581" spans="24:25">
      <c r="X581" s="350"/>
      <c r="Y581" s="350"/>
    </row>
    <row r="582" spans="24:25">
      <c r="X582" s="350"/>
      <c r="Y582" s="350"/>
    </row>
    <row r="583" spans="24:25">
      <c r="X583" s="350"/>
      <c r="Y583" s="350"/>
    </row>
    <row r="584" spans="24:25">
      <c r="X584" s="350"/>
      <c r="Y584" s="350"/>
    </row>
    <row r="585" spans="24:25">
      <c r="X585" s="350"/>
      <c r="Y585" s="350"/>
    </row>
    <row r="586" spans="24:25">
      <c r="X586" s="350"/>
      <c r="Y586" s="350"/>
    </row>
    <row r="587" spans="24:25">
      <c r="X587" s="350"/>
      <c r="Y587" s="350"/>
    </row>
    <row r="588" spans="24:25">
      <c r="X588" s="350"/>
      <c r="Y588" s="350"/>
    </row>
    <row r="589" spans="24:25">
      <c r="X589" s="350"/>
      <c r="Y589" s="350"/>
    </row>
    <row r="590" spans="24:25">
      <c r="X590" s="350"/>
      <c r="Y590" s="350"/>
    </row>
    <row r="591" spans="24:25">
      <c r="X591" s="350"/>
      <c r="Y591" s="350"/>
    </row>
    <row r="592" spans="24:25">
      <c r="X592" s="350"/>
      <c r="Y592" s="350"/>
    </row>
    <row r="593" spans="24:25">
      <c r="X593" s="350"/>
      <c r="Y593" s="350"/>
    </row>
    <row r="594" spans="24:25">
      <c r="X594" s="350"/>
      <c r="Y594" s="350"/>
    </row>
    <row r="595" spans="24:25">
      <c r="X595" s="350"/>
      <c r="Y595" s="350"/>
    </row>
    <row r="596" spans="24:25">
      <c r="X596" s="350"/>
      <c r="Y596" s="350"/>
    </row>
    <row r="597" spans="24:25">
      <c r="X597" s="350"/>
      <c r="Y597" s="350"/>
    </row>
    <row r="598" spans="24:25">
      <c r="X598" s="350"/>
      <c r="Y598" s="350"/>
    </row>
    <row r="599" spans="24:25">
      <c r="X599" s="350"/>
      <c r="Y599" s="350"/>
    </row>
    <row r="600" spans="24:25">
      <c r="X600" s="350"/>
      <c r="Y600" s="350"/>
    </row>
    <row r="601" spans="24:25">
      <c r="X601" s="350"/>
      <c r="Y601" s="350"/>
    </row>
    <row r="602" spans="24:25">
      <c r="X602" s="350"/>
      <c r="Y602" s="350"/>
    </row>
    <row r="603" spans="24:25">
      <c r="X603" s="350"/>
      <c r="Y603" s="350"/>
    </row>
    <row r="604" spans="24:25">
      <c r="X604" s="350"/>
      <c r="Y604" s="350"/>
    </row>
    <row r="605" spans="24:25">
      <c r="X605" s="350"/>
      <c r="Y605" s="350"/>
    </row>
    <row r="606" spans="24:25">
      <c r="X606" s="350"/>
      <c r="Y606" s="350"/>
    </row>
    <row r="607" spans="24:25">
      <c r="X607" s="350"/>
      <c r="Y607" s="350"/>
    </row>
    <row r="608" spans="24:25">
      <c r="X608" s="350"/>
      <c r="Y608" s="350"/>
    </row>
    <row r="609" spans="24:25">
      <c r="X609" s="350"/>
      <c r="Y609" s="350"/>
    </row>
    <row r="610" spans="24:25">
      <c r="X610" s="350"/>
      <c r="Y610" s="350"/>
    </row>
    <row r="611" spans="24:25">
      <c r="X611" s="350"/>
      <c r="Y611" s="350"/>
    </row>
    <row r="612" spans="24:25">
      <c r="X612" s="350"/>
      <c r="Y612" s="350"/>
    </row>
    <row r="613" spans="24:25">
      <c r="X613" s="350"/>
      <c r="Y613" s="350"/>
    </row>
    <row r="614" spans="24:25">
      <c r="X614" s="350"/>
      <c r="Y614" s="350"/>
    </row>
    <row r="615" spans="24:25">
      <c r="X615" s="350"/>
      <c r="Y615" s="350"/>
    </row>
    <row r="616" spans="24:25">
      <c r="X616" s="350"/>
      <c r="Y616" s="350"/>
    </row>
    <row r="617" spans="24:25">
      <c r="X617" s="350"/>
      <c r="Y617" s="350"/>
    </row>
    <row r="618" spans="24:25">
      <c r="X618" s="350"/>
      <c r="Y618" s="350"/>
    </row>
    <row r="619" spans="24:25">
      <c r="X619" s="350"/>
      <c r="Y619" s="350"/>
    </row>
    <row r="620" spans="24:25">
      <c r="X620" s="350"/>
      <c r="Y620" s="350"/>
    </row>
    <row r="621" spans="24:25">
      <c r="X621" s="350"/>
      <c r="Y621" s="350"/>
    </row>
    <row r="622" spans="24:25">
      <c r="X622" s="350"/>
      <c r="Y622" s="350"/>
    </row>
    <row r="623" spans="24:25">
      <c r="X623" s="350"/>
      <c r="Y623" s="350"/>
    </row>
    <row r="624" spans="24:25">
      <c r="X624" s="350"/>
      <c r="Y624" s="350"/>
    </row>
    <row r="625" spans="24:25">
      <c r="X625" s="350"/>
      <c r="Y625" s="350"/>
    </row>
    <row r="626" spans="24:25">
      <c r="X626" s="350"/>
      <c r="Y626" s="350"/>
    </row>
    <row r="627" spans="24:25">
      <c r="X627" s="350"/>
      <c r="Y627" s="350"/>
    </row>
    <row r="628" spans="24:25">
      <c r="X628" s="350"/>
      <c r="Y628" s="350"/>
    </row>
    <row r="629" spans="24:25">
      <c r="X629" s="350"/>
      <c r="Y629" s="350"/>
    </row>
    <row r="630" spans="24:25">
      <c r="X630" s="350"/>
      <c r="Y630" s="350"/>
    </row>
    <row r="631" spans="24:25">
      <c r="X631" s="350"/>
      <c r="Y631" s="350"/>
    </row>
    <row r="632" spans="24:25">
      <c r="X632" s="350"/>
      <c r="Y632" s="350"/>
    </row>
    <row r="633" spans="24:25">
      <c r="X633" s="350"/>
      <c r="Y633" s="350"/>
    </row>
    <row r="634" spans="24:25">
      <c r="X634" s="350"/>
      <c r="Y634" s="350"/>
    </row>
    <row r="635" spans="24:25">
      <c r="X635" s="350"/>
      <c r="Y635" s="350"/>
    </row>
    <row r="636" spans="24:25">
      <c r="X636" s="350"/>
      <c r="Y636" s="350"/>
    </row>
    <row r="637" spans="24:25">
      <c r="X637" s="350"/>
      <c r="Y637" s="350"/>
    </row>
    <row r="638" spans="24:25">
      <c r="X638" s="350"/>
      <c r="Y638" s="350"/>
    </row>
    <row r="639" spans="24:25">
      <c r="X639" s="350"/>
      <c r="Y639" s="350"/>
    </row>
    <row r="640" spans="24:25">
      <c r="X640" s="350"/>
      <c r="Y640" s="350"/>
    </row>
    <row r="641" spans="24:25">
      <c r="X641" s="350"/>
      <c r="Y641" s="350"/>
    </row>
    <row r="642" spans="24:25">
      <c r="X642" s="350"/>
      <c r="Y642" s="350"/>
    </row>
    <row r="643" spans="24:25">
      <c r="X643" s="350"/>
      <c r="Y643" s="350"/>
    </row>
    <row r="644" spans="24:25">
      <c r="X644" s="350"/>
      <c r="Y644" s="350"/>
    </row>
    <row r="645" spans="24:25">
      <c r="X645" s="350"/>
      <c r="Y645" s="350"/>
    </row>
    <row r="646" spans="24:25">
      <c r="X646" s="350"/>
      <c r="Y646" s="350"/>
    </row>
    <row r="647" spans="24:25">
      <c r="X647" s="350"/>
      <c r="Y647" s="350"/>
    </row>
    <row r="648" spans="24:25">
      <c r="X648" s="350"/>
      <c r="Y648" s="350"/>
    </row>
    <row r="649" spans="24:25">
      <c r="X649" s="350"/>
      <c r="Y649" s="350"/>
    </row>
    <row r="650" spans="24:25">
      <c r="X650" s="350"/>
      <c r="Y650" s="350"/>
    </row>
    <row r="651" spans="24:25">
      <c r="X651" s="350"/>
      <c r="Y651" s="350"/>
    </row>
    <row r="652" spans="24:25">
      <c r="X652" s="350"/>
      <c r="Y652" s="350"/>
    </row>
    <row r="653" spans="24:25">
      <c r="X653" s="350"/>
      <c r="Y653" s="350"/>
    </row>
    <row r="654" spans="24:25">
      <c r="X654" s="350"/>
      <c r="Y654" s="350"/>
    </row>
    <row r="655" spans="24:25">
      <c r="X655" s="350"/>
      <c r="Y655" s="350"/>
    </row>
    <row r="656" spans="24:25">
      <c r="X656" s="350"/>
      <c r="Y656" s="350"/>
    </row>
    <row r="657" spans="22:25">
      <c r="X657" s="350"/>
      <c r="Y657" s="350"/>
    </row>
    <row r="658" spans="22:25">
      <c r="X658" s="350"/>
      <c r="Y658" s="350"/>
    </row>
    <row r="659" spans="22:25">
      <c r="X659" s="350"/>
      <c r="Y659" s="350"/>
    </row>
    <row r="660" spans="22:25">
      <c r="X660" s="350"/>
      <c r="Y660" s="350"/>
    </row>
    <row r="661" spans="22:25">
      <c r="X661" s="350"/>
      <c r="Y661" s="350"/>
    </row>
    <row r="662" spans="22:25">
      <c r="V662" s="369"/>
    </row>
    <row r="663" spans="22:25">
      <c r="V663" s="369"/>
    </row>
    <row r="664" spans="22:25">
      <c r="V664" s="369"/>
    </row>
    <row r="665" spans="22:25">
      <c r="V665" s="369"/>
    </row>
    <row r="666" spans="22:25">
      <c r="V666" s="369"/>
    </row>
    <row r="667" spans="22:25">
      <c r="V667" s="369"/>
    </row>
    <row r="668" spans="22:25">
      <c r="V668" s="369"/>
    </row>
    <row r="669" spans="22:25">
      <c r="V669" s="369"/>
      <c r="X669" s="350"/>
      <c r="Y669" s="350"/>
    </row>
    <row r="670" spans="22:25">
      <c r="V670" s="369"/>
      <c r="X670" s="350"/>
      <c r="Y670" s="350"/>
    </row>
    <row r="671" spans="22:25">
      <c r="V671" s="369"/>
      <c r="X671" s="350"/>
      <c r="Y671" s="350"/>
    </row>
    <row r="672" spans="22:25">
      <c r="V672" s="369"/>
      <c r="X672" s="350"/>
      <c r="Y672" s="350"/>
    </row>
    <row r="673" spans="22:25">
      <c r="V673" s="369"/>
      <c r="X673" s="350"/>
      <c r="Y673" s="350"/>
    </row>
    <row r="674" spans="22:25">
      <c r="V674" s="369"/>
      <c r="X674" s="350"/>
      <c r="Y674" s="350"/>
    </row>
    <row r="675" spans="22:25">
      <c r="V675" s="369"/>
      <c r="X675" s="350"/>
      <c r="Y675" s="350"/>
    </row>
    <row r="676" spans="22:25">
      <c r="V676" s="369"/>
      <c r="X676" s="350"/>
      <c r="Y676" s="350"/>
    </row>
    <row r="677" spans="22:25">
      <c r="V677" s="369"/>
      <c r="X677" s="350"/>
      <c r="Y677" s="350"/>
    </row>
    <row r="678" spans="22:25">
      <c r="V678" s="369"/>
      <c r="X678" s="350"/>
      <c r="Y678" s="350"/>
    </row>
    <row r="679" spans="22:25">
      <c r="V679" s="369"/>
      <c r="X679" s="350"/>
      <c r="Y679" s="350"/>
    </row>
    <row r="680" spans="22:25">
      <c r="V680" s="369"/>
      <c r="X680" s="350"/>
      <c r="Y680" s="350"/>
    </row>
    <row r="681" spans="22:25">
      <c r="V681" s="369"/>
      <c r="X681" s="350"/>
      <c r="Y681" s="350"/>
    </row>
    <row r="682" spans="22:25">
      <c r="V682" s="369"/>
      <c r="X682" s="350"/>
      <c r="Y682" s="350"/>
    </row>
    <row r="683" spans="22:25">
      <c r="V683" s="369"/>
      <c r="X683" s="350"/>
      <c r="Y683" s="350"/>
    </row>
    <row r="684" spans="22:25">
      <c r="V684" s="369"/>
      <c r="X684" s="350"/>
      <c r="Y684" s="350"/>
    </row>
    <row r="685" spans="22:25">
      <c r="V685" s="369"/>
      <c r="X685" s="350"/>
      <c r="Y685" s="350"/>
    </row>
    <row r="686" spans="22:25">
      <c r="V686" s="369"/>
      <c r="X686" s="350"/>
      <c r="Y686" s="350"/>
    </row>
    <row r="687" spans="22:25">
      <c r="V687" s="369"/>
      <c r="X687" s="350"/>
      <c r="Y687" s="350"/>
    </row>
    <row r="688" spans="22:25">
      <c r="V688" s="369"/>
      <c r="X688" s="350"/>
      <c r="Y688" s="350"/>
    </row>
    <row r="689" spans="22:25">
      <c r="V689" s="369"/>
      <c r="X689" s="350"/>
      <c r="Y689" s="350"/>
    </row>
    <row r="690" spans="22:25">
      <c r="V690" s="369"/>
      <c r="X690" s="350"/>
      <c r="Y690" s="350"/>
    </row>
    <row r="691" spans="22:25">
      <c r="V691" s="369"/>
      <c r="X691" s="350"/>
      <c r="Y691" s="350"/>
    </row>
    <row r="692" spans="22:25">
      <c r="V692" s="369"/>
      <c r="X692" s="350"/>
      <c r="Y692" s="350"/>
    </row>
    <row r="693" spans="22:25">
      <c r="V693" s="369"/>
      <c r="X693" s="350"/>
      <c r="Y693" s="350"/>
    </row>
    <row r="694" spans="22:25">
      <c r="V694" s="369"/>
      <c r="X694" s="350"/>
      <c r="Y694" s="350"/>
    </row>
    <row r="695" spans="22:25">
      <c r="V695" s="369"/>
      <c r="X695" s="350"/>
      <c r="Y695" s="350"/>
    </row>
    <row r="696" spans="22:25">
      <c r="V696" s="369"/>
      <c r="X696" s="350"/>
      <c r="Y696" s="350"/>
    </row>
    <row r="697" spans="22:25">
      <c r="V697" s="369"/>
      <c r="X697" s="350"/>
      <c r="Y697" s="350"/>
    </row>
    <row r="698" spans="22:25">
      <c r="V698" s="369"/>
      <c r="X698" s="350"/>
      <c r="Y698" s="350"/>
    </row>
    <row r="699" spans="22:25">
      <c r="V699" s="369"/>
      <c r="X699" s="350"/>
      <c r="Y699" s="350"/>
    </row>
    <row r="700" spans="22:25">
      <c r="V700" s="369"/>
      <c r="X700" s="350"/>
      <c r="Y700" s="350"/>
    </row>
    <row r="701" spans="22:25">
      <c r="V701" s="369"/>
      <c r="X701" s="350"/>
      <c r="Y701" s="350"/>
    </row>
    <row r="702" spans="22:25">
      <c r="V702" s="368"/>
      <c r="X702" s="350"/>
      <c r="Y702" s="350"/>
    </row>
    <row r="703" spans="22:25">
      <c r="V703" s="369"/>
      <c r="X703" s="350"/>
      <c r="Y703" s="350"/>
    </row>
    <row r="704" spans="22:25">
      <c r="V704" s="368"/>
      <c r="X704" s="350"/>
      <c r="Y704" s="350"/>
    </row>
    <row r="705" spans="22:25">
      <c r="V705" s="368"/>
      <c r="X705" s="350"/>
      <c r="Y705" s="350"/>
    </row>
    <row r="706" spans="22:25">
      <c r="V706" s="368"/>
      <c r="X706" s="350"/>
      <c r="Y706" s="350"/>
    </row>
    <row r="707" spans="22:25">
      <c r="V707" s="368"/>
      <c r="X707" s="350"/>
      <c r="Y707" s="350"/>
    </row>
    <row r="708" spans="22:25">
      <c r="V708" s="368"/>
      <c r="X708" s="350"/>
      <c r="Y708" s="350"/>
    </row>
    <row r="709" spans="22:25">
      <c r="V709" s="369"/>
      <c r="X709" s="350"/>
      <c r="Y709" s="350"/>
    </row>
    <row r="710" spans="22:25">
      <c r="V710" s="369"/>
      <c r="X710" s="350"/>
      <c r="Y710" s="350"/>
    </row>
    <row r="711" spans="22:25">
      <c r="V711" s="369"/>
      <c r="X711" s="350"/>
      <c r="Y711" s="350"/>
    </row>
    <row r="712" spans="22:25">
      <c r="V712" s="369"/>
      <c r="X712" s="350"/>
      <c r="Y712" s="350"/>
    </row>
    <row r="713" spans="22:25">
      <c r="V713" s="369"/>
      <c r="X713" s="350"/>
      <c r="Y713" s="350"/>
    </row>
    <row r="714" spans="22:25">
      <c r="V714" s="369"/>
      <c r="X714" s="350"/>
      <c r="Y714" s="350"/>
    </row>
    <row r="715" spans="22:25">
      <c r="V715" s="369"/>
      <c r="X715" s="350"/>
      <c r="Y715" s="350"/>
    </row>
    <row r="716" spans="22:25">
      <c r="V716" s="369"/>
      <c r="X716" s="350"/>
      <c r="Y716" s="350"/>
    </row>
    <row r="717" spans="22:25">
      <c r="V717" s="369"/>
      <c r="X717" s="350"/>
      <c r="Y717" s="350"/>
    </row>
    <row r="718" spans="22:25">
      <c r="V718" s="369"/>
      <c r="X718" s="350"/>
      <c r="Y718" s="350"/>
    </row>
    <row r="719" spans="22:25">
      <c r="V719" s="369"/>
      <c r="X719" s="350"/>
      <c r="Y719" s="350"/>
    </row>
    <row r="720" spans="22:25">
      <c r="V720" s="369"/>
      <c r="X720" s="350"/>
      <c r="Y720" s="350"/>
    </row>
    <row r="721" spans="22:25">
      <c r="V721" s="369"/>
      <c r="X721" s="350"/>
      <c r="Y721" s="350"/>
    </row>
    <row r="722" spans="22:25">
      <c r="V722" s="369"/>
      <c r="X722" s="350"/>
      <c r="Y722" s="350"/>
    </row>
    <row r="723" spans="22:25">
      <c r="V723" s="369"/>
      <c r="X723" s="350"/>
      <c r="Y723" s="350"/>
    </row>
    <row r="724" spans="22:25">
      <c r="V724" s="369"/>
      <c r="X724" s="350"/>
      <c r="Y724" s="350"/>
    </row>
    <row r="725" spans="22:25">
      <c r="V725" s="369"/>
      <c r="X725" s="350"/>
      <c r="Y725" s="350"/>
    </row>
    <row r="726" spans="22:25">
      <c r="V726" s="369"/>
      <c r="X726" s="350"/>
      <c r="Y726" s="350"/>
    </row>
    <row r="727" spans="22:25">
      <c r="V727" s="369"/>
      <c r="X727" s="350"/>
      <c r="Y727" s="350"/>
    </row>
    <row r="728" spans="22:25">
      <c r="V728" s="369"/>
    </row>
    <row r="729" spans="22:25">
      <c r="V729" s="369"/>
    </row>
    <row r="730" spans="22:25">
      <c r="V730" s="369"/>
    </row>
    <row r="731" spans="22:25">
      <c r="V731" s="369"/>
    </row>
    <row r="732" spans="22:25">
      <c r="V732" s="369"/>
    </row>
    <row r="733" spans="22:25">
      <c r="V733" s="369"/>
    </row>
    <row r="734" spans="22:25">
      <c r="V734" s="369"/>
    </row>
    <row r="735" spans="22:25">
      <c r="V735" s="369"/>
    </row>
    <row r="736" spans="22:25">
      <c r="V736" s="369"/>
    </row>
    <row r="737" spans="22:25">
      <c r="V737" s="369"/>
    </row>
    <row r="738" spans="22:25">
      <c r="V738" s="369"/>
    </row>
    <row r="739" spans="22:25">
      <c r="V739" s="369"/>
    </row>
    <row r="740" spans="22:25">
      <c r="V740" s="369"/>
    </row>
    <row r="741" spans="22:25">
      <c r="V741" s="369"/>
    </row>
    <row r="742" spans="22:25">
      <c r="V742" s="369"/>
    </row>
    <row r="743" spans="22:25">
      <c r="V743" s="369"/>
    </row>
    <row r="744" spans="22:25">
      <c r="V744" s="369"/>
    </row>
    <row r="745" spans="22:25">
      <c r="V745" s="369"/>
    </row>
    <row r="746" spans="22:25">
      <c r="V746" s="369"/>
    </row>
    <row r="747" spans="22:25">
      <c r="V747" s="369"/>
    </row>
    <row r="748" spans="22:25">
      <c r="V748" s="369"/>
    </row>
    <row r="749" spans="22:25">
      <c r="V749" s="369"/>
      <c r="X749" s="350"/>
      <c r="Y749" s="350"/>
    </row>
    <row r="750" spans="22:25">
      <c r="V750" s="369"/>
      <c r="X750" s="350"/>
      <c r="Y750" s="350"/>
    </row>
    <row r="751" spans="22:25">
      <c r="V751" s="369"/>
      <c r="X751" s="350"/>
      <c r="Y751" s="350"/>
    </row>
    <row r="752" spans="22:25">
      <c r="V752" s="369"/>
      <c r="X752" s="350"/>
      <c r="Y752" s="350"/>
    </row>
    <row r="753" spans="22:25">
      <c r="V753" s="369"/>
      <c r="X753" s="350"/>
      <c r="Y753" s="350"/>
    </row>
    <row r="754" spans="22:25">
      <c r="V754" s="369"/>
      <c r="X754" s="350"/>
      <c r="Y754" s="350"/>
    </row>
    <row r="755" spans="22:25">
      <c r="V755" s="369"/>
      <c r="X755" s="350"/>
      <c r="Y755" s="350"/>
    </row>
    <row r="756" spans="22:25">
      <c r="V756" s="369"/>
      <c r="X756" s="350"/>
      <c r="Y756" s="350"/>
    </row>
    <row r="757" spans="22:25">
      <c r="V757" s="369"/>
      <c r="X757" s="350"/>
      <c r="Y757" s="350"/>
    </row>
    <row r="758" spans="22:25">
      <c r="V758" s="369"/>
      <c r="X758" s="350"/>
      <c r="Y758" s="350"/>
    </row>
    <row r="759" spans="22:25">
      <c r="V759" s="369"/>
      <c r="X759" s="350"/>
      <c r="Y759" s="350"/>
    </row>
    <row r="760" spans="22:25">
      <c r="V760" s="369"/>
      <c r="X760" s="350"/>
      <c r="Y760" s="350"/>
    </row>
    <row r="761" spans="22:25">
      <c r="V761" s="369"/>
      <c r="X761" s="350"/>
      <c r="Y761" s="350"/>
    </row>
    <row r="762" spans="22:25">
      <c r="V762" s="369"/>
      <c r="X762" s="350"/>
      <c r="Y762" s="350"/>
    </row>
    <row r="763" spans="22:25">
      <c r="V763" s="369"/>
      <c r="X763" s="350"/>
      <c r="Y763" s="350"/>
    </row>
    <row r="764" spans="22:25">
      <c r="V764" s="369"/>
      <c r="X764" s="350"/>
      <c r="Y764" s="350"/>
    </row>
    <row r="765" spans="22:25">
      <c r="V765" s="369"/>
      <c r="X765" s="350"/>
      <c r="Y765" s="350"/>
    </row>
    <row r="766" spans="22:25">
      <c r="V766" s="369"/>
      <c r="X766" s="350"/>
      <c r="Y766" s="350"/>
    </row>
    <row r="767" spans="22:25">
      <c r="V767" s="369"/>
      <c r="X767" s="350"/>
      <c r="Y767" s="350"/>
    </row>
    <row r="768" spans="22:25">
      <c r="V768" s="369"/>
      <c r="X768" s="350"/>
      <c r="Y768" s="350"/>
    </row>
    <row r="769" spans="22:25">
      <c r="V769" s="369"/>
      <c r="X769" s="350"/>
      <c r="Y769" s="350"/>
    </row>
    <row r="770" spans="22:25">
      <c r="V770" s="369"/>
      <c r="X770" s="350"/>
      <c r="Y770" s="350"/>
    </row>
    <row r="771" spans="22:25">
      <c r="V771" s="369"/>
      <c r="X771" s="350"/>
      <c r="Y771" s="350"/>
    </row>
    <row r="772" spans="22:25">
      <c r="V772" s="369"/>
      <c r="X772" s="350"/>
      <c r="Y772" s="350"/>
    </row>
    <row r="773" spans="22:25">
      <c r="V773" s="369"/>
      <c r="X773" s="350"/>
      <c r="Y773" s="350"/>
    </row>
    <row r="774" spans="22:25">
      <c r="V774" s="369"/>
      <c r="X774" s="350"/>
      <c r="Y774" s="350"/>
    </row>
    <row r="775" spans="22:25">
      <c r="V775" s="369"/>
      <c r="X775" s="350"/>
      <c r="Y775" s="350"/>
    </row>
    <row r="776" spans="22:25">
      <c r="V776" s="369"/>
      <c r="X776" s="350"/>
      <c r="Y776" s="350"/>
    </row>
    <row r="777" spans="22:25">
      <c r="V777" s="369"/>
      <c r="X777" s="350"/>
      <c r="Y777" s="350"/>
    </row>
    <row r="778" spans="22:25">
      <c r="V778" s="369"/>
      <c r="X778" s="350"/>
      <c r="Y778" s="350"/>
    </row>
    <row r="779" spans="22:25">
      <c r="V779" s="369"/>
      <c r="X779" s="350"/>
      <c r="Y779" s="350"/>
    </row>
    <row r="780" spans="22:25">
      <c r="V780" s="369"/>
      <c r="X780" s="350"/>
      <c r="Y780" s="350"/>
    </row>
    <row r="781" spans="22:25">
      <c r="V781" s="369"/>
      <c r="X781" s="350"/>
      <c r="Y781" s="350"/>
    </row>
    <row r="782" spans="22:25">
      <c r="V782" s="369"/>
      <c r="X782" s="350"/>
      <c r="Y782" s="350"/>
    </row>
    <row r="783" spans="22:25">
      <c r="V783" s="369"/>
      <c r="X783" s="350"/>
      <c r="Y783" s="350"/>
    </row>
    <row r="784" spans="22:25">
      <c r="V784" s="369"/>
      <c r="X784" s="350"/>
      <c r="Y784" s="350"/>
    </row>
    <row r="785" spans="22:25">
      <c r="V785" s="369"/>
      <c r="X785" s="350"/>
      <c r="Y785" s="350"/>
    </row>
    <row r="786" spans="22:25">
      <c r="V786" s="369"/>
      <c r="X786" s="350"/>
      <c r="Y786" s="350"/>
    </row>
    <row r="787" spans="22:25">
      <c r="V787" s="369"/>
      <c r="X787" s="350"/>
      <c r="Y787" s="350"/>
    </row>
    <row r="788" spans="22:25">
      <c r="V788" s="369"/>
      <c r="X788" s="350"/>
      <c r="Y788" s="350"/>
    </row>
    <row r="789" spans="22:25">
      <c r="V789" s="369"/>
      <c r="X789" s="350"/>
      <c r="Y789" s="350"/>
    </row>
    <row r="790" spans="22:25">
      <c r="V790" s="369"/>
      <c r="X790" s="350"/>
      <c r="Y790" s="350"/>
    </row>
    <row r="791" spans="22:25">
      <c r="V791" s="369"/>
      <c r="X791" s="350"/>
      <c r="Y791" s="350"/>
    </row>
    <row r="792" spans="22:25">
      <c r="V792" s="369"/>
      <c r="X792" s="350"/>
      <c r="Y792" s="350"/>
    </row>
    <row r="793" spans="22:25">
      <c r="V793" s="369"/>
      <c r="X793" s="350"/>
      <c r="Y793" s="350"/>
    </row>
    <row r="794" spans="22:25">
      <c r="V794" s="369"/>
      <c r="X794" s="350"/>
      <c r="Y794" s="350"/>
    </row>
    <row r="795" spans="22:25">
      <c r="V795" s="369"/>
      <c r="X795" s="350"/>
      <c r="Y795" s="350"/>
    </row>
    <row r="796" spans="22:25">
      <c r="V796" s="369"/>
      <c r="X796" s="350"/>
      <c r="Y796" s="350"/>
    </row>
    <row r="797" spans="22:25">
      <c r="V797" s="369"/>
      <c r="X797" s="350"/>
      <c r="Y797" s="350"/>
    </row>
    <row r="798" spans="22:25">
      <c r="V798" s="369"/>
      <c r="X798" s="350"/>
      <c r="Y798" s="350"/>
    </row>
    <row r="799" spans="22:25">
      <c r="V799" s="369"/>
      <c r="X799" s="350"/>
      <c r="Y799" s="350"/>
    </row>
    <row r="800" spans="22:25">
      <c r="V800" s="369"/>
      <c r="X800" s="350"/>
      <c r="Y800" s="350"/>
    </row>
    <row r="801" spans="22:25">
      <c r="V801" s="369"/>
      <c r="X801" s="350"/>
      <c r="Y801" s="350"/>
    </row>
    <row r="802" spans="22:25">
      <c r="V802" s="369"/>
      <c r="X802" s="350"/>
      <c r="Y802" s="350"/>
    </row>
    <row r="803" spans="22:25">
      <c r="V803" s="369"/>
      <c r="X803" s="350"/>
      <c r="Y803" s="350"/>
    </row>
    <row r="804" spans="22:25">
      <c r="V804" s="369"/>
      <c r="X804" s="350"/>
      <c r="Y804" s="350"/>
    </row>
    <row r="805" spans="22:25">
      <c r="V805" s="369"/>
      <c r="X805" s="350"/>
      <c r="Y805" s="350"/>
    </row>
    <row r="806" spans="22:25">
      <c r="V806" s="369"/>
      <c r="X806" s="350"/>
      <c r="Y806" s="350"/>
    </row>
    <row r="807" spans="22:25">
      <c r="V807" s="369"/>
      <c r="X807" s="350"/>
      <c r="Y807" s="350"/>
    </row>
    <row r="808" spans="22:25">
      <c r="V808" s="369"/>
    </row>
    <row r="809" spans="22:25">
      <c r="V809" s="369"/>
    </row>
    <row r="810" spans="22:25">
      <c r="V810" s="369"/>
    </row>
    <row r="811" spans="22:25">
      <c r="V811" s="369"/>
    </row>
    <row r="812" spans="22:25">
      <c r="V812" s="369"/>
    </row>
    <row r="813" spans="22:25">
      <c r="V813" s="369"/>
    </row>
    <row r="814" spans="22:25">
      <c r="V814" s="369"/>
    </row>
    <row r="823" spans="22:25">
      <c r="V823" s="369"/>
    </row>
    <row r="824" spans="22:25">
      <c r="V824" s="369"/>
    </row>
    <row r="825" spans="22:25">
      <c r="V825" s="369"/>
    </row>
    <row r="826" spans="22:25">
      <c r="V826" s="369"/>
    </row>
    <row r="827" spans="22:25">
      <c r="V827" s="369"/>
    </row>
    <row r="828" spans="22:25">
      <c r="V828" s="369"/>
    </row>
    <row r="829" spans="22:25">
      <c r="V829" s="369"/>
      <c r="X829" s="350"/>
      <c r="Y829" s="350"/>
    </row>
    <row r="830" spans="22:25">
      <c r="V830" s="369"/>
      <c r="X830" s="350"/>
      <c r="Y830" s="350"/>
    </row>
    <row r="831" spans="22:25">
      <c r="V831" s="369"/>
      <c r="X831" s="350"/>
      <c r="Y831" s="350"/>
    </row>
    <row r="832" spans="22:25">
      <c r="V832" s="369"/>
      <c r="X832" s="350"/>
      <c r="Y832" s="350"/>
    </row>
    <row r="833" spans="22:25">
      <c r="V833" s="369"/>
      <c r="X833" s="350"/>
      <c r="Y833" s="350"/>
    </row>
    <row r="834" spans="22:25">
      <c r="V834" s="369"/>
      <c r="X834" s="350"/>
      <c r="Y834" s="350"/>
    </row>
    <row r="835" spans="22:25">
      <c r="V835" s="369"/>
      <c r="X835" s="350"/>
      <c r="Y835" s="350"/>
    </row>
    <row r="836" spans="22:25">
      <c r="V836" s="369"/>
      <c r="X836" s="350"/>
      <c r="Y836" s="350"/>
    </row>
    <row r="837" spans="22:25">
      <c r="V837" s="369"/>
      <c r="X837" s="350"/>
      <c r="Y837" s="350"/>
    </row>
    <row r="838" spans="22:25">
      <c r="V838" s="369"/>
      <c r="X838" s="350"/>
      <c r="Y838" s="350"/>
    </row>
    <row r="839" spans="22:25">
      <c r="V839" s="369"/>
      <c r="X839" s="350"/>
      <c r="Y839" s="350"/>
    </row>
    <row r="840" spans="22:25">
      <c r="V840" s="369"/>
      <c r="X840" s="350"/>
      <c r="Y840" s="350"/>
    </row>
    <row r="841" spans="22:25">
      <c r="V841" s="369"/>
      <c r="X841" s="350"/>
      <c r="Y841" s="350"/>
    </row>
    <row r="842" spans="22:25">
      <c r="V842" s="369"/>
      <c r="X842" s="350"/>
      <c r="Y842" s="350"/>
    </row>
    <row r="843" spans="22:25">
      <c r="V843" s="369"/>
      <c r="X843" s="350"/>
      <c r="Y843" s="350"/>
    </row>
    <row r="844" spans="22:25">
      <c r="V844" s="369"/>
      <c r="X844" s="350"/>
      <c r="Y844" s="350"/>
    </row>
    <row r="845" spans="22:25">
      <c r="V845" s="369"/>
      <c r="X845" s="350"/>
      <c r="Y845" s="350"/>
    </row>
    <row r="846" spans="22:25">
      <c r="V846" s="369"/>
      <c r="X846" s="350"/>
      <c r="Y846" s="350"/>
    </row>
    <row r="847" spans="22:25">
      <c r="V847" s="369"/>
      <c r="X847" s="350"/>
      <c r="Y847" s="350"/>
    </row>
    <row r="848" spans="22:25">
      <c r="V848" s="369"/>
      <c r="X848" s="350"/>
      <c r="Y848" s="350"/>
    </row>
    <row r="849" spans="22:25">
      <c r="V849" s="369"/>
      <c r="X849" s="350"/>
      <c r="Y849" s="350"/>
    </row>
    <row r="850" spans="22:25">
      <c r="V850" s="369"/>
      <c r="X850" s="350"/>
      <c r="Y850" s="350"/>
    </row>
    <row r="851" spans="22:25">
      <c r="V851" s="369"/>
      <c r="X851" s="350"/>
      <c r="Y851" s="350"/>
    </row>
    <row r="852" spans="22:25">
      <c r="V852" s="369"/>
      <c r="X852" s="350"/>
      <c r="Y852" s="350"/>
    </row>
    <row r="853" spans="22:25">
      <c r="V853" s="369"/>
      <c r="X853" s="350"/>
      <c r="Y853" s="350"/>
    </row>
    <row r="854" spans="22:25">
      <c r="V854" s="369"/>
      <c r="X854" s="350"/>
      <c r="Y854" s="350"/>
    </row>
    <row r="855" spans="22:25">
      <c r="V855" s="369"/>
      <c r="X855" s="350"/>
      <c r="Y855" s="350"/>
    </row>
    <row r="856" spans="22:25">
      <c r="V856" s="369"/>
      <c r="X856" s="350"/>
      <c r="Y856" s="350"/>
    </row>
    <row r="857" spans="22:25">
      <c r="V857" s="369"/>
      <c r="X857" s="350"/>
      <c r="Y857" s="350"/>
    </row>
    <row r="858" spans="22:25">
      <c r="V858" s="369"/>
      <c r="X858" s="350"/>
      <c r="Y858" s="350"/>
    </row>
    <row r="859" spans="22:25">
      <c r="V859" s="369"/>
      <c r="X859" s="350"/>
      <c r="Y859" s="350"/>
    </row>
    <row r="860" spans="22:25">
      <c r="V860" s="369"/>
      <c r="X860" s="350"/>
      <c r="Y860" s="350"/>
    </row>
    <row r="861" spans="22:25">
      <c r="V861" s="369"/>
      <c r="X861" s="350"/>
      <c r="Y861" s="350"/>
    </row>
    <row r="862" spans="22:25">
      <c r="V862" s="369"/>
      <c r="X862" s="350"/>
      <c r="Y862" s="350"/>
    </row>
    <row r="863" spans="22:25">
      <c r="V863" s="369"/>
      <c r="X863" s="350"/>
      <c r="Y863" s="350"/>
    </row>
    <row r="864" spans="22:25">
      <c r="V864" s="369"/>
      <c r="X864" s="350"/>
      <c r="Y864" s="350"/>
    </row>
    <row r="865" spans="22:25">
      <c r="V865" s="369"/>
      <c r="X865" s="350"/>
      <c r="Y865" s="350"/>
    </row>
    <row r="866" spans="22:25">
      <c r="V866" s="369"/>
      <c r="X866" s="350"/>
      <c r="Y866" s="350"/>
    </row>
    <row r="867" spans="22:25">
      <c r="V867" s="369"/>
      <c r="X867" s="350"/>
      <c r="Y867" s="350"/>
    </row>
    <row r="868" spans="22:25">
      <c r="V868" s="369"/>
      <c r="X868" s="350"/>
      <c r="Y868" s="350"/>
    </row>
    <row r="869" spans="22:25">
      <c r="V869" s="369"/>
      <c r="X869" s="350"/>
      <c r="Y869" s="350"/>
    </row>
    <row r="870" spans="22:25">
      <c r="V870" s="369"/>
      <c r="X870" s="350"/>
      <c r="Y870" s="350"/>
    </row>
    <row r="871" spans="22:25">
      <c r="V871" s="369"/>
      <c r="X871" s="350"/>
      <c r="Y871" s="350"/>
    </row>
    <row r="872" spans="22:25">
      <c r="V872" s="369"/>
      <c r="X872" s="350"/>
      <c r="Y872" s="350"/>
    </row>
    <row r="873" spans="22:25">
      <c r="V873" s="369"/>
      <c r="X873" s="350"/>
      <c r="Y873" s="350"/>
    </row>
    <row r="874" spans="22:25">
      <c r="V874" s="369"/>
      <c r="X874" s="350"/>
      <c r="Y874" s="350"/>
    </row>
    <row r="875" spans="22:25">
      <c r="V875" s="369"/>
      <c r="X875" s="350"/>
      <c r="Y875" s="350"/>
    </row>
    <row r="876" spans="22:25">
      <c r="V876" s="369"/>
      <c r="X876" s="350"/>
      <c r="Y876" s="350"/>
    </row>
    <row r="877" spans="22:25">
      <c r="V877" s="369"/>
      <c r="X877" s="350"/>
      <c r="Y877" s="350"/>
    </row>
    <row r="878" spans="22:25">
      <c r="V878" s="369"/>
      <c r="X878" s="350"/>
      <c r="Y878" s="350"/>
    </row>
    <row r="879" spans="22:25">
      <c r="V879" s="369"/>
      <c r="X879" s="350"/>
      <c r="Y879" s="350"/>
    </row>
    <row r="880" spans="22:25">
      <c r="V880" s="369"/>
      <c r="X880" s="350"/>
      <c r="Y880" s="350"/>
    </row>
    <row r="881" spans="22:25">
      <c r="V881" s="369"/>
      <c r="X881" s="350"/>
      <c r="Y881" s="350"/>
    </row>
    <row r="882" spans="22:25">
      <c r="V882" s="369"/>
      <c r="X882" s="350"/>
      <c r="Y882" s="350"/>
    </row>
    <row r="883" spans="22:25">
      <c r="V883" s="369"/>
      <c r="X883" s="350"/>
      <c r="Y883" s="350"/>
    </row>
    <row r="884" spans="22:25">
      <c r="V884" s="369"/>
      <c r="X884" s="350"/>
      <c r="Y884" s="350"/>
    </row>
    <row r="885" spans="22:25">
      <c r="V885" s="369"/>
      <c r="X885" s="350"/>
      <c r="Y885" s="350"/>
    </row>
    <row r="886" spans="22:25">
      <c r="V886" s="369"/>
      <c r="X886" s="350"/>
      <c r="Y886" s="350"/>
    </row>
    <row r="887" spans="22:25">
      <c r="V887" s="369"/>
      <c r="X887" s="350"/>
      <c r="Y887" s="350"/>
    </row>
  </sheetData>
  <mergeCells count="8">
    <mergeCell ref="E64:G64"/>
    <mergeCell ref="E66:G66"/>
    <mergeCell ref="C4:P4"/>
    <mergeCell ref="D15:O15"/>
    <mergeCell ref="E18:G18"/>
    <mergeCell ref="H18:I18"/>
    <mergeCell ref="J18:K18"/>
    <mergeCell ref="L18:O18"/>
  </mergeCells>
  <phoneticPr fontId="2"/>
  <pageMargins left="0.70866141732283472" right="0.39370078740157483" top="0.7480314960629921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957"/>
  <sheetViews>
    <sheetView showGridLines="0" view="pageBreakPreview" zoomScaleNormal="100" zoomScaleSheetLayoutView="100" workbookViewId="0">
      <selection activeCell="J22" sqref="J22"/>
    </sheetView>
  </sheetViews>
  <sheetFormatPr defaultRowHeight="13.5"/>
  <cols>
    <col min="1" max="1" width="3.625" style="563" customWidth="1"/>
    <col min="2" max="2" width="4.625" style="564" customWidth="1"/>
    <col min="3" max="3" width="21.625" style="563" customWidth="1"/>
    <col min="4" max="4" width="12.625" style="563" customWidth="1"/>
    <col min="5" max="5" width="2.625" style="563" customWidth="1"/>
    <col min="6" max="6" width="9.375" style="563" customWidth="1"/>
    <col min="7" max="7" width="6.625" style="563" customWidth="1"/>
    <col min="8" max="8" width="4.625" style="563" customWidth="1"/>
    <col min="9" max="10" width="11.125" style="565" customWidth="1"/>
    <col min="11" max="11" width="10.625" style="563" customWidth="1"/>
    <col min="12" max="12" width="2.125" style="563" customWidth="1"/>
    <col min="13" max="16384" width="9" style="563"/>
  </cols>
  <sheetData>
    <row r="2" spans="2:12" ht="21">
      <c r="B2" s="814" t="s">
        <v>469</v>
      </c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2:12">
      <c r="B3" s="566"/>
      <c r="C3" s="567"/>
      <c r="D3" s="567"/>
      <c r="E3" s="567"/>
      <c r="F3" s="567"/>
      <c r="G3" s="567"/>
      <c r="H3" s="567"/>
      <c r="I3" s="568"/>
      <c r="J3" s="568"/>
      <c r="K3" s="569" t="s">
        <v>470</v>
      </c>
      <c r="L3" s="570">
        <f>1</f>
        <v>1</v>
      </c>
    </row>
    <row r="4" spans="2:12">
      <c r="B4" s="571"/>
      <c r="C4" s="572"/>
      <c r="D4" s="573"/>
      <c r="E4" s="573"/>
      <c r="F4" s="573"/>
      <c r="G4" s="574"/>
      <c r="H4" s="572"/>
      <c r="I4" s="575"/>
      <c r="J4" s="576"/>
      <c r="K4" s="577"/>
      <c r="L4" s="578"/>
    </row>
    <row r="5" spans="2:12" s="564" customFormat="1">
      <c r="B5" s="579" t="s">
        <v>471</v>
      </c>
      <c r="C5" s="580" t="s">
        <v>472</v>
      </c>
      <c r="D5" s="815" t="s">
        <v>473</v>
      </c>
      <c r="E5" s="815"/>
      <c r="F5" s="815"/>
      <c r="G5" s="581" t="s">
        <v>474</v>
      </c>
      <c r="H5" s="580" t="s">
        <v>475</v>
      </c>
      <c r="I5" s="582" t="s">
        <v>476</v>
      </c>
      <c r="J5" s="582" t="s">
        <v>477</v>
      </c>
      <c r="K5" s="815" t="s">
        <v>478</v>
      </c>
      <c r="L5" s="816"/>
    </row>
    <row r="6" spans="2:12">
      <c r="B6" s="583"/>
      <c r="C6" s="584"/>
      <c r="D6" s="585"/>
      <c r="E6" s="585"/>
      <c r="F6" s="585"/>
      <c r="G6" s="586"/>
      <c r="H6" s="584"/>
      <c r="I6" s="587"/>
      <c r="J6" s="588"/>
      <c r="K6" s="585"/>
      <c r="L6" s="589"/>
    </row>
    <row r="7" spans="2:12" s="590" customFormat="1" ht="12.95" customHeight="1">
      <c r="B7" s="591"/>
      <c r="C7" s="592"/>
      <c r="D7" s="593"/>
      <c r="E7" s="593"/>
      <c r="F7" s="593"/>
      <c r="G7" s="594"/>
      <c r="H7" s="592"/>
      <c r="I7" s="592"/>
      <c r="J7" s="595"/>
      <c r="K7" s="593"/>
      <c r="L7" s="596"/>
    </row>
    <row r="8" spans="2:12" s="590" customFormat="1" ht="12.95" customHeight="1">
      <c r="B8" s="597">
        <v>1</v>
      </c>
      <c r="C8" s="598" t="s">
        <v>479</v>
      </c>
      <c r="D8" s="599"/>
      <c r="E8" s="599"/>
      <c r="F8" s="599"/>
      <c r="G8" s="600"/>
      <c r="H8" s="601"/>
      <c r="I8" s="602"/>
      <c r="J8" s="603"/>
      <c r="K8" s="604"/>
      <c r="L8" s="605"/>
    </row>
    <row r="9" spans="2:12" s="590" customFormat="1" ht="12.95" customHeight="1">
      <c r="B9" s="591"/>
      <c r="C9" s="592"/>
      <c r="D9" s="593"/>
      <c r="E9" s="593"/>
      <c r="F9" s="593"/>
      <c r="G9" s="594"/>
      <c r="H9" s="592"/>
      <c r="I9" s="592"/>
      <c r="J9" s="595"/>
      <c r="K9" s="606"/>
      <c r="L9" s="596"/>
    </row>
    <row r="10" spans="2:12" s="590" customFormat="1" ht="12.95" customHeight="1">
      <c r="B10" s="597"/>
      <c r="C10" s="598" t="s">
        <v>743</v>
      </c>
      <c r="D10" s="599"/>
      <c r="E10" s="599"/>
      <c r="F10" s="599"/>
      <c r="G10" s="600"/>
      <c r="H10" s="601"/>
      <c r="I10" s="602"/>
      <c r="J10" s="603"/>
      <c r="K10" s="604"/>
      <c r="L10" s="605"/>
    </row>
    <row r="11" spans="2:12" s="590" customFormat="1" ht="12.95" customHeight="1">
      <c r="B11" s="591"/>
      <c r="C11" s="592"/>
      <c r="D11" s="593"/>
      <c r="E11" s="593"/>
      <c r="F11" s="593"/>
      <c r="G11" s="594"/>
      <c r="H11" s="592"/>
      <c r="I11" s="592"/>
      <c r="J11" s="595"/>
      <c r="K11" s="606"/>
      <c r="L11" s="596"/>
    </row>
    <row r="12" spans="2:12" s="590" customFormat="1" ht="12.95" customHeight="1">
      <c r="B12" s="597"/>
      <c r="C12" s="598" t="s">
        <v>744</v>
      </c>
      <c r="D12" s="599" t="s">
        <v>745</v>
      </c>
      <c r="E12" s="599"/>
      <c r="F12" s="599" t="s">
        <v>746</v>
      </c>
      <c r="G12" s="600">
        <v>12</v>
      </c>
      <c r="H12" s="601" t="s">
        <v>565</v>
      </c>
      <c r="I12" s="602"/>
      <c r="J12" s="607"/>
      <c r="K12" s="604"/>
      <c r="L12" s="605"/>
    </row>
    <row r="13" spans="2:12" s="590" customFormat="1" ht="12.95" customHeight="1">
      <c r="B13" s="591"/>
      <c r="C13" s="592"/>
      <c r="D13" s="593"/>
      <c r="E13" s="593"/>
      <c r="F13" s="593"/>
      <c r="G13" s="594"/>
      <c r="H13" s="592"/>
      <c r="I13" s="592"/>
      <c r="J13" s="595"/>
      <c r="K13" s="606"/>
      <c r="L13" s="596"/>
    </row>
    <row r="14" spans="2:12" s="590" customFormat="1" ht="12.95" customHeight="1">
      <c r="B14" s="597"/>
      <c r="C14" s="598" t="s">
        <v>744</v>
      </c>
      <c r="D14" s="599" t="s">
        <v>747</v>
      </c>
      <c r="E14" s="599"/>
      <c r="F14" s="599" t="s">
        <v>746</v>
      </c>
      <c r="G14" s="600">
        <v>3</v>
      </c>
      <c r="H14" s="601" t="s">
        <v>565</v>
      </c>
      <c r="I14" s="602"/>
      <c r="J14" s="607"/>
      <c r="K14" s="604"/>
      <c r="L14" s="605"/>
    </row>
    <row r="15" spans="2:12" s="590" customFormat="1" ht="12.95" customHeight="1">
      <c r="B15" s="591"/>
      <c r="C15" s="592"/>
      <c r="D15" s="593"/>
      <c r="E15" s="593"/>
      <c r="F15" s="593"/>
      <c r="G15" s="594"/>
      <c r="H15" s="592"/>
      <c r="I15" s="592"/>
      <c r="J15" s="595"/>
      <c r="K15" s="606"/>
      <c r="L15" s="596"/>
    </row>
    <row r="16" spans="2:12" s="590" customFormat="1" ht="12.95" customHeight="1">
      <c r="B16" s="597"/>
      <c r="C16" s="598" t="s">
        <v>744</v>
      </c>
      <c r="D16" s="599" t="s">
        <v>748</v>
      </c>
      <c r="E16" s="599"/>
      <c r="F16" s="599" t="s">
        <v>749</v>
      </c>
      <c r="G16" s="600">
        <v>7</v>
      </c>
      <c r="H16" s="601" t="s">
        <v>565</v>
      </c>
      <c r="I16" s="602"/>
      <c r="J16" s="607"/>
      <c r="K16" s="604"/>
      <c r="L16" s="605"/>
    </row>
    <row r="17" spans="2:12" s="590" customFormat="1" ht="12.95" customHeight="1">
      <c r="B17" s="591"/>
      <c r="C17" s="592"/>
      <c r="D17" s="593"/>
      <c r="E17" s="593"/>
      <c r="F17" s="593"/>
      <c r="G17" s="594"/>
      <c r="H17" s="592"/>
      <c r="I17" s="592"/>
      <c r="J17" s="595"/>
      <c r="K17" s="606"/>
      <c r="L17" s="596"/>
    </row>
    <row r="18" spans="2:12" s="590" customFormat="1" ht="12.95" customHeight="1">
      <c r="B18" s="597"/>
      <c r="C18" s="598" t="s">
        <v>744</v>
      </c>
      <c r="D18" s="599" t="s">
        <v>750</v>
      </c>
      <c r="E18" s="599"/>
      <c r="F18" s="599" t="s">
        <v>746</v>
      </c>
      <c r="G18" s="600">
        <v>26</v>
      </c>
      <c r="H18" s="601" t="s">
        <v>565</v>
      </c>
      <c r="I18" s="602"/>
      <c r="J18" s="607"/>
      <c r="K18" s="604"/>
      <c r="L18" s="605"/>
    </row>
    <row r="19" spans="2:12" s="590" customFormat="1" ht="12.95" customHeight="1">
      <c r="B19" s="591"/>
      <c r="C19" s="592"/>
      <c r="D19" s="593"/>
      <c r="E19" s="593"/>
      <c r="F19" s="593"/>
      <c r="G19" s="594"/>
      <c r="H19" s="592"/>
      <c r="I19" s="592"/>
      <c r="J19" s="595"/>
      <c r="K19" s="606"/>
      <c r="L19" s="596"/>
    </row>
    <row r="20" spans="2:12" s="590" customFormat="1" ht="12.95" customHeight="1">
      <c r="B20" s="597"/>
      <c r="C20" s="598" t="s">
        <v>744</v>
      </c>
      <c r="D20" s="599" t="s">
        <v>750</v>
      </c>
      <c r="E20" s="599"/>
      <c r="F20" s="599" t="s">
        <v>749</v>
      </c>
      <c r="G20" s="600">
        <v>4</v>
      </c>
      <c r="H20" s="601" t="s">
        <v>565</v>
      </c>
      <c r="I20" s="602"/>
      <c r="J20" s="607"/>
      <c r="K20" s="604"/>
      <c r="L20" s="605"/>
    </row>
    <row r="21" spans="2:12" s="590" customFormat="1" ht="12.95" customHeight="1">
      <c r="B21" s="591"/>
      <c r="C21" s="592"/>
      <c r="D21" s="593"/>
      <c r="E21" s="593"/>
      <c r="F21" s="593"/>
      <c r="G21" s="594"/>
      <c r="H21" s="592"/>
      <c r="I21" s="592"/>
      <c r="J21" s="595"/>
      <c r="K21" s="606"/>
      <c r="L21" s="596"/>
    </row>
    <row r="22" spans="2:12" s="590" customFormat="1" ht="12.95" customHeight="1">
      <c r="B22" s="597"/>
      <c r="C22" s="598" t="s">
        <v>744</v>
      </c>
      <c r="D22" s="599" t="s">
        <v>751</v>
      </c>
      <c r="E22" s="599"/>
      <c r="F22" s="599" t="s">
        <v>746</v>
      </c>
      <c r="G22" s="600">
        <v>13</v>
      </c>
      <c r="H22" s="601" t="s">
        <v>565</v>
      </c>
      <c r="I22" s="602"/>
      <c r="J22" s="607"/>
      <c r="K22" s="604"/>
      <c r="L22" s="605"/>
    </row>
    <row r="23" spans="2:12" s="590" customFormat="1" ht="12.95" customHeight="1">
      <c r="B23" s="591"/>
      <c r="C23" s="592"/>
      <c r="D23" s="593"/>
      <c r="E23" s="593"/>
      <c r="F23" s="593"/>
      <c r="G23" s="594"/>
      <c r="H23" s="592"/>
      <c r="I23" s="592"/>
      <c r="J23" s="595"/>
      <c r="K23" s="606"/>
      <c r="L23" s="596"/>
    </row>
    <row r="24" spans="2:12" s="590" customFormat="1" ht="12.95" customHeight="1">
      <c r="B24" s="597"/>
      <c r="C24" s="598" t="s">
        <v>744</v>
      </c>
      <c r="D24" s="599" t="s">
        <v>752</v>
      </c>
      <c r="E24" s="599"/>
      <c r="F24" s="599" t="s">
        <v>749</v>
      </c>
      <c r="G24" s="600">
        <v>33</v>
      </c>
      <c r="H24" s="601" t="s">
        <v>565</v>
      </c>
      <c r="I24" s="602"/>
      <c r="J24" s="607"/>
      <c r="K24" s="604"/>
      <c r="L24" s="605"/>
    </row>
    <row r="25" spans="2:12" s="590" customFormat="1" ht="12.95" customHeight="1">
      <c r="B25" s="591"/>
      <c r="C25" s="592"/>
      <c r="D25" s="593"/>
      <c r="E25" s="593"/>
      <c r="F25" s="593"/>
      <c r="G25" s="594"/>
      <c r="H25" s="592"/>
      <c r="I25" s="592"/>
      <c r="J25" s="595"/>
      <c r="K25" s="593"/>
      <c r="L25" s="596"/>
    </row>
    <row r="26" spans="2:12" s="590" customFormat="1" ht="12.95" customHeight="1">
      <c r="B26" s="597"/>
      <c r="C26" s="598" t="s">
        <v>744</v>
      </c>
      <c r="D26" s="599" t="s">
        <v>753</v>
      </c>
      <c r="E26" s="599"/>
      <c r="F26" s="599" t="s">
        <v>749</v>
      </c>
      <c r="G26" s="600">
        <v>14</v>
      </c>
      <c r="H26" s="601" t="s">
        <v>565</v>
      </c>
      <c r="I26" s="602"/>
      <c r="J26" s="607"/>
      <c r="K26" s="604"/>
      <c r="L26" s="605"/>
    </row>
    <row r="27" spans="2:12" s="590" customFormat="1" ht="12.95" customHeight="1">
      <c r="B27" s="591"/>
      <c r="C27" s="592"/>
      <c r="D27" s="593"/>
      <c r="E27" s="593"/>
      <c r="F27" s="593"/>
      <c r="G27" s="594"/>
      <c r="H27" s="592"/>
      <c r="I27" s="592"/>
      <c r="J27" s="595"/>
      <c r="K27" s="606"/>
      <c r="L27" s="596"/>
    </row>
    <row r="28" spans="2:12" s="590" customFormat="1" ht="12.95" customHeight="1">
      <c r="B28" s="597"/>
      <c r="C28" s="598" t="s">
        <v>754</v>
      </c>
      <c r="D28" s="599" t="s">
        <v>755</v>
      </c>
      <c r="E28" s="599"/>
      <c r="F28" s="599"/>
      <c r="G28" s="600">
        <v>1</v>
      </c>
      <c r="H28" s="601" t="s">
        <v>574</v>
      </c>
      <c r="I28" s="602"/>
      <c r="J28" s="607"/>
      <c r="K28" s="604"/>
      <c r="L28" s="605"/>
    </row>
    <row r="29" spans="2:12" s="590" customFormat="1" ht="12.95" customHeight="1">
      <c r="B29" s="591"/>
      <c r="C29" s="592"/>
      <c r="D29" s="593"/>
      <c r="E29" s="593"/>
      <c r="F29" s="593"/>
      <c r="G29" s="594"/>
      <c r="H29" s="592"/>
      <c r="I29" s="592"/>
      <c r="J29" s="595"/>
      <c r="K29" s="606"/>
      <c r="L29" s="596"/>
    </row>
    <row r="30" spans="2:12" s="590" customFormat="1" ht="12.95" customHeight="1">
      <c r="B30" s="597"/>
      <c r="C30" s="598" t="s">
        <v>754</v>
      </c>
      <c r="D30" s="599" t="s">
        <v>756</v>
      </c>
      <c r="E30" s="599"/>
      <c r="F30" s="599"/>
      <c r="G30" s="600">
        <v>1</v>
      </c>
      <c r="H30" s="601" t="s">
        <v>574</v>
      </c>
      <c r="I30" s="602"/>
      <c r="J30" s="607"/>
      <c r="K30" s="604"/>
      <c r="L30" s="605"/>
    </row>
    <row r="31" spans="2:12" s="590" customFormat="1" ht="12.95" customHeight="1">
      <c r="B31" s="591"/>
      <c r="C31" s="592"/>
      <c r="D31" s="593"/>
      <c r="E31" s="593"/>
      <c r="F31" s="593"/>
      <c r="G31" s="594"/>
      <c r="H31" s="592"/>
      <c r="I31" s="592"/>
      <c r="J31" s="595"/>
      <c r="K31" s="606"/>
      <c r="L31" s="596"/>
    </row>
    <row r="32" spans="2:12" s="590" customFormat="1" ht="12.95" customHeight="1">
      <c r="B32" s="597"/>
      <c r="C32" s="598" t="s">
        <v>754</v>
      </c>
      <c r="D32" s="599" t="s">
        <v>757</v>
      </c>
      <c r="E32" s="599"/>
      <c r="F32" s="599"/>
      <c r="G32" s="600">
        <v>2</v>
      </c>
      <c r="H32" s="601" t="s">
        <v>574</v>
      </c>
      <c r="I32" s="602"/>
      <c r="J32" s="607"/>
      <c r="K32" s="604"/>
      <c r="L32" s="605"/>
    </row>
    <row r="33" spans="2:12" s="590" customFormat="1" ht="12.95" customHeight="1">
      <c r="B33" s="591"/>
      <c r="C33" s="592"/>
      <c r="D33" s="593"/>
      <c r="E33" s="593"/>
      <c r="F33" s="593"/>
      <c r="G33" s="594"/>
      <c r="H33" s="592"/>
      <c r="I33" s="592"/>
      <c r="J33" s="595"/>
      <c r="K33" s="606"/>
      <c r="L33" s="596"/>
    </row>
    <row r="34" spans="2:12" s="590" customFormat="1" ht="12.95" customHeight="1">
      <c r="B34" s="597"/>
      <c r="C34" s="598" t="s">
        <v>754</v>
      </c>
      <c r="D34" s="599" t="s">
        <v>758</v>
      </c>
      <c r="E34" s="599"/>
      <c r="F34" s="599"/>
      <c r="G34" s="600">
        <v>2</v>
      </c>
      <c r="H34" s="601" t="s">
        <v>574</v>
      </c>
      <c r="I34" s="602"/>
      <c r="J34" s="607"/>
      <c r="K34" s="604"/>
      <c r="L34" s="605"/>
    </row>
    <row r="35" spans="2:12" s="590" customFormat="1" ht="12.95" customHeight="1">
      <c r="B35" s="591"/>
      <c r="C35" s="592"/>
      <c r="D35" s="593"/>
      <c r="E35" s="593"/>
      <c r="F35" s="593"/>
      <c r="G35" s="594"/>
      <c r="H35" s="592"/>
      <c r="I35" s="592"/>
      <c r="J35" s="595"/>
      <c r="K35" s="593"/>
      <c r="L35" s="596"/>
    </row>
    <row r="36" spans="2:12" s="590" customFormat="1" ht="12.95" customHeight="1">
      <c r="B36" s="608"/>
      <c r="C36" s="598" t="s">
        <v>754</v>
      </c>
      <c r="D36" s="599" t="s">
        <v>759</v>
      </c>
      <c r="E36" s="599"/>
      <c r="F36" s="599"/>
      <c r="G36" s="600">
        <v>2</v>
      </c>
      <c r="H36" s="601" t="s">
        <v>574</v>
      </c>
      <c r="I36" s="598"/>
      <c r="J36" s="607"/>
      <c r="K36" s="600"/>
      <c r="L36" s="609"/>
    </row>
    <row r="37" spans="2:12" s="590" customFormat="1" ht="12.95" customHeight="1">
      <c r="B37" s="591"/>
      <c r="C37" s="592"/>
      <c r="D37" s="593"/>
      <c r="E37" s="593"/>
      <c r="F37" s="593"/>
      <c r="G37" s="594"/>
      <c r="H37" s="592"/>
      <c r="I37" s="592"/>
      <c r="J37" s="595"/>
      <c r="K37" s="606"/>
      <c r="L37" s="596"/>
    </row>
    <row r="38" spans="2:12" s="590" customFormat="1" ht="12.95" customHeight="1">
      <c r="B38" s="597"/>
      <c r="C38" s="598" t="s">
        <v>754</v>
      </c>
      <c r="D38" s="599" t="s">
        <v>760</v>
      </c>
      <c r="E38" s="599"/>
      <c r="F38" s="599"/>
      <c r="G38" s="600">
        <v>1</v>
      </c>
      <c r="H38" s="601" t="s">
        <v>574</v>
      </c>
      <c r="I38" s="602"/>
      <c r="J38" s="607"/>
      <c r="K38" s="604"/>
      <c r="L38" s="605"/>
    </row>
    <row r="39" spans="2:12" s="590" customFormat="1" ht="12.95" customHeight="1">
      <c r="B39" s="591"/>
      <c r="C39" s="592"/>
      <c r="D39" s="593"/>
      <c r="E39" s="593"/>
      <c r="F39" s="593"/>
      <c r="G39" s="594"/>
      <c r="H39" s="592"/>
      <c r="I39" s="610"/>
      <c r="J39" s="595"/>
      <c r="K39" s="593"/>
      <c r="L39" s="596"/>
    </row>
    <row r="40" spans="2:12" s="590" customFormat="1" ht="12.95" customHeight="1">
      <c r="B40" s="597"/>
      <c r="C40" s="598" t="s">
        <v>761</v>
      </c>
      <c r="D40" s="599" t="s">
        <v>762</v>
      </c>
      <c r="E40" s="599"/>
      <c r="F40" s="599"/>
      <c r="G40" s="600">
        <v>1</v>
      </c>
      <c r="H40" s="601" t="s">
        <v>574</v>
      </c>
      <c r="I40" s="611"/>
      <c r="J40" s="607"/>
      <c r="K40" s="604"/>
      <c r="L40" s="605"/>
    </row>
    <row r="41" spans="2:12" s="590" customFormat="1" ht="12.95" customHeight="1">
      <c r="B41" s="591"/>
      <c r="C41" s="592"/>
      <c r="D41" s="593"/>
      <c r="E41" s="593"/>
      <c r="F41" s="593"/>
      <c r="G41" s="594"/>
      <c r="H41" s="592"/>
      <c r="I41" s="592"/>
      <c r="J41" s="595"/>
      <c r="K41" s="606"/>
      <c r="L41" s="596"/>
    </row>
    <row r="42" spans="2:12" s="590" customFormat="1" ht="12.95" customHeight="1">
      <c r="B42" s="597"/>
      <c r="C42" s="598" t="s">
        <v>763</v>
      </c>
      <c r="D42" s="599"/>
      <c r="E42" s="599"/>
      <c r="F42" s="599"/>
      <c r="G42" s="600">
        <v>1</v>
      </c>
      <c r="H42" s="601" t="s">
        <v>574</v>
      </c>
      <c r="I42" s="611"/>
      <c r="J42" s="607"/>
      <c r="K42" s="604"/>
      <c r="L42" s="605"/>
    </row>
    <row r="43" spans="2:12" s="590" customFormat="1" ht="12.95" customHeight="1">
      <c r="B43" s="591"/>
      <c r="C43" s="592"/>
      <c r="D43" s="593"/>
      <c r="E43" s="593"/>
      <c r="F43" s="593"/>
      <c r="G43" s="594"/>
      <c r="H43" s="592"/>
      <c r="I43" s="592"/>
      <c r="J43" s="595"/>
      <c r="K43" s="606"/>
      <c r="L43" s="596"/>
    </row>
    <row r="44" spans="2:12" s="590" customFormat="1" ht="12.95" customHeight="1">
      <c r="B44" s="597"/>
      <c r="C44" s="598" t="s">
        <v>764</v>
      </c>
      <c r="D44" s="599" t="s">
        <v>765</v>
      </c>
      <c r="E44" s="599"/>
      <c r="F44" s="599"/>
      <c r="G44" s="600">
        <v>6</v>
      </c>
      <c r="H44" s="601" t="s">
        <v>574</v>
      </c>
      <c r="I44" s="611"/>
      <c r="J44" s="607"/>
      <c r="K44" s="604"/>
      <c r="L44" s="605"/>
    </row>
    <row r="45" spans="2:12" s="590" customFormat="1" ht="12.95" customHeight="1">
      <c r="B45" s="591"/>
      <c r="C45" s="592"/>
      <c r="D45" s="593"/>
      <c r="E45" s="593"/>
      <c r="F45" s="593"/>
      <c r="G45" s="594"/>
      <c r="H45" s="592"/>
      <c r="I45" s="592"/>
      <c r="J45" s="595"/>
      <c r="K45" s="593"/>
      <c r="L45" s="596"/>
    </row>
    <row r="46" spans="2:12" s="590" customFormat="1" ht="12.95" customHeight="1">
      <c r="B46" s="608"/>
      <c r="C46" s="602"/>
      <c r="D46" s="599"/>
      <c r="E46" s="599"/>
      <c r="F46" s="599"/>
      <c r="G46" s="600"/>
      <c r="H46" s="601"/>
      <c r="I46" s="598"/>
      <c r="J46" s="603"/>
      <c r="K46" s="612"/>
      <c r="L46" s="609"/>
    </row>
    <row r="47" spans="2:12" s="590" customFormat="1" ht="12.95" customHeight="1">
      <c r="B47" s="591"/>
      <c r="C47" s="613"/>
      <c r="D47" s="614"/>
      <c r="E47" s="614"/>
      <c r="F47" s="614"/>
      <c r="G47" s="615"/>
      <c r="H47" s="616"/>
      <c r="I47" s="610"/>
      <c r="J47" s="610"/>
      <c r="K47" s="593"/>
      <c r="L47" s="596"/>
    </row>
    <row r="48" spans="2:12" s="590" customFormat="1" ht="12.95" customHeight="1">
      <c r="B48" s="597"/>
      <c r="C48" s="617" t="s">
        <v>480</v>
      </c>
      <c r="D48" s="618"/>
      <c r="E48" s="619"/>
      <c r="F48" s="618"/>
      <c r="G48" s="611"/>
      <c r="H48" s="617"/>
      <c r="I48" s="611"/>
      <c r="J48" s="602"/>
      <c r="K48" s="604"/>
      <c r="L48" s="605"/>
    </row>
    <row r="49" spans="2:12" s="590" customFormat="1" ht="12.95" customHeight="1">
      <c r="B49" s="591"/>
      <c r="C49" s="592"/>
      <c r="D49" s="593"/>
      <c r="E49" s="593"/>
      <c r="F49" s="593"/>
      <c r="G49" s="594"/>
      <c r="H49" s="592"/>
      <c r="I49" s="592"/>
      <c r="J49" s="595"/>
      <c r="K49" s="606"/>
      <c r="L49" s="596"/>
    </row>
    <row r="50" spans="2:12" s="590" customFormat="1" ht="12.95" customHeight="1">
      <c r="B50" s="597"/>
      <c r="C50" s="598"/>
      <c r="D50" s="599"/>
      <c r="E50" s="599"/>
      <c r="F50" s="599"/>
      <c r="G50" s="600"/>
      <c r="H50" s="601"/>
      <c r="I50" s="602"/>
      <c r="J50" s="603"/>
      <c r="K50" s="604"/>
      <c r="L50" s="605"/>
    </row>
    <row r="51" spans="2:12" s="590" customFormat="1" ht="12.95" customHeight="1">
      <c r="B51" s="591"/>
      <c r="C51" s="592"/>
      <c r="D51" s="593"/>
      <c r="E51" s="593"/>
      <c r="F51" s="593"/>
      <c r="G51" s="594"/>
      <c r="H51" s="592"/>
      <c r="I51" s="592"/>
      <c r="J51" s="595"/>
      <c r="K51" s="606"/>
      <c r="L51" s="596"/>
    </row>
    <row r="52" spans="2:12" s="590" customFormat="1" ht="12.95" customHeight="1">
      <c r="B52" s="597"/>
      <c r="C52" s="598"/>
      <c r="D52" s="599"/>
      <c r="E52" s="599"/>
      <c r="F52" s="599"/>
      <c r="G52" s="600"/>
      <c r="H52" s="601"/>
      <c r="I52" s="602"/>
      <c r="J52" s="603"/>
      <c r="K52" s="604"/>
      <c r="L52" s="605"/>
    </row>
    <row r="53" spans="2:12" s="590" customFormat="1" ht="12.95" customHeight="1">
      <c r="B53" s="591"/>
      <c r="C53" s="592"/>
      <c r="D53" s="593"/>
      <c r="E53" s="593"/>
      <c r="F53" s="593"/>
      <c r="G53" s="594"/>
      <c r="H53" s="592"/>
      <c r="I53" s="592"/>
      <c r="J53" s="595"/>
      <c r="K53" s="606"/>
      <c r="L53" s="596"/>
    </row>
    <row r="54" spans="2:12" s="590" customFormat="1" ht="12.95" customHeight="1">
      <c r="B54" s="597"/>
      <c r="C54" s="598"/>
      <c r="D54" s="599"/>
      <c r="E54" s="599"/>
      <c r="F54" s="599"/>
      <c r="G54" s="600"/>
      <c r="H54" s="601"/>
      <c r="I54" s="602"/>
      <c r="J54" s="603"/>
      <c r="K54" s="604"/>
      <c r="L54" s="605"/>
    </row>
    <row r="55" spans="2:12" s="590" customFormat="1" ht="12.95" customHeight="1">
      <c r="B55" s="591"/>
      <c r="C55" s="592"/>
      <c r="D55" s="593"/>
      <c r="E55" s="593"/>
      <c r="F55" s="593"/>
      <c r="G55" s="594"/>
      <c r="H55" s="592"/>
      <c r="I55" s="592"/>
      <c r="J55" s="595"/>
      <c r="K55" s="606"/>
      <c r="L55" s="596"/>
    </row>
    <row r="56" spans="2:12" s="590" customFormat="1" ht="12.95" customHeight="1">
      <c r="B56" s="597"/>
      <c r="C56" s="598"/>
      <c r="D56" s="599"/>
      <c r="E56" s="599"/>
      <c r="F56" s="599"/>
      <c r="G56" s="600"/>
      <c r="H56" s="601"/>
      <c r="I56" s="602"/>
      <c r="J56" s="603"/>
      <c r="K56" s="604"/>
      <c r="L56" s="605"/>
    </row>
    <row r="57" spans="2:12" s="590" customFormat="1" ht="12.95" customHeight="1">
      <c r="B57" s="591"/>
      <c r="C57" s="592"/>
      <c r="D57" s="593"/>
      <c r="E57" s="593"/>
      <c r="F57" s="593"/>
      <c r="G57" s="594"/>
      <c r="H57" s="592"/>
      <c r="I57" s="592"/>
      <c r="J57" s="595"/>
      <c r="K57" s="606"/>
      <c r="L57" s="596"/>
    </row>
    <row r="58" spans="2:12" s="590" customFormat="1" ht="12.95" customHeight="1">
      <c r="B58" s="597"/>
      <c r="C58" s="598"/>
      <c r="D58" s="599"/>
      <c r="E58" s="599"/>
      <c r="F58" s="599"/>
      <c r="G58" s="600"/>
      <c r="H58" s="601"/>
      <c r="I58" s="602"/>
      <c r="J58" s="603"/>
      <c r="K58" s="604"/>
      <c r="L58" s="605"/>
    </row>
    <row r="59" spans="2:12" s="590" customFormat="1" ht="12.95" customHeight="1">
      <c r="B59" s="591"/>
      <c r="C59" s="592"/>
      <c r="D59" s="593"/>
      <c r="E59" s="593"/>
      <c r="F59" s="593"/>
      <c r="G59" s="594"/>
      <c r="H59" s="592"/>
      <c r="I59" s="592"/>
      <c r="J59" s="595"/>
      <c r="K59" s="593"/>
      <c r="L59" s="596"/>
    </row>
    <row r="60" spans="2:12" s="590" customFormat="1" ht="12.95" customHeight="1">
      <c r="B60" s="597"/>
      <c r="C60" s="598"/>
      <c r="D60" s="599"/>
      <c r="E60" s="599"/>
      <c r="F60" s="599"/>
      <c r="G60" s="600"/>
      <c r="H60" s="601"/>
      <c r="I60" s="602"/>
      <c r="J60" s="603"/>
      <c r="K60" s="604"/>
      <c r="L60" s="605"/>
    </row>
    <row r="61" spans="2:12" s="590" customFormat="1" ht="12.95" customHeight="1">
      <c r="B61" s="591"/>
      <c r="C61" s="592"/>
      <c r="D61" s="593"/>
      <c r="E61" s="593"/>
      <c r="F61" s="593"/>
      <c r="G61" s="594"/>
      <c r="H61" s="592"/>
      <c r="I61" s="592"/>
      <c r="J61" s="595"/>
      <c r="K61" s="606"/>
      <c r="L61" s="596"/>
    </row>
    <row r="62" spans="2:12" s="590" customFormat="1" ht="12.95" customHeight="1">
      <c r="B62" s="597"/>
      <c r="C62" s="598"/>
      <c r="D62" s="599"/>
      <c r="E62" s="599"/>
      <c r="F62" s="599"/>
      <c r="G62" s="600"/>
      <c r="H62" s="601"/>
      <c r="I62" s="602"/>
      <c r="J62" s="603"/>
      <c r="K62" s="604"/>
      <c r="L62" s="605"/>
    </row>
    <row r="63" spans="2:12" s="590" customFormat="1" ht="12.95" customHeight="1">
      <c r="B63" s="591"/>
      <c r="C63" s="592"/>
      <c r="D63" s="593"/>
      <c r="E63" s="593"/>
      <c r="F63" s="593"/>
      <c r="G63" s="594"/>
      <c r="H63" s="592"/>
      <c r="I63" s="592"/>
      <c r="J63" s="595"/>
      <c r="K63" s="606"/>
      <c r="L63" s="596"/>
    </row>
    <row r="64" spans="2:12" s="590" customFormat="1" ht="12.95" customHeight="1">
      <c r="B64" s="597"/>
      <c r="C64" s="598"/>
      <c r="D64" s="599"/>
      <c r="E64" s="599"/>
      <c r="F64" s="599"/>
      <c r="G64" s="600"/>
      <c r="H64" s="601"/>
      <c r="I64" s="602"/>
      <c r="J64" s="603"/>
      <c r="K64" s="604"/>
      <c r="L64" s="605"/>
    </row>
    <row r="65" spans="2:12" s="590" customFormat="1" ht="12.95" customHeight="1">
      <c r="B65" s="591"/>
      <c r="C65" s="592"/>
      <c r="D65" s="593"/>
      <c r="E65" s="593"/>
      <c r="F65" s="593"/>
      <c r="G65" s="594"/>
      <c r="H65" s="592"/>
      <c r="I65" s="592"/>
      <c r="J65" s="595"/>
      <c r="K65" s="606"/>
      <c r="L65" s="596"/>
    </row>
    <row r="66" spans="2:12" s="590" customFormat="1" ht="12.95" customHeight="1">
      <c r="B66" s="620"/>
      <c r="C66" s="621"/>
      <c r="D66" s="622"/>
      <c r="E66" s="622"/>
      <c r="F66" s="622"/>
      <c r="G66" s="623"/>
      <c r="H66" s="624"/>
      <c r="I66" s="621"/>
      <c r="J66" s="625"/>
      <c r="K66" s="626"/>
      <c r="L66" s="627"/>
    </row>
    <row r="67" spans="2:12" ht="21">
      <c r="B67" s="814" t="s">
        <v>469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</row>
    <row r="68" spans="2:12">
      <c r="B68" s="566"/>
      <c r="C68" s="567"/>
      <c r="D68" s="567"/>
      <c r="E68" s="567"/>
      <c r="F68" s="567"/>
      <c r="G68" s="567"/>
      <c r="H68" s="567"/>
      <c r="I68" s="568"/>
      <c r="J68" s="568"/>
      <c r="K68" s="569" t="s">
        <v>470</v>
      </c>
      <c r="L68" s="570">
        <f>+L3+1</f>
        <v>2</v>
      </c>
    </row>
    <row r="69" spans="2:12">
      <c r="B69" s="571"/>
      <c r="C69" s="572"/>
      <c r="D69" s="573"/>
      <c r="E69" s="573"/>
      <c r="F69" s="573"/>
      <c r="G69" s="574"/>
      <c r="H69" s="572"/>
      <c r="I69" s="575"/>
      <c r="J69" s="576"/>
      <c r="K69" s="577"/>
      <c r="L69" s="578"/>
    </row>
    <row r="70" spans="2:12" s="564" customFormat="1">
      <c r="B70" s="579" t="s">
        <v>471</v>
      </c>
      <c r="C70" s="580" t="s">
        <v>472</v>
      </c>
      <c r="D70" s="815" t="s">
        <v>473</v>
      </c>
      <c r="E70" s="815"/>
      <c r="F70" s="815"/>
      <c r="G70" s="581" t="s">
        <v>474</v>
      </c>
      <c r="H70" s="580" t="s">
        <v>475</v>
      </c>
      <c r="I70" s="582" t="s">
        <v>476</v>
      </c>
      <c r="J70" s="582" t="s">
        <v>477</v>
      </c>
      <c r="K70" s="815" t="s">
        <v>478</v>
      </c>
      <c r="L70" s="816"/>
    </row>
    <row r="71" spans="2:12">
      <c r="B71" s="583"/>
      <c r="C71" s="584"/>
      <c r="D71" s="585"/>
      <c r="E71" s="585"/>
      <c r="F71" s="585"/>
      <c r="G71" s="586"/>
      <c r="H71" s="584"/>
      <c r="I71" s="587"/>
      <c r="J71" s="588"/>
      <c r="K71" s="585"/>
      <c r="L71" s="589"/>
    </row>
    <row r="72" spans="2:12" s="590" customFormat="1" ht="12.95" customHeight="1">
      <c r="B72" s="591"/>
      <c r="C72" s="592"/>
      <c r="D72" s="593"/>
      <c r="E72" s="593"/>
      <c r="F72" s="593"/>
      <c r="G72" s="594"/>
      <c r="H72" s="592"/>
      <c r="I72" s="592"/>
      <c r="J72" s="595"/>
      <c r="K72" s="593"/>
      <c r="L72" s="596"/>
    </row>
    <row r="73" spans="2:12" s="590" customFormat="1" ht="12.95" customHeight="1">
      <c r="B73" s="597"/>
      <c r="C73" s="598" t="s">
        <v>766</v>
      </c>
      <c r="D73" s="599"/>
      <c r="E73" s="599"/>
      <c r="F73" s="599"/>
      <c r="G73" s="600"/>
      <c r="H73" s="601"/>
      <c r="I73" s="602"/>
      <c r="J73" s="603"/>
      <c r="K73" s="604"/>
      <c r="L73" s="605"/>
    </row>
    <row r="74" spans="2:12" s="590" customFormat="1" ht="12.95" customHeight="1">
      <c r="B74" s="591"/>
      <c r="C74" s="592"/>
      <c r="D74" s="593"/>
      <c r="E74" s="593"/>
      <c r="F74" s="593"/>
      <c r="G74" s="594"/>
      <c r="H74" s="592"/>
      <c r="I74" s="592"/>
      <c r="J74" s="595"/>
      <c r="K74" s="606"/>
      <c r="L74" s="596"/>
    </row>
    <row r="75" spans="2:12" s="590" customFormat="1" ht="12.95" customHeight="1">
      <c r="B75" s="597"/>
      <c r="C75" s="598" t="s">
        <v>767</v>
      </c>
      <c r="D75" s="599" t="s">
        <v>768</v>
      </c>
      <c r="E75" s="599"/>
      <c r="F75" s="599" t="s">
        <v>769</v>
      </c>
      <c r="G75" s="600">
        <v>12</v>
      </c>
      <c r="H75" s="601" t="s">
        <v>565</v>
      </c>
      <c r="I75" s="602"/>
      <c r="J75" s="607"/>
      <c r="K75" s="604"/>
      <c r="L75" s="605"/>
    </row>
    <row r="76" spans="2:12" s="590" customFormat="1" ht="12.95" customHeight="1">
      <c r="B76" s="591"/>
      <c r="C76" s="592"/>
      <c r="D76" s="593"/>
      <c r="E76" s="593"/>
      <c r="F76" s="593"/>
      <c r="G76" s="594"/>
      <c r="H76" s="592"/>
      <c r="I76" s="592"/>
      <c r="J76" s="595"/>
      <c r="K76" s="606"/>
      <c r="L76" s="596"/>
    </row>
    <row r="77" spans="2:12" s="590" customFormat="1" ht="12.95" customHeight="1">
      <c r="B77" s="597"/>
      <c r="C77" s="598" t="s">
        <v>767</v>
      </c>
      <c r="D77" s="599" t="s">
        <v>770</v>
      </c>
      <c r="E77" s="599"/>
      <c r="F77" s="599" t="s">
        <v>771</v>
      </c>
      <c r="G77" s="600">
        <v>9</v>
      </c>
      <c r="H77" s="601" t="s">
        <v>565</v>
      </c>
      <c r="I77" s="602"/>
      <c r="J77" s="607"/>
      <c r="K77" s="604"/>
      <c r="L77" s="605"/>
    </row>
    <row r="78" spans="2:12" s="590" customFormat="1" ht="12.95" customHeight="1">
      <c r="B78" s="591"/>
      <c r="C78" s="592"/>
      <c r="D78" s="593"/>
      <c r="E78" s="593"/>
      <c r="F78" s="593"/>
      <c r="G78" s="594"/>
      <c r="H78" s="592"/>
      <c r="I78" s="592"/>
      <c r="J78" s="595"/>
      <c r="K78" s="606"/>
      <c r="L78" s="596"/>
    </row>
    <row r="79" spans="2:12" s="590" customFormat="1" ht="12.95" customHeight="1">
      <c r="B79" s="597"/>
      <c r="C79" s="598" t="s">
        <v>767</v>
      </c>
      <c r="D79" s="599" t="s">
        <v>770</v>
      </c>
      <c r="E79" s="599"/>
      <c r="F79" s="599" t="s">
        <v>769</v>
      </c>
      <c r="G79" s="600">
        <v>41</v>
      </c>
      <c r="H79" s="601" t="s">
        <v>565</v>
      </c>
      <c r="I79" s="602"/>
      <c r="J79" s="607"/>
      <c r="K79" s="604"/>
      <c r="L79" s="605"/>
    </row>
    <row r="80" spans="2:12" s="590" customFormat="1" ht="12.95" customHeight="1">
      <c r="B80" s="591"/>
      <c r="C80" s="592"/>
      <c r="D80" s="593"/>
      <c r="E80" s="593"/>
      <c r="F80" s="593"/>
      <c r="G80" s="594"/>
      <c r="H80" s="592"/>
      <c r="I80" s="592"/>
      <c r="J80" s="595"/>
      <c r="K80" s="606"/>
      <c r="L80" s="596"/>
    </row>
    <row r="81" spans="2:12" s="590" customFormat="1" ht="12.95" customHeight="1">
      <c r="B81" s="597"/>
      <c r="C81" s="598" t="s">
        <v>767</v>
      </c>
      <c r="D81" s="599" t="s">
        <v>772</v>
      </c>
      <c r="E81" s="599"/>
      <c r="F81" s="599" t="s">
        <v>771</v>
      </c>
      <c r="G81" s="600">
        <v>37</v>
      </c>
      <c r="H81" s="601" t="s">
        <v>565</v>
      </c>
      <c r="I81" s="602"/>
      <c r="J81" s="607"/>
      <c r="K81" s="604"/>
      <c r="L81" s="605"/>
    </row>
    <row r="82" spans="2:12" s="590" customFormat="1" ht="12.95" customHeight="1">
      <c r="B82" s="591"/>
      <c r="C82" s="592"/>
      <c r="D82" s="593"/>
      <c r="E82" s="593"/>
      <c r="F82" s="593"/>
      <c r="G82" s="594"/>
      <c r="H82" s="592"/>
      <c r="I82" s="592"/>
      <c r="J82" s="595"/>
      <c r="K82" s="606"/>
      <c r="L82" s="596"/>
    </row>
    <row r="83" spans="2:12" s="590" customFormat="1" ht="12.95" customHeight="1">
      <c r="B83" s="597"/>
      <c r="C83" s="598" t="s">
        <v>767</v>
      </c>
      <c r="D83" s="599" t="s">
        <v>772</v>
      </c>
      <c r="E83" s="599"/>
      <c r="F83" s="599" t="s">
        <v>769</v>
      </c>
      <c r="G83" s="600">
        <v>68</v>
      </c>
      <c r="H83" s="601" t="s">
        <v>565</v>
      </c>
      <c r="I83" s="602"/>
      <c r="J83" s="607"/>
      <c r="K83" s="604"/>
      <c r="L83" s="605"/>
    </row>
    <row r="84" spans="2:12" s="590" customFormat="1" ht="12.95" customHeight="1">
      <c r="B84" s="591"/>
      <c r="C84" s="592"/>
      <c r="D84" s="593"/>
      <c r="E84" s="593"/>
      <c r="F84" s="593"/>
      <c r="G84" s="594"/>
      <c r="H84" s="592"/>
      <c r="I84" s="592"/>
      <c r="J84" s="595"/>
      <c r="K84" s="606"/>
      <c r="L84" s="596"/>
    </row>
    <row r="85" spans="2:12" s="590" customFormat="1" ht="12.95" customHeight="1">
      <c r="B85" s="597"/>
      <c r="C85" s="598" t="s">
        <v>767</v>
      </c>
      <c r="D85" s="599" t="s">
        <v>773</v>
      </c>
      <c r="E85" s="599"/>
      <c r="F85" s="599" t="s">
        <v>769</v>
      </c>
      <c r="G85" s="600">
        <v>42</v>
      </c>
      <c r="H85" s="601" t="s">
        <v>565</v>
      </c>
      <c r="I85" s="602"/>
      <c r="J85" s="607"/>
      <c r="K85" s="604"/>
      <c r="L85" s="605"/>
    </row>
    <row r="86" spans="2:12" s="590" customFormat="1" ht="12.95" customHeight="1">
      <c r="B86" s="591"/>
      <c r="C86" s="592"/>
      <c r="D86" s="593"/>
      <c r="E86" s="593"/>
      <c r="F86" s="593"/>
      <c r="G86" s="594"/>
      <c r="H86" s="592"/>
      <c r="I86" s="592"/>
      <c r="J86" s="595"/>
      <c r="K86" s="606"/>
      <c r="L86" s="596"/>
    </row>
    <row r="87" spans="2:12" s="590" customFormat="1" ht="12.95" customHeight="1">
      <c r="B87" s="597"/>
      <c r="C87" s="598" t="s">
        <v>767</v>
      </c>
      <c r="D87" s="599" t="s">
        <v>774</v>
      </c>
      <c r="E87" s="599"/>
      <c r="F87" s="599" t="s">
        <v>771</v>
      </c>
      <c r="G87" s="600">
        <v>15</v>
      </c>
      <c r="H87" s="601" t="s">
        <v>565</v>
      </c>
      <c r="I87" s="602"/>
      <c r="J87" s="607"/>
      <c r="K87" s="604"/>
      <c r="L87" s="605"/>
    </row>
    <row r="88" spans="2:12" s="590" customFormat="1" ht="12.95" customHeight="1">
      <c r="B88" s="591"/>
      <c r="C88" s="592"/>
      <c r="D88" s="593"/>
      <c r="E88" s="593"/>
      <c r="F88" s="593"/>
      <c r="G88" s="594"/>
      <c r="H88" s="592"/>
      <c r="I88" s="592"/>
      <c r="J88" s="595"/>
      <c r="K88" s="606"/>
      <c r="L88" s="596"/>
    </row>
    <row r="89" spans="2:12" s="590" customFormat="1" ht="12.95" customHeight="1">
      <c r="B89" s="597"/>
      <c r="C89" s="598" t="s">
        <v>767</v>
      </c>
      <c r="D89" s="599" t="s">
        <v>775</v>
      </c>
      <c r="E89" s="599"/>
      <c r="F89" s="599" t="s">
        <v>771</v>
      </c>
      <c r="G89" s="600">
        <v>20</v>
      </c>
      <c r="H89" s="601" t="s">
        <v>565</v>
      </c>
      <c r="I89" s="602"/>
      <c r="J89" s="607"/>
      <c r="K89" s="604"/>
      <c r="L89" s="605"/>
    </row>
    <row r="90" spans="2:12" s="590" customFormat="1" ht="12.95" customHeight="1">
      <c r="B90" s="591"/>
      <c r="C90" s="592"/>
      <c r="D90" s="593"/>
      <c r="E90" s="593"/>
      <c r="F90" s="593"/>
      <c r="G90" s="594"/>
      <c r="H90" s="592"/>
      <c r="I90" s="592"/>
      <c r="J90" s="595"/>
      <c r="K90" s="593"/>
      <c r="L90" s="596"/>
    </row>
    <row r="91" spans="2:12" s="590" customFormat="1" ht="12.95" customHeight="1">
      <c r="B91" s="597"/>
      <c r="C91" s="598" t="s">
        <v>767</v>
      </c>
      <c r="D91" s="599" t="s">
        <v>776</v>
      </c>
      <c r="E91" s="599"/>
      <c r="F91" s="599" t="s">
        <v>771</v>
      </c>
      <c r="G91" s="600">
        <v>89</v>
      </c>
      <c r="H91" s="601" t="s">
        <v>565</v>
      </c>
      <c r="I91" s="602"/>
      <c r="J91" s="607"/>
      <c r="K91" s="604"/>
      <c r="L91" s="605"/>
    </row>
    <row r="92" spans="2:12" s="590" customFormat="1" ht="12.95" customHeight="1">
      <c r="B92" s="591"/>
      <c r="C92" s="592"/>
      <c r="D92" s="593"/>
      <c r="E92" s="593"/>
      <c r="F92" s="593"/>
      <c r="G92" s="594"/>
      <c r="H92" s="592"/>
      <c r="I92" s="592"/>
      <c r="J92" s="595"/>
      <c r="K92" s="593"/>
      <c r="L92" s="596"/>
    </row>
    <row r="93" spans="2:12" s="590" customFormat="1" ht="12.95" customHeight="1">
      <c r="B93" s="597"/>
      <c r="C93" s="598" t="s">
        <v>777</v>
      </c>
      <c r="D93" s="599" t="s">
        <v>778</v>
      </c>
      <c r="E93" s="599"/>
      <c r="F93" s="599" t="s">
        <v>771</v>
      </c>
      <c r="G93" s="600">
        <v>13</v>
      </c>
      <c r="H93" s="601" t="s">
        <v>565</v>
      </c>
      <c r="I93" s="611"/>
      <c r="J93" s="607"/>
      <c r="K93" s="600"/>
      <c r="L93" s="605"/>
    </row>
    <row r="94" spans="2:12" s="590" customFormat="1" ht="12.95" customHeight="1">
      <c r="B94" s="591"/>
      <c r="C94" s="592"/>
      <c r="D94" s="593"/>
      <c r="E94" s="593"/>
      <c r="F94" s="593"/>
      <c r="G94" s="594"/>
      <c r="H94" s="592"/>
      <c r="I94" s="592"/>
      <c r="J94" s="595"/>
      <c r="K94" s="606"/>
      <c r="L94" s="596"/>
    </row>
    <row r="95" spans="2:12" s="590" customFormat="1" ht="12.95" customHeight="1">
      <c r="B95" s="597"/>
      <c r="C95" s="598" t="s">
        <v>779</v>
      </c>
      <c r="D95" s="599" t="s">
        <v>780</v>
      </c>
      <c r="E95" s="599"/>
      <c r="F95" s="599" t="s">
        <v>769</v>
      </c>
      <c r="G95" s="600">
        <v>9</v>
      </c>
      <c r="H95" s="601" t="s">
        <v>565</v>
      </c>
      <c r="I95" s="602"/>
      <c r="J95" s="607"/>
      <c r="K95" s="628"/>
      <c r="L95" s="605"/>
    </row>
    <row r="96" spans="2:12" s="590" customFormat="1" ht="12.95" customHeight="1">
      <c r="B96" s="591"/>
      <c r="C96" s="592"/>
      <c r="D96" s="593"/>
      <c r="E96" s="593"/>
      <c r="F96" s="593"/>
      <c r="G96" s="594"/>
      <c r="H96" s="592"/>
      <c r="I96" s="592"/>
      <c r="J96" s="595"/>
      <c r="K96" s="593"/>
      <c r="L96" s="596"/>
    </row>
    <row r="97" spans="2:12" s="590" customFormat="1" ht="12.95" customHeight="1">
      <c r="B97" s="597"/>
      <c r="C97" s="602"/>
      <c r="D97" s="599"/>
      <c r="E97" s="599"/>
      <c r="F97" s="599"/>
      <c r="G97" s="600"/>
      <c r="H97" s="601"/>
      <c r="I97" s="611"/>
      <c r="J97" s="607"/>
      <c r="K97" s="600"/>
      <c r="L97" s="605"/>
    </row>
    <row r="98" spans="2:12" s="590" customFormat="1" ht="12.95" customHeight="1">
      <c r="B98" s="591"/>
      <c r="C98" s="592"/>
      <c r="D98" s="593"/>
      <c r="E98" s="593"/>
      <c r="F98" s="593"/>
      <c r="G98" s="594"/>
      <c r="H98" s="592"/>
      <c r="I98" s="592"/>
      <c r="J98" s="610"/>
      <c r="K98" s="606"/>
      <c r="L98" s="596"/>
    </row>
    <row r="99" spans="2:12" s="590" customFormat="1" ht="12.95" customHeight="1">
      <c r="B99" s="597"/>
      <c r="C99" s="617" t="s">
        <v>481</v>
      </c>
      <c r="D99" s="599"/>
      <c r="E99" s="599"/>
      <c r="F99" s="599"/>
      <c r="G99" s="600"/>
      <c r="H99" s="601"/>
      <c r="I99" s="602"/>
      <c r="J99" s="602"/>
      <c r="K99" s="604"/>
      <c r="L99" s="605"/>
    </row>
    <row r="100" spans="2:12" s="590" customFormat="1" ht="12.95" customHeight="1">
      <c r="B100" s="591"/>
      <c r="C100" s="592"/>
      <c r="D100" s="593"/>
      <c r="E100" s="593"/>
      <c r="F100" s="593"/>
      <c r="G100" s="594"/>
      <c r="H100" s="592"/>
      <c r="I100" s="592"/>
      <c r="J100" s="595"/>
      <c r="K100" s="606"/>
      <c r="L100" s="596"/>
    </row>
    <row r="101" spans="2:12" s="590" customFormat="1" ht="12.95" customHeight="1">
      <c r="B101" s="597"/>
      <c r="C101" s="602"/>
      <c r="D101" s="599"/>
      <c r="E101" s="599"/>
      <c r="F101" s="599"/>
      <c r="G101" s="600"/>
      <c r="H101" s="601"/>
      <c r="I101" s="602"/>
      <c r="J101" s="603"/>
      <c r="K101" s="604"/>
      <c r="L101" s="605"/>
    </row>
    <row r="102" spans="2:12" s="590" customFormat="1" ht="12.95" customHeight="1">
      <c r="B102" s="591"/>
      <c r="C102" s="592"/>
      <c r="D102" s="593"/>
      <c r="E102" s="593"/>
      <c r="F102" s="593"/>
      <c r="G102" s="594"/>
      <c r="H102" s="592"/>
      <c r="I102" s="592"/>
      <c r="J102" s="595"/>
      <c r="K102" s="606"/>
      <c r="L102" s="596"/>
    </row>
    <row r="103" spans="2:12" s="590" customFormat="1" ht="12.95" customHeight="1">
      <c r="B103" s="597"/>
      <c r="C103" s="598"/>
      <c r="D103" s="599"/>
      <c r="E103" s="599"/>
      <c r="F103" s="599"/>
      <c r="G103" s="600"/>
      <c r="H103" s="601"/>
      <c r="I103" s="602"/>
      <c r="J103" s="629"/>
      <c r="K103" s="604"/>
      <c r="L103" s="605"/>
    </row>
    <row r="104" spans="2:12" s="590" customFormat="1" ht="12.95" customHeight="1">
      <c r="B104" s="591"/>
      <c r="C104" s="592"/>
      <c r="D104" s="593"/>
      <c r="E104" s="593"/>
      <c r="F104" s="593"/>
      <c r="G104" s="594"/>
      <c r="H104" s="592"/>
      <c r="I104" s="592"/>
      <c r="J104" s="595"/>
      <c r="K104" s="606"/>
      <c r="L104" s="596"/>
    </row>
    <row r="105" spans="2:12" s="590" customFormat="1" ht="12.95" customHeight="1">
      <c r="B105" s="597"/>
      <c r="C105" s="598"/>
      <c r="D105" s="599"/>
      <c r="E105" s="599"/>
      <c r="F105" s="599"/>
      <c r="G105" s="600"/>
      <c r="H105" s="601"/>
      <c r="I105" s="602"/>
      <c r="J105" s="629"/>
      <c r="K105" s="604"/>
      <c r="L105" s="605"/>
    </row>
    <row r="106" spans="2:12" s="590" customFormat="1" ht="12.95" customHeight="1">
      <c r="B106" s="591"/>
      <c r="C106" s="592"/>
      <c r="D106" s="593"/>
      <c r="E106" s="593"/>
      <c r="F106" s="593"/>
      <c r="G106" s="594"/>
      <c r="H106" s="592"/>
      <c r="I106" s="592"/>
      <c r="J106" s="595"/>
      <c r="K106" s="606"/>
      <c r="L106" s="596"/>
    </row>
    <row r="107" spans="2:12" s="590" customFormat="1" ht="12.95" customHeight="1">
      <c r="B107" s="597"/>
      <c r="C107" s="598"/>
      <c r="D107" s="599"/>
      <c r="E107" s="599"/>
      <c r="F107" s="599"/>
      <c r="G107" s="600"/>
      <c r="H107" s="601"/>
      <c r="I107" s="602"/>
      <c r="J107" s="629"/>
      <c r="K107" s="604"/>
      <c r="L107" s="605"/>
    </row>
    <row r="108" spans="2:12" s="590" customFormat="1" ht="12.95" customHeight="1">
      <c r="B108" s="591"/>
      <c r="C108" s="592"/>
      <c r="D108" s="593"/>
      <c r="E108" s="593"/>
      <c r="F108" s="593"/>
      <c r="G108" s="594"/>
      <c r="H108" s="592"/>
      <c r="I108" s="592"/>
      <c r="J108" s="595"/>
      <c r="K108" s="593"/>
      <c r="L108" s="596"/>
    </row>
    <row r="109" spans="2:12" s="590" customFormat="1" ht="12.95" customHeight="1">
      <c r="B109" s="597"/>
      <c r="C109" s="598"/>
      <c r="D109" s="599"/>
      <c r="E109" s="599"/>
      <c r="F109" s="599"/>
      <c r="G109" s="600"/>
      <c r="H109" s="601"/>
      <c r="I109" s="602"/>
      <c r="J109" s="629"/>
      <c r="K109" s="604"/>
      <c r="L109" s="605"/>
    </row>
    <row r="110" spans="2:12" s="590" customFormat="1" ht="12.95" customHeight="1">
      <c r="B110" s="591"/>
      <c r="C110" s="592"/>
      <c r="D110" s="593"/>
      <c r="E110" s="593"/>
      <c r="F110" s="593"/>
      <c r="G110" s="594"/>
      <c r="H110" s="592"/>
      <c r="I110" s="592"/>
      <c r="J110" s="595"/>
      <c r="K110" s="606"/>
      <c r="L110" s="596"/>
    </row>
    <row r="111" spans="2:12" s="590" customFormat="1" ht="12.95" customHeight="1">
      <c r="B111" s="597"/>
      <c r="C111" s="598"/>
      <c r="D111" s="599"/>
      <c r="E111" s="599"/>
      <c r="F111" s="599"/>
      <c r="G111" s="600"/>
      <c r="H111" s="601"/>
      <c r="I111" s="602"/>
      <c r="J111" s="629"/>
      <c r="K111" s="604"/>
      <c r="L111" s="605"/>
    </row>
    <row r="112" spans="2:12" s="590" customFormat="1" ht="12.95" customHeight="1">
      <c r="B112" s="591"/>
      <c r="C112" s="592"/>
      <c r="D112" s="593"/>
      <c r="E112" s="593"/>
      <c r="F112" s="593"/>
      <c r="G112" s="594"/>
      <c r="H112" s="592"/>
      <c r="I112" s="592"/>
      <c r="J112" s="595"/>
      <c r="K112" s="606"/>
      <c r="L112" s="596"/>
    </row>
    <row r="113" spans="2:12" s="590" customFormat="1" ht="12.95" customHeight="1">
      <c r="B113" s="597"/>
      <c r="C113" s="598"/>
      <c r="D113" s="599"/>
      <c r="E113" s="599"/>
      <c r="F113" s="599"/>
      <c r="G113" s="600"/>
      <c r="H113" s="601"/>
      <c r="I113" s="602"/>
      <c r="J113" s="629"/>
      <c r="K113" s="604"/>
      <c r="L113" s="605"/>
    </row>
    <row r="114" spans="2:12" s="590" customFormat="1" ht="12.95" customHeight="1">
      <c r="B114" s="591"/>
      <c r="C114" s="592"/>
      <c r="D114" s="593"/>
      <c r="E114" s="593"/>
      <c r="F114" s="593"/>
      <c r="G114" s="594"/>
      <c r="H114" s="592"/>
      <c r="I114" s="592"/>
      <c r="J114" s="595"/>
      <c r="K114" s="593"/>
      <c r="L114" s="596"/>
    </row>
    <row r="115" spans="2:12" s="590" customFormat="1" ht="12.95" customHeight="1">
      <c r="B115" s="597"/>
      <c r="C115" s="598"/>
      <c r="D115" s="599"/>
      <c r="E115" s="599"/>
      <c r="F115" s="599"/>
      <c r="G115" s="600"/>
      <c r="H115" s="601"/>
      <c r="I115" s="602"/>
      <c r="J115" s="629"/>
      <c r="K115" s="604"/>
      <c r="L115" s="605"/>
    </row>
    <row r="116" spans="2:12" s="590" customFormat="1" ht="12.95" customHeight="1">
      <c r="B116" s="591"/>
      <c r="C116" s="592"/>
      <c r="D116" s="593"/>
      <c r="E116" s="593"/>
      <c r="F116" s="593"/>
      <c r="G116" s="594"/>
      <c r="H116" s="592"/>
      <c r="I116" s="592"/>
      <c r="J116" s="595"/>
      <c r="K116" s="606"/>
      <c r="L116" s="596"/>
    </row>
    <row r="117" spans="2:12" s="590" customFormat="1" ht="12.95" customHeight="1">
      <c r="B117" s="597"/>
      <c r="C117" s="598"/>
      <c r="D117" s="599"/>
      <c r="E117" s="599"/>
      <c r="F117" s="599"/>
      <c r="G117" s="600"/>
      <c r="H117" s="601"/>
      <c r="I117" s="602"/>
      <c r="J117" s="629"/>
      <c r="K117" s="604"/>
      <c r="L117" s="605"/>
    </row>
    <row r="118" spans="2:12" s="590" customFormat="1" ht="12.95" customHeight="1">
      <c r="B118" s="591"/>
      <c r="C118" s="592"/>
      <c r="D118" s="593"/>
      <c r="E118" s="593"/>
      <c r="F118" s="593"/>
      <c r="G118" s="594"/>
      <c r="H118" s="592"/>
      <c r="I118" s="592"/>
      <c r="J118" s="595"/>
      <c r="K118" s="606"/>
      <c r="L118" s="596"/>
    </row>
    <row r="119" spans="2:12" s="590" customFormat="1" ht="12.95" customHeight="1">
      <c r="B119" s="597"/>
      <c r="C119" s="598"/>
      <c r="D119" s="599"/>
      <c r="E119" s="599"/>
      <c r="F119" s="599"/>
      <c r="G119" s="600"/>
      <c r="H119" s="601"/>
      <c r="I119" s="602"/>
      <c r="J119" s="629"/>
      <c r="K119" s="604"/>
      <c r="L119" s="605"/>
    </row>
    <row r="120" spans="2:12" s="590" customFormat="1" ht="12.95" customHeight="1">
      <c r="B120" s="591"/>
      <c r="C120" s="592"/>
      <c r="D120" s="593"/>
      <c r="E120" s="593"/>
      <c r="F120" s="593"/>
      <c r="G120" s="594"/>
      <c r="H120" s="592"/>
      <c r="I120" s="592"/>
      <c r="J120" s="595"/>
      <c r="K120" s="606"/>
      <c r="L120" s="596"/>
    </row>
    <row r="121" spans="2:12" s="590" customFormat="1" ht="12.95" customHeight="1">
      <c r="B121" s="597"/>
      <c r="C121" s="598"/>
      <c r="D121" s="599"/>
      <c r="E121" s="599"/>
      <c r="F121" s="599"/>
      <c r="G121" s="600"/>
      <c r="H121" s="601"/>
      <c r="I121" s="602"/>
      <c r="J121" s="629"/>
      <c r="K121" s="628"/>
      <c r="L121" s="605"/>
    </row>
    <row r="122" spans="2:12" s="590" customFormat="1" ht="12.95" customHeight="1">
      <c r="B122" s="591"/>
      <c r="C122" s="592"/>
      <c r="D122" s="593"/>
      <c r="E122" s="593"/>
      <c r="F122" s="593"/>
      <c r="G122" s="594"/>
      <c r="H122" s="592"/>
      <c r="I122" s="592"/>
      <c r="J122" s="595"/>
      <c r="K122" s="593"/>
      <c r="L122" s="596"/>
    </row>
    <row r="123" spans="2:12" s="590" customFormat="1" ht="12.95" customHeight="1">
      <c r="B123" s="597"/>
      <c r="C123" s="598"/>
      <c r="D123" s="599"/>
      <c r="E123" s="599"/>
      <c r="F123" s="599"/>
      <c r="G123" s="600"/>
      <c r="H123" s="601"/>
      <c r="I123" s="611"/>
      <c r="J123" s="602"/>
      <c r="K123" s="600"/>
      <c r="L123" s="605"/>
    </row>
    <row r="124" spans="2:12" s="590" customFormat="1" ht="12.95" customHeight="1">
      <c r="B124" s="591"/>
      <c r="C124" s="592"/>
      <c r="D124" s="593"/>
      <c r="E124" s="593"/>
      <c r="F124" s="593"/>
      <c r="G124" s="594"/>
      <c r="H124" s="592"/>
      <c r="I124" s="592"/>
      <c r="J124" s="610"/>
      <c r="K124" s="606"/>
      <c r="L124" s="596"/>
    </row>
    <row r="125" spans="2:12" s="590" customFormat="1" ht="12.95" customHeight="1">
      <c r="B125" s="597"/>
      <c r="C125" s="598"/>
      <c r="D125" s="599"/>
      <c r="E125" s="599"/>
      <c r="F125" s="599"/>
      <c r="G125" s="600"/>
      <c r="H125" s="601"/>
      <c r="I125" s="602"/>
      <c r="J125" s="602"/>
      <c r="K125" s="604"/>
      <c r="L125" s="605"/>
    </row>
    <row r="126" spans="2:12" s="590" customFormat="1" ht="12.95" customHeight="1">
      <c r="B126" s="591"/>
      <c r="C126" s="592"/>
      <c r="D126" s="593"/>
      <c r="E126" s="593"/>
      <c r="F126" s="593"/>
      <c r="G126" s="594"/>
      <c r="H126" s="592"/>
      <c r="I126" s="592"/>
      <c r="J126" s="595"/>
      <c r="K126" s="606"/>
      <c r="L126" s="596"/>
    </row>
    <row r="127" spans="2:12" s="590" customFormat="1" ht="12.95" customHeight="1">
      <c r="B127" s="597"/>
      <c r="C127" s="598"/>
      <c r="D127" s="599"/>
      <c r="E127" s="599"/>
      <c r="F127" s="599"/>
      <c r="G127" s="600"/>
      <c r="H127" s="601"/>
      <c r="I127" s="602"/>
      <c r="J127" s="602"/>
      <c r="K127" s="604"/>
      <c r="L127" s="605"/>
    </row>
    <row r="128" spans="2:12" s="590" customFormat="1" ht="12.95" customHeight="1">
      <c r="B128" s="591"/>
      <c r="C128" s="592"/>
      <c r="D128" s="593"/>
      <c r="E128" s="593"/>
      <c r="F128" s="593"/>
      <c r="G128" s="594"/>
      <c r="H128" s="592"/>
      <c r="I128" s="592"/>
      <c r="J128" s="595"/>
      <c r="K128" s="606"/>
      <c r="L128" s="596"/>
    </row>
    <row r="129" spans="2:12" s="590" customFormat="1" ht="12.95" customHeight="1">
      <c r="B129" s="630"/>
      <c r="C129" s="631"/>
      <c r="D129" s="618"/>
      <c r="E129" s="619"/>
      <c r="F129" s="618"/>
      <c r="G129" s="611"/>
      <c r="H129" s="617"/>
      <c r="I129" s="611"/>
      <c r="J129" s="602"/>
      <c r="K129" s="632"/>
      <c r="L129" s="633"/>
    </row>
    <row r="130" spans="2:12" s="590" customFormat="1" ht="12.95" customHeight="1">
      <c r="B130" s="591"/>
      <c r="C130" s="592"/>
      <c r="D130" s="593"/>
      <c r="E130" s="593"/>
      <c r="F130" s="593"/>
      <c r="G130" s="594"/>
      <c r="H130" s="592"/>
      <c r="I130" s="592"/>
      <c r="J130" s="595"/>
      <c r="K130" s="606"/>
      <c r="L130" s="596"/>
    </row>
    <row r="131" spans="2:12" s="590" customFormat="1" ht="12.95" customHeight="1">
      <c r="B131" s="620"/>
      <c r="C131" s="621"/>
      <c r="D131" s="622"/>
      <c r="E131" s="622"/>
      <c r="F131" s="622"/>
      <c r="G131" s="623"/>
      <c r="H131" s="624"/>
      <c r="I131" s="621"/>
      <c r="J131" s="625"/>
      <c r="K131" s="626"/>
      <c r="L131" s="627"/>
    </row>
    <row r="132" spans="2:12" ht="21">
      <c r="B132" s="814" t="s">
        <v>469</v>
      </c>
      <c r="C132" s="814"/>
      <c r="D132" s="814"/>
      <c r="E132" s="814"/>
      <c r="F132" s="814"/>
      <c r="G132" s="814"/>
      <c r="H132" s="814"/>
      <c r="I132" s="814"/>
      <c r="J132" s="814"/>
      <c r="K132" s="814"/>
      <c r="L132" s="814"/>
    </row>
    <row r="133" spans="2:12">
      <c r="B133" s="566"/>
      <c r="C133" s="567"/>
      <c r="D133" s="567"/>
      <c r="E133" s="567"/>
      <c r="F133" s="567"/>
      <c r="G133" s="567"/>
      <c r="H133" s="567"/>
      <c r="I133" s="568"/>
      <c r="J133" s="568"/>
      <c r="K133" s="569" t="s">
        <v>470</v>
      </c>
      <c r="L133" s="570">
        <f>+L68+1</f>
        <v>3</v>
      </c>
    </row>
    <row r="134" spans="2:12">
      <c r="B134" s="571"/>
      <c r="C134" s="572"/>
      <c r="D134" s="573"/>
      <c r="E134" s="573"/>
      <c r="F134" s="573"/>
      <c r="G134" s="574"/>
      <c r="H134" s="572"/>
      <c r="I134" s="575"/>
      <c r="J134" s="576"/>
      <c r="K134" s="577"/>
      <c r="L134" s="578"/>
    </row>
    <row r="135" spans="2:12" s="564" customFormat="1">
      <c r="B135" s="579" t="s">
        <v>471</v>
      </c>
      <c r="C135" s="580" t="s">
        <v>472</v>
      </c>
      <c r="D135" s="815" t="s">
        <v>473</v>
      </c>
      <c r="E135" s="815"/>
      <c r="F135" s="815"/>
      <c r="G135" s="581" t="s">
        <v>474</v>
      </c>
      <c r="H135" s="580" t="s">
        <v>475</v>
      </c>
      <c r="I135" s="582" t="s">
        <v>476</v>
      </c>
      <c r="J135" s="582" t="s">
        <v>477</v>
      </c>
      <c r="K135" s="815" t="s">
        <v>478</v>
      </c>
      <c r="L135" s="816"/>
    </row>
    <row r="136" spans="2:12">
      <c r="B136" s="583"/>
      <c r="C136" s="584"/>
      <c r="D136" s="585"/>
      <c r="E136" s="585"/>
      <c r="F136" s="585"/>
      <c r="G136" s="586"/>
      <c r="H136" s="584"/>
      <c r="I136" s="587"/>
      <c r="J136" s="588"/>
      <c r="K136" s="585"/>
      <c r="L136" s="589"/>
    </row>
    <row r="137" spans="2:12" s="590" customFormat="1" ht="12.95" customHeight="1">
      <c r="B137" s="591"/>
      <c r="C137" s="592"/>
      <c r="D137" s="593"/>
      <c r="E137" s="593"/>
      <c r="F137" s="593"/>
      <c r="G137" s="594"/>
      <c r="H137" s="592"/>
      <c r="I137" s="592"/>
      <c r="J137" s="595"/>
      <c r="K137" s="593"/>
      <c r="L137" s="596"/>
    </row>
    <row r="138" spans="2:12" s="590" customFormat="1" ht="12.95" customHeight="1">
      <c r="B138" s="597"/>
      <c r="C138" s="598" t="s">
        <v>781</v>
      </c>
      <c r="D138" s="599"/>
      <c r="E138" s="599"/>
      <c r="F138" s="599"/>
      <c r="G138" s="600"/>
      <c r="H138" s="601"/>
      <c r="I138" s="602"/>
      <c r="J138" s="603"/>
      <c r="K138" s="604"/>
      <c r="L138" s="605"/>
    </row>
    <row r="139" spans="2:12" s="590" customFormat="1" ht="12.95" customHeight="1">
      <c r="B139" s="591"/>
      <c r="C139" s="592"/>
      <c r="D139" s="593"/>
      <c r="E139" s="593"/>
      <c r="F139" s="593"/>
      <c r="G139" s="594"/>
      <c r="H139" s="592"/>
      <c r="I139" s="592"/>
      <c r="J139" s="595"/>
      <c r="K139" s="606"/>
      <c r="L139" s="596"/>
    </row>
    <row r="140" spans="2:12" s="590" customFormat="1" ht="12.95" customHeight="1">
      <c r="B140" s="597"/>
      <c r="C140" s="598" t="s">
        <v>782</v>
      </c>
      <c r="D140" s="599" t="s">
        <v>783</v>
      </c>
      <c r="E140" s="599"/>
      <c r="F140" s="599"/>
      <c r="G140" s="600">
        <v>1</v>
      </c>
      <c r="H140" s="601" t="s">
        <v>784</v>
      </c>
      <c r="I140" s="602"/>
      <c r="J140" s="607"/>
      <c r="K140" s="604"/>
      <c r="L140" s="605"/>
    </row>
    <row r="141" spans="2:12" s="590" customFormat="1" ht="12.95" customHeight="1">
      <c r="B141" s="591"/>
      <c r="C141" s="592"/>
      <c r="D141" s="593"/>
      <c r="E141" s="593"/>
      <c r="F141" s="593"/>
      <c r="G141" s="594"/>
      <c r="H141" s="592"/>
      <c r="I141" s="592"/>
      <c r="J141" s="595"/>
      <c r="K141" s="606"/>
      <c r="L141" s="596"/>
    </row>
    <row r="142" spans="2:12" s="590" customFormat="1" ht="12.95" customHeight="1">
      <c r="B142" s="597"/>
      <c r="C142" s="598" t="s">
        <v>785</v>
      </c>
      <c r="D142" s="599" t="s">
        <v>786</v>
      </c>
      <c r="E142" s="599"/>
      <c r="F142" s="599"/>
      <c r="G142" s="600">
        <v>1</v>
      </c>
      <c r="H142" s="601" t="s">
        <v>784</v>
      </c>
      <c r="I142" s="602"/>
      <c r="J142" s="607"/>
      <c r="K142" s="604"/>
      <c r="L142" s="605"/>
    </row>
    <row r="143" spans="2:12" s="590" customFormat="1" ht="12.95" customHeight="1">
      <c r="B143" s="591"/>
      <c r="C143" s="592"/>
      <c r="D143" s="593"/>
      <c r="E143" s="593"/>
      <c r="F143" s="593"/>
      <c r="G143" s="594"/>
      <c r="H143" s="592"/>
      <c r="I143" s="592"/>
      <c r="J143" s="595"/>
      <c r="K143" s="606"/>
      <c r="L143" s="596"/>
    </row>
    <row r="144" spans="2:12" s="590" customFormat="1" ht="12.95" customHeight="1">
      <c r="B144" s="597"/>
      <c r="C144" s="598" t="s">
        <v>787</v>
      </c>
      <c r="D144" s="599" t="s">
        <v>788</v>
      </c>
      <c r="E144" s="599"/>
      <c r="F144" s="599"/>
      <c r="G144" s="600">
        <v>1</v>
      </c>
      <c r="H144" s="601" t="s">
        <v>784</v>
      </c>
      <c r="I144" s="602"/>
      <c r="J144" s="607"/>
      <c r="K144" s="604"/>
      <c r="L144" s="605"/>
    </row>
    <row r="145" spans="2:12" s="590" customFormat="1" ht="12.95" customHeight="1">
      <c r="B145" s="591"/>
      <c r="C145" s="592"/>
      <c r="D145" s="593"/>
      <c r="E145" s="593"/>
      <c r="F145" s="593"/>
      <c r="G145" s="594"/>
      <c r="H145" s="592"/>
      <c r="I145" s="592"/>
      <c r="J145" s="595"/>
      <c r="K145" s="606"/>
      <c r="L145" s="596"/>
    </row>
    <row r="146" spans="2:12" s="590" customFormat="1" ht="12.95" customHeight="1">
      <c r="B146" s="597"/>
      <c r="C146" s="598" t="s">
        <v>789</v>
      </c>
      <c r="D146" s="599" t="s">
        <v>790</v>
      </c>
      <c r="E146" s="599"/>
      <c r="F146" s="599"/>
      <c r="G146" s="600">
        <v>1</v>
      </c>
      <c r="H146" s="601" t="s">
        <v>784</v>
      </c>
      <c r="I146" s="602"/>
      <c r="J146" s="607"/>
      <c r="K146" s="604"/>
      <c r="L146" s="605"/>
    </row>
    <row r="147" spans="2:12" s="590" customFormat="1" ht="12.95" customHeight="1">
      <c r="B147" s="591"/>
      <c r="C147" s="592"/>
      <c r="D147" s="593"/>
      <c r="E147" s="593"/>
      <c r="F147" s="593"/>
      <c r="G147" s="594"/>
      <c r="H147" s="592"/>
      <c r="I147" s="592"/>
      <c r="J147" s="595"/>
      <c r="K147" s="606"/>
      <c r="L147" s="596"/>
    </row>
    <row r="148" spans="2:12" s="590" customFormat="1" ht="12.95" customHeight="1">
      <c r="B148" s="608"/>
      <c r="C148" s="598" t="s">
        <v>789</v>
      </c>
      <c r="D148" s="599" t="s">
        <v>791</v>
      </c>
      <c r="E148" s="599"/>
      <c r="F148" s="599"/>
      <c r="G148" s="600">
        <v>1</v>
      </c>
      <c r="H148" s="601" t="s">
        <v>784</v>
      </c>
      <c r="I148" s="602"/>
      <c r="J148" s="607"/>
      <c r="K148" s="604"/>
      <c r="L148" s="609"/>
    </row>
    <row r="149" spans="2:12" s="590" customFormat="1" ht="12.95" customHeight="1">
      <c r="B149" s="591"/>
      <c r="C149" s="592"/>
      <c r="D149" s="593"/>
      <c r="E149" s="593"/>
      <c r="F149" s="593"/>
      <c r="G149" s="594"/>
      <c r="H149" s="592"/>
      <c r="I149" s="592"/>
      <c r="J149" s="595"/>
      <c r="K149" s="606"/>
      <c r="L149" s="596"/>
    </row>
    <row r="150" spans="2:12" s="590" customFormat="1" ht="12.95" customHeight="1">
      <c r="B150" s="597"/>
      <c r="C150" s="598" t="s">
        <v>789</v>
      </c>
      <c r="D150" s="599" t="s">
        <v>792</v>
      </c>
      <c r="E150" s="599"/>
      <c r="F150" s="599"/>
      <c r="G150" s="600">
        <v>1</v>
      </c>
      <c r="H150" s="601" t="s">
        <v>784</v>
      </c>
      <c r="I150" s="602"/>
      <c r="J150" s="607"/>
      <c r="K150" s="604"/>
      <c r="L150" s="605"/>
    </row>
    <row r="151" spans="2:12" s="590" customFormat="1" ht="12.95" customHeight="1">
      <c r="B151" s="591"/>
      <c r="C151" s="592"/>
      <c r="D151" s="593"/>
      <c r="E151" s="593"/>
      <c r="F151" s="593"/>
      <c r="G151" s="594"/>
      <c r="H151" s="592"/>
      <c r="I151" s="592"/>
      <c r="J151" s="595"/>
      <c r="K151" s="593"/>
      <c r="L151" s="596"/>
    </row>
    <row r="152" spans="2:12" s="590" customFormat="1" ht="12.95" customHeight="1">
      <c r="B152" s="608"/>
      <c r="C152" s="598" t="s">
        <v>789</v>
      </c>
      <c r="D152" s="599" t="s">
        <v>793</v>
      </c>
      <c r="E152" s="599"/>
      <c r="F152" s="599"/>
      <c r="G152" s="600">
        <v>1</v>
      </c>
      <c r="H152" s="601" t="s">
        <v>784</v>
      </c>
      <c r="I152" s="602"/>
      <c r="J152" s="607"/>
      <c r="K152" s="604"/>
      <c r="L152" s="609"/>
    </row>
    <row r="153" spans="2:12" s="590" customFormat="1" ht="12.95" customHeight="1">
      <c r="B153" s="591"/>
      <c r="C153" s="592"/>
      <c r="D153" s="593"/>
      <c r="E153" s="593"/>
      <c r="F153" s="593"/>
      <c r="G153" s="594"/>
      <c r="H153" s="592"/>
      <c r="I153" s="592"/>
      <c r="J153" s="595"/>
      <c r="K153" s="606"/>
      <c r="L153" s="596"/>
    </row>
    <row r="154" spans="2:12" s="590" customFormat="1" ht="12.95" customHeight="1">
      <c r="B154" s="597"/>
      <c r="C154" s="598" t="s">
        <v>789</v>
      </c>
      <c r="D154" s="599" t="s">
        <v>794</v>
      </c>
      <c r="E154" s="599"/>
      <c r="F154" s="599"/>
      <c r="G154" s="600">
        <v>1</v>
      </c>
      <c r="H154" s="601" t="s">
        <v>784</v>
      </c>
      <c r="I154" s="602"/>
      <c r="J154" s="607"/>
      <c r="K154" s="604"/>
      <c r="L154" s="605"/>
    </row>
    <row r="155" spans="2:12" s="590" customFormat="1" ht="12.95" customHeight="1">
      <c r="B155" s="591"/>
      <c r="C155" s="592"/>
      <c r="D155" s="593"/>
      <c r="E155" s="593"/>
      <c r="F155" s="593"/>
      <c r="G155" s="594"/>
      <c r="H155" s="592"/>
      <c r="I155" s="592"/>
      <c r="J155" s="595"/>
      <c r="K155" s="606"/>
      <c r="L155" s="596"/>
    </row>
    <row r="156" spans="2:12" s="590" customFormat="1" ht="12.95" customHeight="1">
      <c r="B156" s="597"/>
      <c r="C156" s="598" t="s">
        <v>789</v>
      </c>
      <c r="D156" s="599" t="s">
        <v>795</v>
      </c>
      <c r="E156" s="599"/>
      <c r="F156" s="599"/>
      <c r="G156" s="600">
        <v>1</v>
      </c>
      <c r="H156" s="601" t="s">
        <v>784</v>
      </c>
      <c r="I156" s="602"/>
      <c r="J156" s="607"/>
      <c r="K156" s="604"/>
      <c r="L156" s="605"/>
    </row>
    <row r="157" spans="2:12" s="590" customFormat="1" ht="12.95" customHeight="1">
      <c r="B157" s="591"/>
      <c r="C157" s="592"/>
      <c r="D157" s="593"/>
      <c r="E157" s="593"/>
      <c r="F157" s="593"/>
      <c r="G157" s="594"/>
      <c r="H157" s="592"/>
      <c r="I157" s="592"/>
      <c r="J157" s="595"/>
      <c r="K157" s="593"/>
      <c r="L157" s="596"/>
    </row>
    <row r="158" spans="2:12" s="590" customFormat="1" ht="12.95" customHeight="1">
      <c r="B158" s="597"/>
      <c r="C158" s="598" t="s">
        <v>796</v>
      </c>
      <c r="D158" s="599" t="s">
        <v>797</v>
      </c>
      <c r="E158" s="599"/>
      <c r="F158" s="599"/>
      <c r="G158" s="600">
        <v>2</v>
      </c>
      <c r="H158" s="601" t="s">
        <v>798</v>
      </c>
      <c r="I158" s="611"/>
      <c r="J158" s="607"/>
      <c r="K158" s="600"/>
      <c r="L158" s="605"/>
    </row>
    <row r="159" spans="2:12" s="590" customFormat="1" ht="12.95" customHeight="1">
      <c r="B159" s="591"/>
      <c r="C159" s="592"/>
      <c r="D159" s="593"/>
      <c r="E159" s="593"/>
      <c r="F159" s="593"/>
      <c r="G159" s="594"/>
      <c r="H159" s="592"/>
      <c r="I159" s="592"/>
      <c r="J159" s="595"/>
      <c r="K159" s="606"/>
      <c r="L159" s="596"/>
    </row>
    <row r="160" spans="2:12" s="590" customFormat="1" ht="12.95" customHeight="1">
      <c r="B160" s="597"/>
      <c r="C160" s="598" t="s">
        <v>799</v>
      </c>
      <c r="D160" s="599" t="s">
        <v>800</v>
      </c>
      <c r="E160" s="599"/>
      <c r="F160" s="599"/>
      <c r="G160" s="600">
        <v>2</v>
      </c>
      <c r="H160" s="601" t="s">
        <v>801</v>
      </c>
      <c r="I160" s="611"/>
      <c r="J160" s="607"/>
      <c r="K160" s="600"/>
      <c r="L160" s="605"/>
    </row>
    <row r="161" spans="2:12" s="590" customFormat="1" ht="12.95" customHeight="1">
      <c r="B161" s="591"/>
      <c r="C161" s="592"/>
      <c r="D161" s="593"/>
      <c r="E161" s="593"/>
      <c r="F161" s="593"/>
      <c r="G161" s="594"/>
      <c r="H161" s="592"/>
      <c r="I161" s="592"/>
      <c r="J161" s="595"/>
      <c r="K161" s="606"/>
      <c r="L161" s="596"/>
    </row>
    <row r="162" spans="2:12" s="590" customFormat="1" ht="12.95" customHeight="1">
      <c r="B162" s="597"/>
      <c r="C162" s="598"/>
      <c r="D162" s="599"/>
      <c r="E162" s="599"/>
      <c r="F162" s="599"/>
      <c r="G162" s="600"/>
      <c r="H162" s="601"/>
      <c r="I162" s="602"/>
      <c r="J162" s="603"/>
      <c r="K162" s="604"/>
      <c r="L162" s="605"/>
    </row>
    <row r="163" spans="2:12" s="590" customFormat="1" ht="12.95" customHeight="1">
      <c r="B163" s="591"/>
      <c r="C163" s="592"/>
      <c r="D163" s="593"/>
      <c r="E163" s="593"/>
      <c r="F163" s="593"/>
      <c r="G163" s="594"/>
      <c r="H163" s="592"/>
      <c r="I163" s="592"/>
      <c r="J163" s="610"/>
      <c r="K163" s="606"/>
      <c r="L163" s="596"/>
    </row>
    <row r="164" spans="2:12" s="590" customFormat="1" ht="12.95" customHeight="1">
      <c r="B164" s="597"/>
      <c r="C164" s="617" t="s">
        <v>482</v>
      </c>
      <c r="D164" s="599"/>
      <c r="E164" s="599"/>
      <c r="F164" s="599"/>
      <c r="G164" s="600"/>
      <c r="H164" s="601"/>
      <c r="I164" s="602"/>
      <c r="J164" s="602"/>
      <c r="K164" s="604"/>
      <c r="L164" s="605"/>
    </row>
    <row r="165" spans="2:12" s="590" customFormat="1" ht="12.95" customHeight="1">
      <c r="B165" s="591"/>
      <c r="C165" s="592"/>
      <c r="D165" s="593"/>
      <c r="E165" s="593"/>
      <c r="F165" s="593"/>
      <c r="G165" s="594"/>
      <c r="H165" s="592"/>
      <c r="I165" s="592"/>
      <c r="J165" s="595"/>
      <c r="K165" s="606"/>
      <c r="L165" s="596"/>
    </row>
    <row r="166" spans="2:12" s="590" customFormat="1" ht="12.95" customHeight="1">
      <c r="B166" s="597"/>
      <c r="C166" s="602"/>
      <c r="D166" s="599"/>
      <c r="E166" s="599"/>
      <c r="F166" s="599"/>
      <c r="G166" s="600"/>
      <c r="H166" s="601"/>
      <c r="I166" s="611"/>
      <c r="J166" s="602"/>
      <c r="K166" s="600"/>
      <c r="L166" s="605"/>
    </row>
    <row r="167" spans="2:12" s="590" customFormat="1" ht="12.95" customHeight="1">
      <c r="B167" s="591"/>
      <c r="C167" s="592"/>
      <c r="D167" s="593"/>
      <c r="E167" s="593"/>
      <c r="F167" s="593"/>
      <c r="G167" s="594"/>
      <c r="H167" s="592"/>
      <c r="I167" s="592"/>
      <c r="J167" s="610"/>
      <c r="K167" s="606"/>
      <c r="L167" s="596"/>
    </row>
    <row r="168" spans="2:12" s="590" customFormat="1" ht="12.95" customHeight="1">
      <c r="B168" s="597"/>
      <c r="C168" s="617"/>
      <c r="D168" s="599"/>
      <c r="E168" s="599"/>
      <c r="F168" s="599"/>
      <c r="G168" s="600"/>
      <c r="H168" s="601"/>
      <c r="I168" s="602"/>
      <c r="J168" s="602"/>
      <c r="K168" s="604"/>
      <c r="L168" s="605"/>
    </row>
    <row r="169" spans="2:12" s="590" customFormat="1" ht="12.95" customHeight="1">
      <c r="B169" s="591"/>
      <c r="C169" s="592"/>
      <c r="D169" s="593"/>
      <c r="E169" s="593"/>
      <c r="F169" s="593"/>
      <c r="G169" s="594"/>
      <c r="H169" s="592"/>
      <c r="I169" s="592"/>
      <c r="J169" s="595"/>
      <c r="K169" s="606"/>
      <c r="L169" s="596"/>
    </row>
    <row r="170" spans="2:12" s="590" customFormat="1" ht="12.95" customHeight="1">
      <c r="B170" s="597"/>
      <c r="C170" s="598"/>
      <c r="D170" s="599"/>
      <c r="E170" s="599"/>
      <c r="F170" s="599"/>
      <c r="G170" s="600"/>
      <c r="H170" s="601"/>
      <c r="I170" s="602"/>
      <c r="J170" s="629"/>
      <c r="K170" s="604"/>
      <c r="L170" s="605"/>
    </row>
    <row r="171" spans="2:12" s="590" customFormat="1" ht="12.95" customHeight="1">
      <c r="B171" s="591"/>
      <c r="C171" s="592"/>
      <c r="D171" s="593"/>
      <c r="E171" s="593"/>
      <c r="F171" s="593"/>
      <c r="G171" s="594"/>
      <c r="H171" s="592"/>
      <c r="I171" s="592"/>
      <c r="J171" s="595"/>
      <c r="K171" s="606"/>
      <c r="L171" s="596"/>
    </row>
    <row r="172" spans="2:12" s="590" customFormat="1" ht="12.95" customHeight="1">
      <c r="B172" s="597"/>
      <c r="C172" s="598"/>
      <c r="D172" s="599"/>
      <c r="E172" s="599"/>
      <c r="F172" s="599"/>
      <c r="G172" s="600"/>
      <c r="H172" s="601"/>
      <c r="I172" s="602"/>
      <c r="J172" s="629"/>
      <c r="K172" s="604"/>
      <c r="L172" s="605"/>
    </row>
    <row r="173" spans="2:12" s="590" customFormat="1" ht="12.95" customHeight="1">
      <c r="B173" s="591"/>
      <c r="C173" s="592"/>
      <c r="D173" s="593"/>
      <c r="E173" s="593"/>
      <c r="F173" s="593"/>
      <c r="G173" s="594"/>
      <c r="H173" s="592"/>
      <c r="I173" s="592"/>
      <c r="J173" s="595"/>
      <c r="K173" s="593"/>
      <c r="L173" s="596"/>
    </row>
    <row r="174" spans="2:12" s="590" customFormat="1" ht="12.95" customHeight="1">
      <c r="B174" s="597"/>
      <c r="C174" s="602"/>
      <c r="D174" s="599"/>
      <c r="E174" s="599"/>
      <c r="F174" s="599"/>
      <c r="G174" s="600"/>
      <c r="H174" s="601"/>
      <c r="I174" s="611"/>
      <c r="J174" s="629"/>
      <c r="K174" s="600"/>
      <c r="L174" s="605"/>
    </row>
    <row r="175" spans="2:12" s="590" customFormat="1" ht="12.95" customHeight="1">
      <c r="B175" s="591"/>
      <c r="C175" s="592"/>
      <c r="D175" s="593"/>
      <c r="E175" s="593"/>
      <c r="F175" s="593"/>
      <c r="G175" s="594"/>
      <c r="H175" s="592"/>
      <c r="I175" s="592"/>
      <c r="J175" s="610"/>
      <c r="K175" s="606"/>
      <c r="L175" s="596"/>
    </row>
    <row r="176" spans="2:12" s="590" customFormat="1" ht="12.95" customHeight="1">
      <c r="B176" s="597"/>
      <c r="C176" s="617"/>
      <c r="D176" s="599"/>
      <c r="E176" s="599"/>
      <c r="F176" s="599"/>
      <c r="G176" s="600"/>
      <c r="H176" s="601"/>
      <c r="I176" s="602"/>
      <c r="J176" s="602"/>
      <c r="K176" s="604"/>
      <c r="L176" s="605"/>
    </row>
    <row r="177" spans="2:12" s="590" customFormat="1" ht="12.95" customHeight="1">
      <c r="B177" s="591"/>
      <c r="C177" s="592"/>
      <c r="D177" s="593"/>
      <c r="E177" s="593"/>
      <c r="F177" s="593"/>
      <c r="G177" s="594"/>
      <c r="H177" s="592"/>
      <c r="I177" s="592"/>
      <c r="J177" s="595"/>
      <c r="K177" s="606"/>
      <c r="L177" s="596"/>
    </row>
    <row r="178" spans="2:12" s="590" customFormat="1" ht="12.95" customHeight="1">
      <c r="B178" s="597"/>
      <c r="C178" s="602"/>
      <c r="D178" s="599"/>
      <c r="E178" s="599"/>
      <c r="F178" s="599"/>
      <c r="G178" s="600"/>
      <c r="H178" s="601"/>
      <c r="I178" s="602"/>
      <c r="J178" s="603"/>
      <c r="K178" s="604"/>
      <c r="L178" s="605"/>
    </row>
    <row r="179" spans="2:12" s="590" customFormat="1" ht="12.95" customHeight="1">
      <c r="B179" s="591"/>
      <c r="C179" s="592"/>
      <c r="D179" s="593"/>
      <c r="E179" s="593"/>
      <c r="F179" s="593"/>
      <c r="G179" s="594"/>
      <c r="H179" s="592"/>
      <c r="I179" s="592"/>
      <c r="J179" s="595"/>
      <c r="K179" s="593"/>
      <c r="L179" s="596"/>
    </row>
    <row r="180" spans="2:12" s="590" customFormat="1" ht="12.95" customHeight="1">
      <c r="B180" s="597"/>
      <c r="C180" s="598"/>
      <c r="D180" s="599"/>
      <c r="E180" s="599"/>
      <c r="F180" s="599"/>
      <c r="G180" s="600"/>
      <c r="H180" s="601"/>
      <c r="I180" s="602"/>
      <c r="J180" s="603"/>
      <c r="K180" s="604"/>
      <c r="L180" s="605"/>
    </row>
    <row r="181" spans="2:12" s="590" customFormat="1" ht="12.95" customHeight="1">
      <c r="B181" s="591"/>
      <c r="C181" s="592"/>
      <c r="D181" s="593"/>
      <c r="E181" s="593"/>
      <c r="F181" s="593"/>
      <c r="G181" s="594"/>
      <c r="H181" s="592"/>
      <c r="I181" s="592"/>
      <c r="J181" s="595"/>
      <c r="K181" s="606"/>
      <c r="L181" s="596"/>
    </row>
    <row r="182" spans="2:12" s="590" customFormat="1" ht="12.95" customHeight="1">
      <c r="B182" s="597"/>
      <c r="C182" s="598"/>
      <c r="D182" s="599"/>
      <c r="E182" s="599"/>
      <c r="F182" s="599"/>
      <c r="G182" s="600"/>
      <c r="H182" s="601"/>
      <c r="I182" s="602"/>
      <c r="J182" s="603"/>
      <c r="K182" s="604"/>
      <c r="L182" s="605"/>
    </row>
    <row r="183" spans="2:12" s="590" customFormat="1" ht="12.95" customHeight="1">
      <c r="B183" s="591"/>
      <c r="C183" s="592"/>
      <c r="D183" s="593"/>
      <c r="E183" s="593"/>
      <c r="F183" s="593"/>
      <c r="G183" s="594"/>
      <c r="H183" s="592"/>
      <c r="I183" s="592"/>
      <c r="J183" s="595"/>
      <c r="K183" s="606"/>
      <c r="L183" s="596"/>
    </row>
    <row r="184" spans="2:12" s="590" customFormat="1" ht="12.95" customHeight="1">
      <c r="B184" s="597"/>
      <c r="C184" s="598"/>
      <c r="D184" s="599"/>
      <c r="E184" s="599"/>
      <c r="F184" s="599"/>
      <c r="G184" s="600"/>
      <c r="H184" s="601"/>
      <c r="I184" s="602"/>
      <c r="J184" s="603"/>
      <c r="K184" s="604"/>
      <c r="L184" s="605"/>
    </row>
    <row r="185" spans="2:12" s="590" customFormat="1" ht="12.95" customHeight="1">
      <c r="B185" s="591"/>
      <c r="C185" s="592"/>
      <c r="D185" s="593"/>
      <c r="E185" s="593"/>
      <c r="F185" s="593"/>
      <c r="G185" s="594"/>
      <c r="H185" s="592"/>
      <c r="I185" s="592"/>
      <c r="J185" s="595"/>
      <c r="K185" s="606"/>
      <c r="L185" s="596"/>
    </row>
    <row r="186" spans="2:12" s="590" customFormat="1" ht="12.95" customHeight="1">
      <c r="B186" s="597"/>
      <c r="C186" s="598"/>
      <c r="D186" s="599"/>
      <c r="E186" s="599"/>
      <c r="F186" s="599"/>
      <c r="G186" s="600"/>
      <c r="H186" s="601"/>
      <c r="I186" s="602"/>
      <c r="J186" s="603"/>
      <c r="K186" s="604"/>
      <c r="L186" s="605"/>
    </row>
    <row r="187" spans="2:12" s="590" customFormat="1" ht="12.95" customHeight="1">
      <c r="B187" s="591"/>
      <c r="C187" s="592"/>
      <c r="D187" s="593"/>
      <c r="E187" s="593"/>
      <c r="F187" s="593"/>
      <c r="G187" s="594"/>
      <c r="H187" s="592"/>
      <c r="I187" s="592"/>
      <c r="J187" s="595"/>
      <c r="K187" s="606"/>
      <c r="L187" s="596"/>
    </row>
    <row r="188" spans="2:12" s="590" customFormat="1" ht="12.95" customHeight="1">
      <c r="B188" s="597"/>
      <c r="C188" s="598"/>
      <c r="D188" s="599"/>
      <c r="E188" s="599"/>
      <c r="F188" s="599"/>
      <c r="G188" s="600"/>
      <c r="H188" s="601"/>
      <c r="I188" s="602"/>
      <c r="J188" s="603"/>
      <c r="K188" s="604"/>
      <c r="L188" s="605"/>
    </row>
    <row r="189" spans="2:12" s="590" customFormat="1" ht="12.95" customHeight="1">
      <c r="B189" s="591"/>
      <c r="C189" s="592"/>
      <c r="D189" s="593"/>
      <c r="E189" s="593"/>
      <c r="F189" s="593"/>
      <c r="G189" s="594"/>
      <c r="H189" s="592"/>
      <c r="I189" s="592"/>
      <c r="J189" s="595"/>
      <c r="K189" s="606"/>
      <c r="L189" s="596"/>
    </row>
    <row r="190" spans="2:12" s="590" customFormat="1" ht="12.95" customHeight="1">
      <c r="B190" s="597"/>
      <c r="C190" s="598"/>
      <c r="D190" s="599"/>
      <c r="E190" s="599"/>
      <c r="F190" s="599"/>
      <c r="G190" s="600"/>
      <c r="H190" s="601"/>
      <c r="I190" s="602"/>
      <c r="J190" s="603"/>
      <c r="K190" s="604"/>
      <c r="L190" s="605"/>
    </row>
    <row r="191" spans="2:12" s="590" customFormat="1" ht="12.95" customHeight="1">
      <c r="B191" s="591"/>
      <c r="C191" s="592"/>
      <c r="D191" s="593"/>
      <c r="E191" s="593"/>
      <c r="F191" s="593"/>
      <c r="G191" s="594"/>
      <c r="H191" s="592"/>
      <c r="I191" s="592"/>
      <c r="J191" s="595"/>
      <c r="K191" s="606"/>
      <c r="L191" s="596"/>
    </row>
    <row r="192" spans="2:12" s="590" customFormat="1" ht="12.95" customHeight="1">
      <c r="B192" s="597"/>
      <c r="C192" s="602"/>
      <c r="D192" s="599"/>
      <c r="E192" s="599"/>
      <c r="F192" s="599"/>
      <c r="G192" s="600"/>
      <c r="H192" s="601"/>
      <c r="I192" s="611"/>
      <c r="J192" s="602"/>
      <c r="K192" s="600"/>
      <c r="L192" s="605"/>
    </row>
    <row r="193" spans="2:12" s="590" customFormat="1" ht="12.95" customHeight="1">
      <c r="B193" s="591"/>
      <c r="C193" s="592"/>
      <c r="D193" s="593"/>
      <c r="E193" s="593"/>
      <c r="F193" s="593"/>
      <c r="G193" s="594"/>
      <c r="H193" s="592"/>
      <c r="I193" s="592"/>
      <c r="J193" s="610"/>
      <c r="K193" s="606"/>
      <c r="L193" s="596"/>
    </row>
    <row r="194" spans="2:12" s="590" customFormat="1" ht="12.95" customHeight="1">
      <c r="B194" s="630"/>
      <c r="C194" s="631" t="s">
        <v>483</v>
      </c>
      <c r="D194" s="618"/>
      <c r="E194" s="619"/>
      <c r="F194" s="618"/>
      <c r="G194" s="611"/>
      <c r="H194" s="617"/>
      <c r="I194" s="611"/>
      <c r="J194" s="602"/>
      <c r="K194" s="632"/>
      <c r="L194" s="633"/>
    </row>
    <row r="195" spans="2:12" s="590" customFormat="1" ht="12.95" customHeight="1">
      <c r="B195" s="591"/>
      <c r="C195" s="592"/>
      <c r="D195" s="593"/>
      <c r="E195" s="593"/>
      <c r="F195" s="593"/>
      <c r="G195" s="594"/>
      <c r="H195" s="592"/>
      <c r="I195" s="592"/>
      <c r="J195" s="595"/>
      <c r="K195" s="606"/>
      <c r="L195" s="596"/>
    </row>
    <row r="196" spans="2:12" s="590" customFormat="1" ht="12.95" customHeight="1">
      <c r="B196" s="620"/>
      <c r="C196" s="621"/>
      <c r="D196" s="622"/>
      <c r="E196" s="622"/>
      <c r="F196" s="622"/>
      <c r="G196" s="623"/>
      <c r="H196" s="624"/>
      <c r="I196" s="621"/>
      <c r="J196" s="625"/>
      <c r="K196" s="626"/>
      <c r="L196" s="627"/>
    </row>
    <row r="197" spans="2:12" ht="21">
      <c r="B197" s="814" t="s">
        <v>469</v>
      </c>
      <c r="C197" s="814"/>
      <c r="D197" s="814"/>
      <c r="E197" s="814"/>
      <c r="F197" s="814"/>
      <c r="G197" s="814"/>
      <c r="H197" s="814"/>
      <c r="I197" s="814"/>
      <c r="J197" s="814"/>
      <c r="K197" s="814"/>
      <c r="L197" s="814"/>
    </row>
    <row r="198" spans="2:12">
      <c r="B198" s="566"/>
      <c r="C198" s="567"/>
      <c r="D198" s="567"/>
      <c r="E198" s="567"/>
      <c r="F198" s="567"/>
      <c r="G198" s="567"/>
      <c r="H198" s="567"/>
      <c r="I198" s="568"/>
      <c r="J198" s="568"/>
      <c r="K198" s="569" t="s">
        <v>470</v>
      </c>
      <c r="L198" s="570">
        <f>+L133+1</f>
        <v>4</v>
      </c>
    </row>
    <row r="199" spans="2:12">
      <c r="B199" s="571"/>
      <c r="C199" s="572"/>
      <c r="D199" s="573"/>
      <c r="E199" s="573"/>
      <c r="F199" s="573"/>
      <c r="G199" s="574"/>
      <c r="H199" s="572"/>
      <c r="I199" s="575"/>
      <c r="J199" s="576"/>
      <c r="K199" s="577"/>
      <c r="L199" s="578"/>
    </row>
    <row r="200" spans="2:12" s="564" customFormat="1">
      <c r="B200" s="579" t="s">
        <v>471</v>
      </c>
      <c r="C200" s="580" t="s">
        <v>472</v>
      </c>
      <c r="D200" s="815" t="s">
        <v>473</v>
      </c>
      <c r="E200" s="815"/>
      <c r="F200" s="815"/>
      <c r="G200" s="581" t="s">
        <v>474</v>
      </c>
      <c r="H200" s="580" t="s">
        <v>475</v>
      </c>
      <c r="I200" s="582" t="s">
        <v>476</v>
      </c>
      <c r="J200" s="582" t="s">
        <v>477</v>
      </c>
      <c r="K200" s="815" t="s">
        <v>478</v>
      </c>
      <c r="L200" s="816"/>
    </row>
    <row r="201" spans="2:12">
      <c r="B201" s="583"/>
      <c r="C201" s="584"/>
      <c r="D201" s="585"/>
      <c r="E201" s="585"/>
      <c r="F201" s="585"/>
      <c r="G201" s="586"/>
      <c r="H201" s="584"/>
      <c r="I201" s="587"/>
      <c r="J201" s="588"/>
      <c r="K201" s="585"/>
      <c r="L201" s="589"/>
    </row>
    <row r="202" spans="2:12" s="590" customFormat="1" ht="12.95" customHeight="1">
      <c r="B202" s="591"/>
      <c r="C202" s="592"/>
      <c r="D202" s="593"/>
      <c r="E202" s="593"/>
      <c r="F202" s="593"/>
      <c r="G202" s="594"/>
      <c r="H202" s="592"/>
      <c r="I202" s="592"/>
      <c r="J202" s="595"/>
      <c r="K202" s="593"/>
      <c r="L202" s="596"/>
    </row>
    <row r="203" spans="2:12" s="590" customFormat="1" ht="12.95" customHeight="1">
      <c r="B203" s="597">
        <v>2</v>
      </c>
      <c r="C203" s="598" t="s">
        <v>484</v>
      </c>
      <c r="D203" s="599"/>
      <c r="E203" s="599"/>
      <c r="F203" s="599"/>
      <c r="G203" s="600"/>
      <c r="H203" s="601"/>
      <c r="I203" s="602"/>
      <c r="J203" s="603"/>
      <c r="K203" s="604"/>
      <c r="L203" s="605"/>
    </row>
    <row r="204" spans="2:12" s="590" customFormat="1" ht="12.95" customHeight="1">
      <c r="B204" s="591"/>
      <c r="C204" s="592"/>
      <c r="D204" s="593"/>
      <c r="E204" s="593"/>
      <c r="F204" s="593"/>
      <c r="G204" s="594"/>
      <c r="H204" s="592"/>
      <c r="I204" s="592"/>
      <c r="J204" s="595"/>
      <c r="K204" s="606"/>
      <c r="L204" s="596"/>
    </row>
    <row r="205" spans="2:12" s="590" customFormat="1" ht="12.95" customHeight="1">
      <c r="B205" s="597"/>
      <c r="C205" s="598" t="s">
        <v>743</v>
      </c>
      <c r="D205" s="599"/>
      <c r="E205" s="599"/>
      <c r="F205" s="599"/>
      <c r="G205" s="600"/>
      <c r="H205" s="601"/>
      <c r="I205" s="602"/>
      <c r="J205" s="603"/>
      <c r="K205" s="604"/>
      <c r="L205" s="605"/>
    </row>
    <row r="206" spans="2:12" s="590" customFormat="1" ht="12.95" customHeight="1">
      <c r="B206" s="591"/>
      <c r="C206" s="592"/>
      <c r="D206" s="593"/>
      <c r="E206" s="593"/>
      <c r="F206" s="593"/>
      <c r="G206" s="594"/>
      <c r="H206" s="592"/>
      <c r="I206" s="592"/>
      <c r="J206" s="595"/>
      <c r="K206" s="606"/>
      <c r="L206" s="596"/>
    </row>
    <row r="207" spans="2:12" s="590" customFormat="1" ht="12.95" customHeight="1">
      <c r="B207" s="597"/>
      <c r="C207" s="598" t="s">
        <v>744</v>
      </c>
      <c r="D207" s="599" t="s">
        <v>802</v>
      </c>
      <c r="E207" s="599"/>
      <c r="F207" s="599" t="s">
        <v>746</v>
      </c>
      <c r="G207" s="600">
        <v>57</v>
      </c>
      <c r="H207" s="601" t="s">
        <v>565</v>
      </c>
      <c r="I207" s="611"/>
      <c r="J207" s="607"/>
      <c r="K207" s="604"/>
      <c r="L207" s="605"/>
    </row>
    <row r="208" spans="2:12" s="590" customFormat="1" ht="12.95" customHeight="1">
      <c r="B208" s="591"/>
      <c r="C208" s="592"/>
      <c r="D208" s="593"/>
      <c r="E208" s="593"/>
      <c r="F208" s="593"/>
      <c r="G208" s="594"/>
      <c r="H208" s="592"/>
      <c r="I208" s="592"/>
      <c r="J208" s="595"/>
      <c r="K208" s="606"/>
      <c r="L208" s="596"/>
    </row>
    <row r="209" spans="2:12" s="590" customFormat="1" ht="12.95" customHeight="1">
      <c r="B209" s="597"/>
      <c r="C209" s="598" t="s">
        <v>744</v>
      </c>
      <c r="D209" s="599" t="s">
        <v>802</v>
      </c>
      <c r="E209" s="599"/>
      <c r="F209" s="599" t="s">
        <v>749</v>
      </c>
      <c r="G209" s="600">
        <v>14</v>
      </c>
      <c r="H209" s="601" t="s">
        <v>565</v>
      </c>
      <c r="I209" s="602"/>
      <c r="J209" s="607"/>
      <c r="K209" s="604"/>
      <c r="L209" s="605"/>
    </row>
    <row r="210" spans="2:12" s="590" customFormat="1" ht="12.95" customHeight="1">
      <c r="B210" s="591"/>
      <c r="C210" s="592"/>
      <c r="D210" s="593"/>
      <c r="E210" s="593"/>
      <c r="F210" s="593"/>
      <c r="G210" s="594"/>
      <c r="H210" s="592"/>
      <c r="I210" s="592"/>
      <c r="J210" s="595"/>
      <c r="K210" s="606"/>
      <c r="L210" s="596"/>
    </row>
    <row r="211" spans="2:12" s="590" customFormat="1" ht="12.95" customHeight="1">
      <c r="B211" s="597"/>
      <c r="C211" s="598" t="s">
        <v>744</v>
      </c>
      <c r="D211" s="599" t="s">
        <v>803</v>
      </c>
      <c r="E211" s="599"/>
      <c r="F211" s="599" t="s">
        <v>746</v>
      </c>
      <c r="G211" s="600">
        <v>46</v>
      </c>
      <c r="H211" s="601" t="s">
        <v>565</v>
      </c>
      <c r="I211" s="602"/>
      <c r="J211" s="607"/>
      <c r="K211" s="604"/>
      <c r="L211" s="605"/>
    </row>
    <row r="212" spans="2:12" s="590" customFormat="1" ht="12.95" customHeight="1">
      <c r="B212" s="591"/>
      <c r="C212" s="592"/>
      <c r="D212" s="593"/>
      <c r="E212" s="593"/>
      <c r="F212" s="593"/>
      <c r="G212" s="594"/>
      <c r="H212" s="592"/>
      <c r="I212" s="592"/>
      <c r="J212" s="595"/>
      <c r="K212" s="606"/>
      <c r="L212" s="596"/>
    </row>
    <row r="213" spans="2:12" s="590" customFormat="1" ht="12.95" customHeight="1">
      <c r="B213" s="597"/>
      <c r="C213" s="598" t="s">
        <v>744</v>
      </c>
      <c r="D213" s="599" t="s">
        <v>804</v>
      </c>
      <c r="E213" s="599"/>
      <c r="F213" s="599" t="s">
        <v>749</v>
      </c>
      <c r="G213" s="600">
        <v>37</v>
      </c>
      <c r="H213" s="601" t="s">
        <v>565</v>
      </c>
      <c r="I213" s="602"/>
      <c r="J213" s="607"/>
      <c r="K213" s="604"/>
      <c r="L213" s="605"/>
    </row>
    <row r="214" spans="2:12" s="590" customFormat="1" ht="12.95" customHeight="1">
      <c r="B214" s="591"/>
      <c r="C214" s="592"/>
      <c r="D214" s="593"/>
      <c r="E214" s="593"/>
      <c r="F214" s="593"/>
      <c r="G214" s="594"/>
      <c r="H214" s="592"/>
      <c r="I214" s="592"/>
      <c r="J214" s="595"/>
      <c r="K214" s="606"/>
      <c r="L214" s="596"/>
    </row>
    <row r="215" spans="2:12" s="590" customFormat="1" ht="12.95" customHeight="1">
      <c r="B215" s="597"/>
      <c r="C215" s="598" t="s">
        <v>744</v>
      </c>
      <c r="D215" s="599" t="s">
        <v>752</v>
      </c>
      <c r="E215" s="599"/>
      <c r="F215" s="599" t="s">
        <v>749</v>
      </c>
      <c r="G215" s="600">
        <v>13</v>
      </c>
      <c r="H215" s="601" t="s">
        <v>565</v>
      </c>
      <c r="I215" s="602"/>
      <c r="J215" s="607"/>
      <c r="K215" s="604"/>
      <c r="L215" s="605"/>
    </row>
    <row r="216" spans="2:12" s="590" customFormat="1" ht="12.95" customHeight="1">
      <c r="B216" s="591"/>
      <c r="C216" s="592"/>
      <c r="D216" s="593"/>
      <c r="E216" s="593"/>
      <c r="F216" s="593"/>
      <c r="G216" s="594"/>
      <c r="H216" s="592"/>
      <c r="I216" s="592"/>
      <c r="J216" s="595"/>
      <c r="K216" s="606"/>
      <c r="L216" s="596"/>
    </row>
    <row r="217" spans="2:12" s="590" customFormat="1" ht="12.95" customHeight="1">
      <c r="B217" s="597"/>
      <c r="C217" s="598" t="s">
        <v>754</v>
      </c>
      <c r="D217" s="599" t="s">
        <v>805</v>
      </c>
      <c r="E217" s="599"/>
      <c r="F217" s="599"/>
      <c r="G217" s="600">
        <v>6</v>
      </c>
      <c r="H217" s="601" t="s">
        <v>574</v>
      </c>
      <c r="I217" s="602"/>
      <c r="J217" s="607"/>
      <c r="K217" s="604"/>
      <c r="L217" s="605"/>
    </row>
    <row r="218" spans="2:12" s="590" customFormat="1" ht="12.95" customHeight="1">
      <c r="B218" s="591"/>
      <c r="C218" s="592"/>
      <c r="D218" s="593"/>
      <c r="E218" s="593"/>
      <c r="F218" s="593"/>
      <c r="G218" s="594"/>
      <c r="H218" s="592"/>
      <c r="I218" s="592"/>
      <c r="J218" s="595"/>
      <c r="K218" s="593"/>
      <c r="L218" s="596"/>
    </row>
    <row r="219" spans="2:12" s="590" customFormat="1" ht="12.95" customHeight="1">
      <c r="B219" s="608"/>
      <c r="C219" s="598" t="s">
        <v>806</v>
      </c>
      <c r="D219" s="599" t="s">
        <v>807</v>
      </c>
      <c r="E219" s="599"/>
      <c r="F219" s="599"/>
      <c r="G219" s="600">
        <v>9</v>
      </c>
      <c r="H219" s="601" t="s">
        <v>574</v>
      </c>
      <c r="I219" s="598"/>
      <c r="J219" s="607"/>
      <c r="K219" s="612"/>
      <c r="L219" s="609"/>
    </row>
    <row r="220" spans="2:12" s="590" customFormat="1" ht="12.95" customHeight="1">
      <c r="B220" s="591"/>
      <c r="C220" s="592"/>
      <c r="D220" s="614"/>
      <c r="E220" s="614"/>
      <c r="F220" s="614"/>
      <c r="G220" s="615"/>
      <c r="H220" s="616"/>
      <c r="I220" s="610"/>
      <c r="J220" s="595"/>
      <c r="K220" s="593"/>
      <c r="L220" s="596"/>
    </row>
    <row r="221" spans="2:12" s="590" customFormat="1" ht="12.95" customHeight="1">
      <c r="B221" s="597"/>
      <c r="C221" s="598" t="s">
        <v>808</v>
      </c>
      <c r="D221" s="599" t="s">
        <v>809</v>
      </c>
      <c r="E221" s="599"/>
      <c r="F221" s="599"/>
      <c r="G221" s="600">
        <v>8</v>
      </c>
      <c r="H221" s="601" t="s">
        <v>801</v>
      </c>
      <c r="I221" s="611"/>
      <c r="J221" s="607"/>
      <c r="K221" s="628"/>
      <c r="L221" s="605"/>
    </row>
    <row r="222" spans="2:12" s="590" customFormat="1" ht="12.95" customHeight="1">
      <c r="B222" s="591"/>
      <c r="C222" s="592"/>
      <c r="D222" s="593"/>
      <c r="E222" s="593"/>
      <c r="F222" s="593"/>
      <c r="G222" s="594"/>
      <c r="H222" s="592"/>
      <c r="I222" s="592"/>
      <c r="J222" s="595"/>
      <c r="K222" s="593"/>
      <c r="L222" s="596"/>
    </row>
    <row r="223" spans="2:12" s="590" customFormat="1" ht="12.95" customHeight="1">
      <c r="B223" s="608"/>
      <c r="C223" s="602"/>
      <c r="D223" s="599"/>
      <c r="E223" s="599"/>
      <c r="F223" s="599"/>
      <c r="G223" s="600"/>
      <c r="H223" s="601"/>
      <c r="I223" s="598"/>
      <c r="J223" s="603"/>
      <c r="K223" s="612"/>
      <c r="L223" s="609"/>
    </row>
    <row r="224" spans="2:12" s="590" customFormat="1" ht="12.95" customHeight="1">
      <c r="B224" s="591"/>
      <c r="C224" s="613"/>
      <c r="D224" s="614"/>
      <c r="E224" s="614"/>
      <c r="F224" s="614"/>
      <c r="G224" s="615"/>
      <c r="H224" s="616"/>
      <c r="I224" s="610"/>
      <c r="J224" s="610"/>
      <c r="K224" s="593"/>
      <c r="L224" s="596"/>
    </row>
    <row r="225" spans="2:12" s="590" customFormat="1" ht="12.95" customHeight="1">
      <c r="B225" s="597"/>
      <c r="C225" s="617" t="s">
        <v>480</v>
      </c>
      <c r="D225" s="618"/>
      <c r="E225" s="619"/>
      <c r="F225" s="618"/>
      <c r="G225" s="611"/>
      <c r="H225" s="617"/>
      <c r="I225" s="611"/>
      <c r="J225" s="602"/>
      <c r="K225" s="604"/>
      <c r="L225" s="605"/>
    </row>
    <row r="226" spans="2:12" s="590" customFormat="1" ht="12.95" customHeight="1">
      <c r="B226" s="591"/>
      <c r="C226" s="592"/>
      <c r="D226" s="593"/>
      <c r="E226" s="593"/>
      <c r="F226" s="593"/>
      <c r="G226" s="594"/>
      <c r="H226" s="592"/>
      <c r="I226" s="592"/>
      <c r="J226" s="595"/>
      <c r="K226" s="606"/>
      <c r="L226" s="596"/>
    </row>
    <row r="227" spans="2:12" s="590" customFormat="1" ht="12.95" customHeight="1">
      <c r="B227" s="597"/>
      <c r="C227" s="598"/>
      <c r="D227" s="599"/>
      <c r="E227" s="599"/>
      <c r="F227" s="599"/>
      <c r="G227" s="600"/>
      <c r="H227" s="601"/>
      <c r="I227" s="602"/>
      <c r="J227" s="603"/>
      <c r="K227" s="604"/>
      <c r="L227" s="605"/>
    </row>
    <row r="228" spans="2:12" s="590" customFormat="1" ht="12.95" customHeight="1">
      <c r="B228" s="591"/>
      <c r="C228" s="592"/>
      <c r="D228" s="593"/>
      <c r="E228" s="593"/>
      <c r="F228" s="593"/>
      <c r="G228" s="594"/>
      <c r="H228" s="592"/>
      <c r="I228" s="592"/>
      <c r="J228" s="595"/>
      <c r="K228" s="606"/>
      <c r="L228" s="596"/>
    </row>
    <row r="229" spans="2:12" s="590" customFormat="1" ht="12.95" customHeight="1">
      <c r="B229" s="597"/>
      <c r="C229" s="598" t="s">
        <v>766</v>
      </c>
      <c r="D229" s="599"/>
      <c r="E229" s="599"/>
      <c r="F229" s="599"/>
      <c r="G229" s="600"/>
      <c r="H229" s="601"/>
      <c r="I229" s="602"/>
      <c r="J229" s="603"/>
      <c r="K229" s="604"/>
      <c r="L229" s="605"/>
    </row>
    <row r="230" spans="2:12" s="590" customFormat="1" ht="12.95" customHeight="1">
      <c r="B230" s="591"/>
      <c r="C230" s="592"/>
      <c r="D230" s="593"/>
      <c r="E230" s="593"/>
      <c r="F230" s="593"/>
      <c r="G230" s="594"/>
      <c r="H230" s="592"/>
      <c r="I230" s="592"/>
      <c r="J230" s="595"/>
      <c r="K230" s="606"/>
      <c r="L230" s="596"/>
    </row>
    <row r="231" spans="2:12" s="590" customFormat="1" ht="12.95" customHeight="1">
      <c r="B231" s="597"/>
      <c r="C231" s="598" t="s">
        <v>767</v>
      </c>
      <c r="D231" s="599" t="s">
        <v>810</v>
      </c>
      <c r="E231" s="599"/>
      <c r="F231" s="599" t="s">
        <v>769</v>
      </c>
      <c r="G231" s="600">
        <v>75</v>
      </c>
      <c r="H231" s="601" t="s">
        <v>565</v>
      </c>
      <c r="I231" s="602"/>
      <c r="J231" s="607"/>
      <c r="K231" s="604"/>
      <c r="L231" s="605"/>
    </row>
    <row r="232" spans="2:12" s="590" customFormat="1" ht="12.95" customHeight="1">
      <c r="B232" s="591"/>
      <c r="C232" s="592"/>
      <c r="D232" s="593"/>
      <c r="E232" s="593"/>
      <c r="F232" s="593"/>
      <c r="G232" s="594"/>
      <c r="H232" s="592"/>
      <c r="I232" s="592"/>
      <c r="J232" s="595"/>
      <c r="K232" s="606"/>
      <c r="L232" s="596"/>
    </row>
    <row r="233" spans="2:12" s="590" customFormat="1" ht="12.95" customHeight="1">
      <c r="B233" s="597"/>
      <c r="C233" s="598" t="s">
        <v>767</v>
      </c>
      <c r="D233" s="599" t="s">
        <v>768</v>
      </c>
      <c r="E233" s="599"/>
      <c r="F233" s="599" t="s">
        <v>771</v>
      </c>
      <c r="G233" s="600">
        <v>271</v>
      </c>
      <c r="H233" s="601" t="s">
        <v>565</v>
      </c>
      <c r="I233" s="602"/>
      <c r="J233" s="607"/>
      <c r="K233" s="604"/>
      <c r="L233" s="605"/>
    </row>
    <row r="234" spans="2:12" s="590" customFormat="1" ht="12.95" customHeight="1">
      <c r="B234" s="591"/>
      <c r="C234" s="592"/>
      <c r="D234" s="593"/>
      <c r="E234" s="593"/>
      <c r="F234" s="593"/>
      <c r="G234" s="594"/>
      <c r="H234" s="592"/>
      <c r="I234" s="592"/>
      <c r="J234" s="595"/>
      <c r="K234" s="606"/>
      <c r="L234" s="596"/>
    </row>
    <row r="235" spans="2:12" s="590" customFormat="1" ht="12.95" customHeight="1">
      <c r="B235" s="597"/>
      <c r="C235" s="598" t="s">
        <v>767</v>
      </c>
      <c r="D235" s="599" t="s">
        <v>768</v>
      </c>
      <c r="E235" s="599"/>
      <c r="F235" s="599" t="s">
        <v>769</v>
      </c>
      <c r="G235" s="600">
        <v>117</v>
      </c>
      <c r="H235" s="601" t="s">
        <v>565</v>
      </c>
      <c r="I235" s="602"/>
      <c r="J235" s="607"/>
      <c r="K235" s="604"/>
      <c r="L235" s="605"/>
    </row>
    <row r="236" spans="2:12" s="590" customFormat="1" ht="12.95" customHeight="1">
      <c r="B236" s="591"/>
      <c r="C236" s="592"/>
      <c r="D236" s="593"/>
      <c r="E236" s="593"/>
      <c r="F236" s="593"/>
      <c r="G236" s="594"/>
      <c r="H236" s="592"/>
      <c r="I236" s="592"/>
      <c r="J236" s="595"/>
      <c r="K236" s="606"/>
      <c r="L236" s="596"/>
    </row>
    <row r="237" spans="2:12" s="590" customFormat="1" ht="12.95" customHeight="1">
      <c r="B237" s="597"/>
      <c r="C237" s="598" t="s">
        <v>811</v>
      </c>
      <c r="D237" s="599" t="s">
        <v>812</v>
      </c>
      <c r="E237" s="599"/>
      <c r="F237" s="599" t="s">
        <v>771</v>
      </c>
      <c r="G237" s="600">
        <v>34</v>
      </c>
      <c r="H237" s="601" t="s">
        <v>565</v>
      </c>
      <c r="I237" s="602"/>
      <c r="J237" s="607"/>
      <c r="K237" s="628"/>
      <c r="L237" s="605"/>
    </row>
    <row r="238" spans="2:12" s="590" customFormat="1" ht="12.95" customHeight="1">
      <c r="B238" s="591"/>
      <c r="C238" s="592"/>
      <c r="D238" s="593"/>
      <c r="E238" s="593"/>
      <c r="F238" s="593"/>
      <c r="G238" s="594"/>
      <c r="H238" s="592"/>
      <c r="I238" s="592"/>
      <c r="J238" s="595"/>
      <c r="K238" s="593"/>
      <c r="L238" s="596"/>
    </row>
    <row r="239" spans="2:12" s="590" customFormat="1" ht="12.95" customHeight="1">
      <c r="B239" s="597"/>
      <c r="C239" s="602"/>
      <c r="D239" s="599"/>
      <c r="E239" s="599"/>
      <c r="F239" s="599"/>
      <c r="G239" s="600"/>
      <c r="H239" s="601"/>
      <c r="I239" s="611"/>
      <c r="J239" s="602"/>
      <c r="K239" s="600"/>
      <c r="L239" s="605"/>
    </row>
    <row r="240" spans="2:12" s="590" customFormat="1" ht="12.95" customHeight="1">
      <c r="B240" s="591"/>
      <c r="C240" s="592"/>
      <c r="D240" s="593"/>
      <c r="E240" s="593"/>
      <c r="F240" s="593"/>
      <c r="G240" s="594"/>
      <c r="H240" s="592"/>
      <c r="I240" s="592"/>
      <c r="J240" s="610"/>
      <c r="K240" s="606"/>
      <c r="L240" s="596"/>
    </row>
    <row r="241" spans="2:12" s="590" customFormat="1" ht="12.95" customHeight="1">
      <c r="B241" s="597"/>
      <c r="C241" s="617" t="s">
        <v>481</v>
      </c>
      <c r="D241" s="599"/>
      <c r="E241" s="599"/>
      <c r="F241" s="599"/>
      <c r="G241" s="600"/>
      <c r="H241" s="601"/>
      <c r="I241" s="602"/>
      <c r="J241" s="602"/>
      <c r="K241" s="604"/>
      <c r="L241" s="605"/>
    </row>
    <row r="242" spans="2:12" s="590" customFormat="1" ht="12.95" customHeight="1">
      <c r="B242" s="591"/>
      <c r="C242" s="592"/>
      <c r="D242" s="593"/>
      <c r="E242" s="593"/>
      <c r="F242" s="593"/>
      <c r="G242" s="594"/>
      <c r="H242" s="592"/>
      <c r="I242" s="592"/>
      <c r="J242" s="595"/>
      <c r="K242" s="606"/>
      <c r="L242" s="596"/>
    </row>
    <row r="243" spans="2:12" s="590" customFormat="1" ht="12.95" customHeight="1">
      <c r="B243" s="597"/>
      <c r="C243" s="602"/>
      <c r="D243" s="599"/>
      <c r="E243" s="599"/>
      <c r="F243" s="599"/>
      <c r="G243" s="600"/>
      <c r="H243" s="601"/>
      <c r="I243" s="602"/>
      <c r="J243" s="603"/>
      <c r="K243" s="604"/>
      <c r="L243" s="605"/>
    </row>
    <row r="244" spans="2:12" s="590" customFormat="1" ht="12.95" customHeight="1">
      <c r="B244" s="591"/>
      <c r="C244" s="592"/>
      <c r="D244" s="593"/>
      <c r="E244" s="593"/>
      <c r="F244" s="593"/>
      <c r="G244" s="594"/>
      <c r="H244" s="592"/>
      <c r="I244" s="592"/>
      <c r="J244" s="595"/>
      <c r="K244" s="606"/>
      <c r="L244" s="596"/>
    </row>
    <row r="245" spans="2:12" s="590" customFormat="1" ht="12.95" customHeight="1">
      <c r="B245" s="597"/>
      <c r="C245" s="598"/>
      <c r="D245" s="599"/>
      <c r="E245" s="599"/>
      <c r="F245" s="599"/>
      <c r="G245" s="600"/>
      <c r="H245" s="601"/>
      <c r="I245" s="602"/>
      <c r="J245" s="607"/>
      <c r="K245" s="604"/>
      <c r="L245" s="605"/>
    </row>
    <row r="246" spans="2:12" s="590" customFormat="1" ht="12.95" customHeight="1">
      <c r="B246" s="591"/>
      <c r="C246" s="592"/>
      <c r="D246" s="593"/>
      <c r="E246" s="593"/>
      <c r="F246" s="593"/>
      <c r="G246" s="594"/>
      <c r="H246" s="592"/>
      <c r="I246" s="592"/>
      <c r="J246" s="595"/>
      <c r="K246" s="606"/>
      <c r="L246" s="596"/>
    </row>
    <row r="247" spans="2:12" s="590" customFormat="1" ht="12.95" customHeight="1">
      <c r="B247" s="597"/>
      <c r="C247" s="598"/>
      <c r="D247" s="599"/>
      <c r="E247" s="599"/>
      <c r="F247" s="599"/>
      <c r="G247" s="600"/>
      <c r="H247" s="601"/>
      <c r="I247" s="602"/>
      <c r="J247" s="603"/>
      <c r="K247" s="604"/>
      <c r="L247" s="605"/>
    </row>
    <row r="248" spans="2:12" s="590" customFormat="1" ht="12.95" customHeight="1">
      <c r="B248" s="591"/>
      <c r="C248" s="592"/>
      <c r="D248" s="593"/>
      <c r="E248" s="593"/>
      <c r="F248" s="593"/>
      <c r="G248" s="594"/>
      <c r="H248" s="592"/>
      <c r="I248" s="592"/>
      <c r="J248" s="595"/>
      <c r="K248" s="606"/>
      <c r="L248" s="596"/>
    </row>
    <row r="249" spans="2:12" s="590" customFormat="1" ht="12.95" customHeight="1">
      <c r="B249" s="597"/>
      <c r="C249" s="598"/>
      <c r="D249" s="599"/>
      <c r="E249" s="599"/>
      <c r="F249" s="599"/>
      <c r="G249" s="600"/>
      <c r="H249" s="601"/>
      <c r="I249" s="602"/>
      <c r="J249" s="603"/>
      <c r="K249" s="604"/>
      <c r="L249" s="605"/>
    </row>
    <row r="250" spans="2:12" s="590" customFormat="1" ht="12.95" customHeight="1">
      <c r="B250" s="591"/>
      <c r="C250" s="592"/>
      <c r="D250" s="593"/>
      <c r="E250" s="593"/>
      <c r="F250" s="593"/>
      <c r="G250" s="594"/>
      <c r="H250" s="592"/>
      <c r="I250" s="592"/>
      <c r="J250" s="595"/>
      <c r="K250" s="606"/>
      <c r="L250" s="596"/>
    </row>
    <row r="251" spans="2:12" s="590" customFormat="1" ht="12.95" customHeight="1">
      <c r="B251" s="597"/>
      <c r="C251" s="598"/>
      <c r="D251" s="599"/>
      <c r="E251" s="599"/>
      <c r="F251" s="599"/>
      <c r="G251" s="600"/>
      <c r="H251" s="601"/>
      <c r="I251" s="602"/>
      <c r="J251" s="603"/>
      <c r="K251" s="604"/>
      <c r="L251" s="605"/>
    </row>
    <row r="252" spans="2:12" s="590" customFormat="1" ht="12.95" customHeight="1">
      <c r="B252" s="591"/>
      <c r="C252" s="592"/>
      <c r="D252" s="593"/>
      <c r="E252" s="593"/>
      <c r="F252" s="593"/>
      <c r="G252" s="594"/>
      <c r="H252" s="592"/>
      <c r="I252" s="592"/>
      <c r="J252" s="595"/>
      <c r="K252" s="606"/>
      <c r="L252" s="596"/>
    </row>
    <row r="253" spans="2:12" s="590" customFormat="1" ht="12.95" customHeight="1">
      <c r="B253" s="597"/>
      <c r="C253" s="598"/>
      <c r="D253" s="599"/>
      <c r="E253" s="599"/>
      <c r="F253" s="599"/>
      <c r="G253" s="600"/>
      <c r="H253" s="601"/>
      <c r="I253" s="602"/>
      <c r="J253" s="603"/>
      <c r="K253" s="604"/>
      <c r="L253" s="605"/>
    </row>
    <row r="254" spans="2:12" s="590" customFormat="1" ht="12.95" customHeight="1">
      <c r="B254" s="591"/>
      <c r="C254" s="592"/>
      <c r="D254" s="593"/>
      <c r="E254" s="593"/>
      <c r="F254" s="593"/>
      <c r="G254" s="594"/>
      <c r="H254" s="592"/>
      <c r="I254" s="592"/>
      <c r="J254" s="595"/>
      <c r="K254" s="606"/>
      <c r="L254" s="596"/>
    </row>
    <row r="255" spans="2:12" s="590" customFormat="1" ht="12.95" customHeight="1">
      <c r="B255" s="597"/>
      <c r="C255" s="598"/>
      <c r="D255" s="599"/>
      <c r="E255" s="599"/>
      <c r="F255" s="599"/>
      <c r="G255" s="600"/>
      <c r="H255" s="601"/>
      <c r="I255" s="602"/>
      <c r="J255" s="603"/>
      <c r="K255" s="604"/>
      <c r="L255" s="605"/>
    </row>
    <row r="256" spans="2:12" s="590" customFormat="1" ht="12.95" customHeight="1">
      <c r="B256" s="591"/>
      <c r="C256" s="592"/>
      <c r="D256" s="593"/>
      <c r="E256" s="593"/>
      <c r="F256" s="593"/>
      <c r="G256" s="594"/>
      <c r="H256" s="592"/>
      <c r="I256" s="592"/>
      <c r="J256" s="595"/>
      <c r="K256" s="606"/>
      <c r="L256" s="596"/>
    </row>
    <row r="257" spans="2:12" s="590" customFormat="1" ht="12.95" customHeight="1">
      <c r="B257" s="597"/>
      <c r="C257" s="598"/>
      <c r="D257" s="599"/>
      <c r="E257" s="599"/>
      <c r="F257" s="599"/>
      <c r="G257" s="600"/>
      <c r="H257" s="601"/>
      <c r="I257" s="602"/>
      <c r="J257" s="603"/>
      <c r="K257" s="604"/>
      <c r="L257" s="605"/>
    </row>
    <row r="258" spans="2:12" s="590" customFormat="1" ht="12.95" customHeight="1">
      <c r="B258" s="591"/>
      <c r="C258" s="592"/>
      <c r="D258" s="593"/>
      <c r="E258" s="593"/>
      <c r="F258" s="593"/>
      <c r="G258" s="594"/>
      <c r="H258" s="592"/>
      <c r="I258" s="592"/>
      <c r="J258" s="595"/>
      <c r="K258" s="606"/>
      <c r="L258" s="596"/>
    </row>
    <row r="259" spans="2:12" s="590" customFormat="1" ht="12.95" customHeight="1">
      <c r="B259" s="597"/>
      <c r="C259" s="598"/>
      <c r="D259" s="599"/>
      <c r="E259" s="599"/>
      <c r="F259" s="599"/>
      <c r="G259" s="600"/>
      <c r="H259" s="601"/>
      <c r="I259" s="602"/>
      <c r="J259" s="603"/>
      <c r="K259" s="604"/>
      <c r="L259" s="605"/>
    </row>
    <row r="260" spans="2:12" s="590" customFormat="1" ht="12.95" customHeight="1">
      <c r="B260" s="591"/>
      <c r="C260" s="592"/>
      <c r="D260" s="593"/>
      <c r="E260" s="593"/>
      <c r="F260" s="593"/>
      <c r="G260" s="594"/>
      <c r="H260" s="592"/>
      <c r="I260" s="592"/>
      <c r="J260" s="595"/>
      <c r="K260" s="606"/>
      <c r="L260" s="596"/>
    </row>
    <row r="261" spans="2:12" s="590" customFormat="1" ht="12.95" customHeight="1">
      <c r="B261" s="620"/>
      <c r="C261" s="621"/>
      <c r="D261" s="622"/>
      <c r="E261" s="622"/>
      <c r="F261" s="622"/>
      <c r="G261" s="623"/>
      <c r="H261" s="624"/>
      <c r="I261" s="621"/>
      <c r="J261" s="625"/>
      <c r="K261" s="626"/>
      <c r="L261" s="627"/>
    </row>
    <row r="262" spans="2:12" ht="21">
      <c r="B262" s="814" t="s">
        <v>469</v>
      </c>
      <c r="C262" s="814"/>
      <c r="D262" s="814"/>
      <c r="E262" s="814"/>
      <c r="F262" s="814"/>
      <c r="G262" s="814"/>
      <c r="H262" s="814"/>
      <c r="I262" s="814"/>
      <c r="J262" s="814"/>
      <c r="K262" s="814"/>
      <c r="L262" s="814"/>
    </row>
    <row r="263" spans="2:12">
      <c r="B263" s="566"/>
      <c r="C263" s="567"/>
      <c r="D263" s="567"/>
      <c r="E263" s="567"/>
      <c r="F263" s="567"/>
      <c r="G263" s="567"/>
      <c r="H263" s="567"/>
      <c r="I263" s="568"/>
      <c r="J263" s="568"/>
      <c r="K263" s="569" t="s">
        <v>470</v>
      </c>
      <c r="L263" s="570">
        <f>+L198+1</f>
        <v>5</v>
      </c>
    </row>
    <row r="264" spans="2:12">
      <c r="B264" s="571"/>
      <c r="C264" s="572"/>
      <c r="D264" s="573"/>
      <c r="E264" s="573"/>
      <c r="F264" s="573"/>
      <c r="G264" s="574"/>
      <c r="H264" s="572"/>
      <c r="I264" s="575"/>
      <c r="J264" s="576"/>
      <c r="K264" s="577"/>
      <c r="L264" s="578"/>
    </row>
    <row r="265" spans="2:12" s="564" customFormat="1">
      <c r="B265" s="579" t="s">
        <v>471</v>
      </c>
      <c r="C265" s="580" t="s">
        <v>472</v>
      </c>
      <c r="D265" s="815" t="s">
        <v>473</v>
      </c>
      <c r="E265" s="815"/>
      <c r="F265" s="815"/>
      <c r="G265" s="581" t="s">
        <v>474</v>
      </c>
      <c r="H265" s="580" t="s">
        <v>475</v>
      </c>
      <c r="I265" s="582" t="s">
        <v>476</v>
      </c>
      <c r="J265" s="582" t="s">
        <v>477</v>
      </c>
      <c r="K265" s="815" t="s">
        <v>478</v>
      </c>
      <c r="L265" s="816"/>
    </row>
    <row r="266" spans="2:12">
      <c r="B266" s="583"/>
      <c r="C266" s="584"/>
      <c r="D266" s="585"/>
      <c r="E266" s="585"/>
      <c r="F266" s="585"/>
      <c r="G266" s="586"/>
      <c r="H266" s="584"/>
      <c r="I266" s="587"/>
      <c r="J266" s="588"/>
      <c r="K266" s="585"/>
      <c r="L266" s="589"/>
    </row>
    <row r="267" spans="2:12" s="590" customFormat="1" ht="12.95" customHeight="1">
      <c r="B267" s="591"/>
      <c r="C267" s="592"/>
      <c r="D267" s="593"/>
      <c r="E267" s="593"/>
      <c r="F267" s="593"/>
      <c r="G267" s="594"/>
      <c r="H267" s="592"/>
      <c r="I267" s="592"/>
      <c r="J267" s="595"/>
      <c r="K267" s="593"/>
      <c r="L267" s="596"/>
    </row>
    <row r="268" spans="2:12" s="590" customFormat="1" ht="12.95" customHeight="1">
      <c r="B268" s="597"/>
      <c r="C268" s="598" t="s">
        <v>781</v>
      </c>
      <c r="D268" s="599"/>
      <c r="E268" s="599"/>
      <c r="F268" s="599"/>
      <c r="G268" s="600"/>
      <c r="H268" s="601"/>
      <c r="I268" s="602"/>
      <c r="J268" s="603"/>
      <c r="K268" s="604"/>
      <c r="L268" s="605"/>
    </row>
    <row r="269" spans="2:12" s="590" customFormat="1" ht="12.95" customHeight="1">
      <c r="B269" s="591"/>
      <c r="C269" s="592"/>
      <c r="D269" s="593"/>
      <c r="E269" s="593"/>
      <c r="F269" s="593"/>
      <c r="G269" s="594"/>
      <c r="H269" s="592"/>
      <c r="I269" s="592"/>
      <c r="J269" s="595"/>
      <c r="K269" s="606"/>
      <c r="L269" s="596"/>
    </row>
    <row r="270" spans="2:12" s="590" customFormat="1" ht="12.95" customHeight="1">
      <c r="B270" s="597"/>
      <c r="C270" s="598" t="s">
        <v>813</v>
      </c>
      <c r="D270" s="599" t="s">
        <v>814</v>
      </c>
      <c r="E270" s="599"/>
      <c r="F270" s="599"/>
      <c r="G270" s="600">
        <v>9</v>
      </c>
      <c r="H270" s="601" t="s">
        <v>512</v>
      </c>
      <c r="I270" s="602"/>
      <c r="J270" s="607"/>
      <c r="K270" s="604"/>
      <c r="L270" s="605"/>
    </row>
    <row r="271" spans="2:12" s="590" customFormat="1" ht="12.95" customHeight="1">
      <c r="B271" s="591"/>
      <c r="C271" s="592"/>
      <c r="D271" s="593"/>
      <c r="E271" s="593"/>
      <c r="F271" s="593"/>
      <c r="G271" s="594"/>
      <c r="H271" s="592"/>
      <c r="I271" s="592"/>
      <c r="J271" s="595"/>
      <c r="K271" s="606"/>
      <c r="L271" s="596"/>
    </row>
    <row r="272" spans="2:12" s="590" customFormat="1" ht="12.95" customHeight="1">
      <c r="B272" s="597"/>
      <c r="C272" s="598" t="s">
        <v>813</v>
      </c>
      <c r="D272" s="599" t="s">
        <v>815</v>
      </c>
      <c r="E272" s="599"/>
      <c r="F272" s="599"/>
      <c r="G272" s="600">
        <v>7</v>
      </c>
      <c r="H272" s="601" t="s">
        <v>512</v>
      </c>
      <c r="I272" s="602"/>
      <c r="J272" s="607"/>
      <c r="K272" s="604"/>
      <c r="L272" s="605"/>
    </row>
    <row r="273" spans="2:12" s="590" customFormat="1" ht="12.95" customHeight="1">
      <c r="B273" s="591"/>
      <c r="C273" s="592"/>
      <c r="D273" s="593"/>
      <c r="E273" s="593"/>
      <c r="F273" s="593"/>
      <c r="G273" s="594"/>
      <c r="H273" s="592"/>
      <c r="I273" s="592"/>
      <c r="J273" s="595"/>
      <c r="K273" s="606"/>
      <c r="L273" s="596"/>
    </row>
    <row r="274" spans="2:12" s="590" customFormat="1" ht="12.95" customHeight="1">
      <c r="B274" s="597"/>
      <c r="C274" s="598" t="s">
        <v>813</v>
      </c>
      <c r="D274" s="599" t="s">
        <v>816</v>
      </c>
      <c r="E274" s="599"/>
      <c r="F274" s="599"/>
      <c r="G274" s="600">
        <v>4</v>
      </c>
      <c r="H274" s="601" t="s">
        <v>512</v>
      </c>
      <c r="I274" s="602"/>
      <c r="J274" s="607"/>
      <c r="K274" s="604"/>
      <c r="L274" s="605"/>
    </row>
    <row r="275" spans="2:12" s="590" customFormat="1" ht="12.95" customHeight="1">
      <c r="B275" s="591"/>
      <c r="C275" s="592"/>
      <c r="D275" s="593"/>
      <c r="E275" s="593"/>
      <c r="F275" s="593"/>
      <c r="G275" s="594"/>
      <c r="H275" s="592"/>
      <c r="I275" s="592"/>
      <c r="J275" s="595"/>
      <c r="K275" s="606"/>
      <c r="L275" s="596"/>
    </row>
    <row r="276" spans="2:12" s="590" customFormat="1" ht="12.95" customHeight="1">
      <c r="B276" s="597"/>
      <c r="C276" s="598" t="s">
        <v>813</v>
      </c>
      <c r="D276" s="599" t="s">
        <v>817</v>
      </c>
      <c r="E276" s="599"/>
      <c r="F276" s="599"/>
      <c r="G276" s="600">
        <v>5</v>
      </c>
      <c r="H276" s="601" t="s">
        <v>574</v>
      </c>
      <c r="I276" s="602"/>
      <c r="J276" s="607"/>
      <c r="K276" s="628"/>
      <c r="L276" s="605"/>
    </row>
    <row r="277" spans="2:12" s="590" customFormat="1" ht="12.95" customHeight="1">
      <c r="B277" s="591"/>
      <c r="C277" s="592"/>
      <c r="D277" s="593"/>
      <c r="E277" s="593"/>
      <c r="F277" s="593"/>
      <c r="G277" s="594"/>
      <c r="H277" s="592"/>
      <c r="I277" s="592"/>
      <c r="J277" s="595"/>
      <c r="K277" s="606"/>
      <c r="L277" s="596"/>
    </row>
    <row r="278" spans="2:12" s="590" customFormat="1" ht="12.95" customHeight="1">
      <c r="B278" s="597"/>
      <c r="C278" s="598" t="s">
        <v>818</v>
      </c>
      <c r="D278" s="599" t="s">
        <v>819</v>
      </c>
      <c r="E278" s="599"/>
      <c r="F278" s="599"/>
      <c r="G278" s="600">
        <v>2</v>
      </c>
      <c r="H278" s="601" t="s">
        <v>574</v>
      </c>
      <c r="I278" s="602"/>
      <c r="J278" s="607"/>
      <c r="K278" s="628"/>
      <c r="L278" s="605"/>
    </row>
    <row r="279" spans="2:12" s="590" customFormat="1" ht="12.95" customHeight="1">
      <c r="B279" s="591"/>
      <c r="C279" s="592"/>
      <c r="D279" s="593"/>
      <c r="E279" s="593"/>
      <c r="F279" s="593"/>
      <c r="G279" s="594"/>
      <c r="H279" s="592"/>
      <c r="I279" s="592"/>
      <c r="J279" s="595"/>
      <c r="K279" s="606"/>
      <c r="L279" s="596"/>
    </row>
    <row r="280" spans="2:12" s="590" customFormat="1" ht="12.95" customHeight="1">
      <c r="B280" s="597"/>
      <c r="C280" s="598" t="s">
        <v>820</v>
      </c>
      <c r="D280" s="599" t="s">
        <v>821</v>
      </c>
      <c r="E280" s="599"/>
      <c r="F280" s="599"/>
      <c r="G280" s="600">
        <v>1</v>
      </c>
      <c r="H280" s="601" t="s">
        <v>574</v>
      </c>
      <c r="I280" s="602"/>
      <c r="J280" s="607"/>
      <c r="K280" s="604"/>
      <c r="L280" s="605"/>
    </row>
    <row r="281" spans="2:12" s="590" customFormat="1" ht="12.95" customHeight="1">
      <c r="B281" s="591"/>
      <c r="C281" s="592"/>
      <c r="D281" s="593"/>
      <c r="E281" s="593"/>
      <c r="F281" s="593"/>
      <c r="G281" s="594"/>
      <c r="H281" s="592"/>
      <c r="I281" s="592"/>
      <c r="J281" s="595"/>
      <c r="K281" s="606"/>
      <c r="L281" s="596"/>
    </row>
    <row r="282" spans="2:12" s="590" customFormat="1" ht="12.95" customHeight="1">
      <c r="B282" s="597"/>
      <c r="C282" s="598" t="s">
        <v>822</v>
      </c>
      <c r="D282" s="599" t="s">
        <v>823</v>
      </c>
      <c r="E282" s="599"/>
      <c r="F282" s="599"/>
      <c r="G282" s="600">
        <v>5</v>
      </c>
      <c r="H282" s="601" t="s">
        <v>574</v>
      </c>
      <c r="I282" s="602"/>
      <c r="J282" s="607"/>
      <c r="K282" s="604"/>
      <c r="L282" s="605"/>
    </row>
    <row r="283" spans="2:12" s="590" customFormat="1" ht="12.95" customHeight="1">
      <c r="B283" s="591"/>
      <c r="C283" s="592"/>
      <c r="D283" s="593"/>
      <c r="E283" s="593"/>
      <c r="F283" s="593"/>
      <c r="G283" s="594"/>
      <c r="H283" s="592"/>
      <c r="I283" s="592"/>
      <c r="J283" s="595"/>
      <c r="K283" s="606"/>
      <c r="L283" s="596"/>
    </row>
    <row r="284" spans="2:12" s="590" customFormat="1" ht="12.95" customHeight="1">
      <c r="B284" s="597"/>
      <c r="C284" s="598" t="s">
        <v>824</v>
      </c>
      <c r="D284" s="599" t="s">
        <v>825</v>
      </c>
      <c r="E284" s="599"/>
      <c r="F284" s="599"/>
      <c r="G284" s="600">
        <v>3</v>
      </c>
      <c r="H284" s="601" t="s">
        <v>574</v>
      </c>
      <c r="I284" s="602"/>
      <c r="J284" s="607"/>
      <c r="K284" s="604"/>
      <c r="L284" s="605"/>
    </row>
    <row r="285" spans="2:12" s="590" customFormat="1" ht="12.95" customHeight="1">
      <c r="B285" s="591"/>
      <c r="C285" s="592"/>
      <c r="D285" s="593"/>
      <c r="E285" s="593"/>
      <c r="F285" s="593"/>
      <c r="G285" s="594"/>
      <c r="H285" s="592"/>
      <c r="I285" s="592"/>
      <c r="J285" s="595"/>
      <c r="K285" s="593"/>
      <c r="L285" s="596"/>
    </row>
    <row r="286" spans="2:12" s="590" customFormat="1" ht="12.95" customHeight="1">
      <c r="B286" s="597"/>
      <c r="C286" s="602"/>
      <c r="D286" s="599"/>
      <c r="E286" s="599"/>
      <c r="F286" s="599"/>
      <c r="G286" s="600"/>
      <c r="H286" s="601"/>
      <c r="I286" s="611"/>
      <c r="J286" s="602"/>
      <c r="K286" s="600"/>
      <c r="L286" s="605"/>
    </row>
    <row r="287" spans="2:12" s="590" customFormat="1" ht="12.95" customHeight="1">
      <c r="B287" s="591"/>
      <c r="C287" s="592"/>
      <c r="D287" s="593"/>
      <c r="E287" s="593"/>
      <c r="F287" s="593"/>
      <c r="G287" s="594"/>
      <c r="H287" s="592"/>
      <c r="I287" s="592"/>
      <c r="J287" s="610"/>
      <c r="K287" s="606"/>
      <c r="L287" s="596"/>
    </row>
    <row r="288" spans="2:12" s="590" customFormat="1" ht="12.95" customHeight="1">
      <c r="B288" s="597"/>
      <c r="C288" s="617" t="s">
        <v>482</v>
      </c>
      <c r="D288" s="599"/>
      <c r="E288" s="599"/>
      <c r="F288" s="599"/>
      <c r="G288" s="600"/>
      <c r="H288" s="601"/>
      <c r="I288" s="602"/>
      <c r="J288" s="602"/>
      <c r="K288" s="604"/>
      <c r="L288" s="605"/>
    </row>
    <row r="289" spans="2:12" s="590" customFormat="1" ht="12.95" customHeight="1">
      <c r="B289" s="591"/>
      <c r="C289" s="592"/>
      <c r="D289" s="593"/>
      <c r="E289" s="593"/>
      <c r="F289" s="593"/>
      <c r="G289" s="594"/>
      <c r="H289" s="592"/>
      <c r="I289" s="592"/>
      <c r="J289" s="595"/>
      <c r="K289" s="606"/>
      <c r="L289" s="596"/>
    </row>
    <row r="290" spans="2:12" s="590" customFormat="1" ht="12.95" customHeight="1">
      <c r="B290" s="597"/>
      <c r="C290" s="598"/>
      <c r="D290" s="599"/>
      <c r="E290" s="599"/>
      <c r="F290" s="599"/>
      <c r="G290" s="600"/>
      <c r="H290" s="601"/>
      <c r="I290" s="602"/>
      <c r="J290" s="629"/>
      <c r="K290" s="604"/>
      <c r="L290" s="605"/>
    </row>
    <row r="291" spans="2:12" s="590" customFormat="1" ht="12.95" customHeight="1">
      <c r="B291" s="591"/>
      <c r="C291" s="592"/>
      <c r="D291" s="593"/>
      <c r="E291" s="593"/>
      <c r="F291" s="593"/>
      <c r="G291" s="594"/>
      <c r="H291" s="592"/>
      <c r="I291" s="592"/>
      <c r="J291" s="595"/>
      <c r="K291" s="606"/>
      <c r="L291" s="596"/>
    </row>
    <row r="292" spans="2:12" s="590" customFormat="1" ht="12.95" customHeight="1">
      <c r="B292" s="597"/>
      <c r="C292" s="598"/>
      <c r="D292" s="599"/>
      <c r="E292" s="599"/>
      <c r="F292" s="599"/>
      <c r="G292" s="600"/>
      <c r="H292" s="601"/>
      <c r="I292" s="602"/>
      <c r="J292" s="629"/>
      <c r="K292" s="628"/>
      <c r="L292" s="605"/>
    </row>
    <row r="293" spans="2:12" s="590" customFormat="1" ht="12.95" customHeight="1">
      <c r="B293" s="591"/>
      <c r="C293" s="592"/>
      <c r="D293" s="593"/>
      <c r="E293" s="593"/>
      <c r="F293" s="593"/>
      <c r="G293" s="594"/>
      <c r="H293" s="592"/>
      <c r="I293" s="592"/>
      <c r="J293" s="595"/>
      <c r="K293" s="593"/>
      <c r="L293" s="596"/>
    </row>
    <row r="294" spans="2:12" s="590" customFormat="1" ht="12.95" customHeight="1">
      <c r="B294" s="597"/>
      <c r="C294" s="602"/>
      <c r="D294" s="599"/>
      <c r="E294" s="599"/>
      <c r="F294" s="599"/>
      <c r="G294" s="600"/>
      <c r="H294" s="601"/>
      <c r="I294" s="611"/>
      <c r="J294" s="602"/>
      <c r="K294" s="600"/>
      <c r="L294" s="605"/>
    </row>
    <row r="295" spans="2:12" s="590" customFormat="1" ht="12.95" customHeight="1">
      <c r="B295" s="591"/>
      <c r="C295" s="592"/>
      <c r="D295" s="593"/>
      <c r="E295" s="593"/>
      <c r="F295" s="593"/>
      <c r="G295" s="594"/>
      <c r="H295" s="592"/>
      <c r="I295" s="592"/>
      <c r="J295" s="610"/>
      <c r="K295" s="606"/>
      <c r="L295" s="596"/>
    </row>
    <row r="296" spans="2:12" s="590" customFormat="1" ht="12.95" customHeight="1">
      <c r="B296" s="597"/>
      <c r="C296" s="617"/>
      <c r="D296" s="599"/>
      <c r="E296" s="599"/>
      <c r="F296" s="599"/>
      <c r="G296" s="600"/>
      <c r="H296" s="601"/>
      <c r="I296" s="602"/>
      <c r="J296" s="602"/>
      <c r="K296" s="604"/>
      <c r="L296" s="605"/>
    </row>
    <row r="297" spans="2:12" s="590" customFormat="1" ht="12.95" customHeight="1">
      <c r="B297" s="591"/>
      <c r="C297" s="592"/>
      <c r="D297" s="593"/>
      <c r="E297" s="593"/>
      <c r="F297" s="593"/>
      <c r="G297" s="594"/>
      <c r="H297" s="592"/>
      <c r="I297" s="592"/>
      <c r="J297" s="595"/>
      <c r="K297" s="606"/>
      <c r="L297" s="596"/>
    </row>
    <row r="298" spans="2:12" s="590" customFormat="1" ht="12.95" customHeight="1">
      <c r="B298" s="597"/>
      <c r="C298" s="602"/>
      <c r="D298" s="599"/>
      <c r="E298" s="599"/>
      <c r="F298" s="599"/>
      <c r="G298" s="600"/>
      <c r="H298" s="601"/>
      <c r="I298" s="602"/>
      <c r="J298" s="603"/>
      <c r="K298" s="604"/>
      <c r="L298" s="605"/>
    </row>
    <row r="299" spans="2:12" s="590" customFormat="1" ht="12.95" customHeight="1">
      <c r="B299" s="591"/>
      <c r="C299" s="592"/>
      <c r="D299" s="593"/>
      <c r="E299" s="593"/>
      <c r="F299" s="593"/>
      <c r="G299" s="594"/>
      <c r="H299" s="592"/>
      <c r="I299" s="592"/>
      <c r="J299" s="595"/>
      <c r="K299" s="593"/>
      <c r="L299" s="596"/>
    </row>
    <row r="300" spans="2:12" s="590" customFormat="1" ht="12.95" customHeight="1">
      <c r="B300" s="597"/>
      <c r="C300" s="598"/>
      <c r="D300" s="599"/>
      <c r="E300" s="599"/>
      <c r="F300" s="599"/>
      <c r="G300" s="600"/>
      <c r="H300" s="601"/>
      <c r="I300" s="602"/>
      <c r="J300" s="603"/>
      <c r="K300" s="604"/>
      <c r="L300" s="605"/>
    </row>
    <row r="301" spans="2:12" s="590" customFormat="1" ht="12.95" customHeight="1">
      <c r="B301" s="591"/>
      <c r="C301" s="592"/>
      <c r="D301" s="593"/>
      <c r="E301" s="593"/>
      <c r="F301" s="593"/>
      <c r="G301" s="594"/>
      <c r="H301" s="592"/>
      <c r="I301" s="592"/>
      <c r="J301" s="595"/>
      <c r="K301" s="606"/>
      <c r="L301" s="596"/>
    </row>
    <row r="302" spans="2:12" s="590" customFormat="1" ht="12.95" customHeight="1">
      <c r="B302" s="597"/>
      <c r="C302" s="598"/>
      <c r="D302" s="599"/>
      <c r="E302" s="599"/>
      <c r="F302" s="599"/>
      <c r="G302" s="600"/>
      <c r="H302" s="601"/>
      <c r="I302" s="602"/>
      <c r="J302" s="603"/>
      <c r="K302" s="604"/>
      <c r="L302" s="605"/>
    </row>
    <row r="303" spans="2:12" s="590" customFormat="1" ht="12.95" customHeight="1">
      <c r="B303" s="591"/>
      <c r="C303" s="592"/>
      <c r="D303" s="593"/>
      <c r="E303" s="593"/>
      <c r="F303" s="593"/>
      <c r="G303" s="594"/>
      <c r="H303" s="592"/>
      <c r="I303" s="592"/>
      <c r="J303" s="595"/>
      <c r="K303" s="593"/>
      <c r="L303" s="596"/>
    </row>
    <row r="304" spans="2:12" s="590" customFormat="1" ht="12.95" customHeight="1">
      <c r="B304" s="597"/>
      <c r="C304" s="598"/>
      <c r="D304" s="599"/>
      <c r="E304" s="599"/>
      <c r="F304" s="599"/>
      <c r="G304" s="600"/>
      <c r="H304" s="601"/>
      <c r="I304" s="602"/>
      <c r="J304" s="603"/>
      <c r="K304" s="604"/>
      <c r="L304" s="605"/>
    </row>
    <row r="305" spans="2:12" s="590" customFormat="1" ht="12.95" customHeight="1">
      <c r="B305" s="591"/>
      <c r="C305" s="592"/>
      <c r="D305" s="593"/>
      <c r="E305" s="593"/>
      <c r="F305" s="593"/>
      <c r="G305" s="594"/>
      <c r="H305" s="592"/>
      <c r="I305" s="592"/>
      <c r="J305" s="595"/>
      <c r="K305" s="606"/>
      <c r="L305" s="596"/>
    </row>
    <row r="306" spans="2:12" s="590" customFormat="1" ht="12.95" customHeight="1">
      <c r="B306" s="597"/>
      <c r="C306" s="598"/>
      <c r="D306" s="599"/>
      <c r="E306" s="599"/>
      <c r="F306" s="599"/>
      <c r="G306" s="600"/>
      <c r="H306" s="601"/>
      <c r="I306" s="602"/>
      <c r="J306" s="603"/>
      <c r="K306" s="604"/>
      <c r="L306" s="605"/>
    </row>
    <row r="307" spans="2:12" s="590" customFormat="1" ht="12.95" customHeight="1">
      <c r="B307" s="591"/>
      <c r="C307" s="592"/>
      <c r="D307" s="593"/>
      <c r="E307" s="593"/>
      <c r="F307" s="593"/>
      <c r="G307" s="594"/>
      <c r="H307" s="592"/>
      <c r="I307" s="592"/>
      <c r="J307" s="595"/>
      <c r="K307" s="606"/>
      <c r="L307" s="596"/>
    </row>
    <row r="308" spans="2:12" s="590" customFormat="1" ht="12.95" customHeight="1">
      <c r="B308" s="597"/>
      <c r="C308" s="598"/>
      <c r="D308" s="599"/>
      <c r="E308" s="599"/>
      <c r="F308" s="599"/>
      <c r="G308" s="600"/>
      <c r="H308" s="601"/>
      <c r="I308" s="602"/>
      <c r="J308" s="603"/>
      <c r="K308" s="604"/>
      <c r="L308" s="605"/>
    </row>
    <row r="309" spans="2:12" s="590" customFormat="1" ht="12.95" customHeight="1">
      <c r="B309" s="591"/>
      <c r="C309" s="592"/>
      <c r="D309" s="593"/>
      <c r="E309" s="593"/>
      <c r="F309" s="593"/>
      <c r="G309" s="594"/>
      <c r="H309" s="592"/>
      <c r="I309" s="592"/>
      <c r="J309" s="595"/>
      <c r="K309" s="593"/>
      <c r="L309" s="596"/>
    </row>
    <row r="310" spans="2:12" s="590" customFormat="1" ht="12.95" customHeight="1">
      <c r="B310" s="597"/>
      <c r="C310" s="598"/>
      <c r="D310" s="599"/>
      <c r="E310" s="599"/>
      <c r="F310" s="599"/>
      <c r="G310" s="600"/>
      <c r="H310" s="601"/>
      <c r="I310" s="602"/>
      <c r="J310" s="603"/>
      <c r="K310" s="604"/>
      <c r="L310" s="605"/>
    </row>
    <row r="311" spans="2:12" s="590" customFormat="1" ht="12.95" customHeight="1">
      <c r="B311" s="591"/>
      <c r="C311" s="592"/>
      <c r="D311" s="593"/>
      <c r="E311" s="593"/>
      <c r="F311" s="593"/>
      <c r="G311" s="594"/>
      <c r="H311" s="592"/>
      <c r="I311" s="592"/>
      <c r="J311" s="595"/>
      <c r="K311" s="606"/>
      <c r="L311" s="596"/>
    </row>
    <row r="312" spans="2:12" s="590" customFormat="1" ht="12.95" customHeight="1">
      <c r="B312" s="597"/>
      <c r="C312" s="598"/>
      <c r="D312" s="599"/>
      <c r="E312" s="599"/>
      <c r="F312" s="599"/>
      <c r="G312" s="600"/>
      <c r="H312" s="601"/>
      <c r="I312" s="602"/>
      <c r="J312" s="603"/>
      <c r="K312" s="604"/>
      <c r="L312" s="605"/>
    </row>
    <row r="313" spans="2:12" s="590" customFormat="1" ht="12.95" customHeight="1">
      <c r="B313" s="591"/>
      <c r="C313" s="592"/>
      <c r="D313" s="593"/>
      <c r="E313" s="593"/>
      <c r="F313" s="593"/>
      <c r="G313" s="594"/>
      <c r="H313" s="592"/>
      <c r="I313" s="592"/>
      <c r="J313" s="595"/>
      <c r="K313" s="606"/>
      <c r="L313" s="596"/>
    </row>
    <row r="314" spans="2:12" s="590" customFormat="1" ht="12.95" customHeight="1">
      <c r="B314" s="597"/>
      <c r="C314" s="598"/>
      <c r="D314" s="599"/>
      <c r="E314" s="599"/>
      <c r="F314" s="599"/>
      <c r="G314" s="600"/>
      <c r="H314" s="601"/>
      <c r="I314" s="602"/>
      <c r="J314" s="603"/>
      <c r="K314" s="604"/>
      <c r="L314" s="605"/>
    </row>
    <row r="315" spans="2:12" s="590" customFormat="1" ht="12.95" customHeight="1">
      <c r="B315" s="591"/>
      <c r="C315" s="592"/>
      <c r="D315" s="593"/>
      <c r="E315" s="593"/>
      <c r="F315" s="593"/>
      <c r="G315" s="594"/>
      <c r="H315" s="592"/>
      <c r="I315" s="592"/>
      <c r="J315" s="595"/>
      <c r="K315" s="606"/>
      <c r="L315" s="596"/>
    </row>
    <row r="316" spans="2:12" s="590" customFormat="1" ht="12.95" customHeight="1">
      <c r="B316" s="597"/>
      <c r="C316" s="598"/>
      <c r="D316" s="599"/>
      <c r="E316" s="599"/>
      <c r="F316" s="599"/>
      <c r="G316" s="600"/>
      <c r="H316" s="601"/>
      <c r="I316" s="602"/>
      <c r="J316" s="603"/>
      <c r="K316" s="604"/>
      <c r="L316" s="605"/>
    </row>
    <row r="317" spans="2:12" s="590" customFormat="1" ht="12.95" customHeight="1">
      <c r="B317" s="591"/>
      <c r="C317" s="592"/>
      <c r="D317" s="593"/>
      <c r="E317" s="593"/>
      <c r="F317" s="593"/>
      <c r="G317" s="594"/>
      <c r="H317" s="592"/>
      <c r="I317" s="592"/>
      <c r="J317" s="595"/>
      <c r="K317" s="606"/>
      <c r="L317" s="596"/>
    </row>
    <row r="318" spans="2:12" s="590" customFormat="1" ht="12.95" customHeight="1">
      <c r="B318" s="597"/>
      <c r="C318" s="598"/>
      <c r="D318" s="599"/>
      <c r="E318" s="599"/>
      <c r="F318" s="599"/>
      <c r="G318" s="600"/>
      <c r="H318" s="601"/>
      <c r="I318" s="602"/>
      <c r="J318" s="603"/>
      <c r="K318" s="604"/>
      <c r="L318" s="605"/>
    </row>
    <row r="319" spans="2:12" s="590" customFormat="1" ht="12.95" customHeight="1">
      <c r="B319" s="591"/>
      <c r="C319" s="592"/>
      <c r="D319" s="593"/>
      <c r="E319" s="593"/>
      <c r="F319" s="593"/>
      <c r="G319" s="594"/>
      <c r="H319" s="592"/>
      <c r="I319" s="592"/>
      <c r="J319" s="595"/>
      <c r="K319" s="606"/>
      <c r="L319" s="596"/>
    </row>
    <row r="320" spans="2:12" s="590" customFormat="1" ht="12.95" customHeight="1">
      <c r="B320" s="597"/>
      <c r="C320" s="598"/>
      <c r="D320" s="599"/>
      <c r="E320" s="599"/>
      <c r="F320" s="599"/>
      <c r="G320" s="600"/>
      <c r="H320" s="601"/>
      <c r="I320" s="602"/>
      <c r="J320" s="603"/>
      <c r="K320" s="604"/>
      <c r="L320" s="605"/>
    </row>
    <row r="321" spans="2:12" s="590" customFormat="1" ht="12.95" customHeight="1">
      <c r="B321" s="591"/>
      <c r="C321" s="592"/>
      <c r="D321" s="593"/>
      <c r="E321" s="593"/>
      <c r="F321" s="593"/>
      <c r="G321" s="594"/>
      <c r="H321" s="592"/>
      <c r="I321" s="592"/>
      <c r="J321" s="595"/>
      <c r="K321" s="606"/>
      <c r="L321" s="596"/>
    </row>
    <row r="322" spans="2:12" s="590" customFormat="1" ht="12.95" customHeight="1">
      <c r="B322" s="597"/>
      <c r="C322" s="602"/>
      <c r="D322" s="599"/>
      <c r="E322" s="599"/>
      <c r="F322" s="599"/>
      <c r="G322" s="600"/>
      <c r="H322" s="601"/>
      <c r="I322" s="602"/>
      <c r="J322" s="603"/>
      <c r="K322" s="604"/>
      <c r="L322" s="605"/>
    </row>
    <row r="323" spans="2:12" s="590" customFormat="1" ht="12.95" customHeight="1">
      <c r="B323" s="634"/>
      <c r="C323" s="613"/>
      <c r="D323" s="614"/>
      <c r="E323" s="614"/>
      <c r="F323" s="614"/>
      <c r="G323" s="615"/>
      <c r="H323" s="616"/>
      <c r="I323" s="610"/>
      <c r="J323" s="610"/>
      <c r="K323" s="635"/>
      <c r="L323" s="636"/>
    </row>
    <row r="324" spans="2:12" s="590" customFormat="1" ht="12.95" customHeight="1">
      <c r="B324" s="630"/>
      <c r="C324" s="631" t="s">
        <v>485</v>
      </c>
      <c r="D324" s="618"/>
      <c r="E324" s="619"/>
      <c r="F324" s="618"/>
      <c r="G324" s="611"/>
      <c r="H324" s="617"/>
      <c r="I324" s="611"/>
      <c r="J324" s="602"/>
      <c r="K324" s="632"/>
      <c r="L324" s="633"/>
    </row>
    <row r="325" spans="2:12" s="590" customFormat="1" ht="12.95" customHeight="1">
      <c r="B325" s="591"/>
      <c r="C325" s="592"/>
      <c r="D325" s="593"/>
      <c r="E325" s="593"/>
      <c r="F325" s="593"/>
      <c r="G325" s="594"/>
      <c r="H325" s="592"/>
      <c r="I325" s="592"/>
      <c r="J325" s="595"/>
      <c r="K325" s="606"/>
      <c r="L325" s="596"/>
    </row>
    <row r="326" spans="2:12" s="590" customFormat="1" ht="12.95" customHeight="1">
      <c r="B326" s="620"/>
      <c r="C326" s="621"/>
      <c r="D326" s="622"/>
      <c r="E326" s="622"/>
      <c r="F326" s="622"/>
      <c r="G326" s="623"/>
      <c r="H326" s="624"/>
      <c r="I326" s="621"/>
      <c r="J326" s="625"/>
      <c r="K326" s="626"/>
      <c r="L326" s="627"/>
    </row>
    <row r="327" spans="2:12" ht="21">
      <c r="B327" s="814" t="s">
        <v>469</v>
      </c>
      <c r="C327" s="814"/>
      <c r="D327" s="814"/>
      <c r="E327" s="814"/>
      <c r="F327" s="814"/>
      <c r="G327" s="814"/>
      <c r="H327" s="814"/>
      <c r="I327" s="814"/>
      <c r="J327" s="814"/>
      <c r="K327" s="814"/>
      <c r="L327" s="814"/>
    </row>
    <row r="328" spans="2:12">
      <c r="B328" s="566"/>
      <c r="C328" s="567"/>
      <c r="D328" s="567"/>
      <c r="E328" s="567"/>
      <c r="F328" s="567"/>
      <c r="G328" s="567"/>
      <c r="H328" s="567"/>
      <c r="I328" s="568"/>
      <c r="J328" s="568"/>
      <c r="K328" s="569" t="s">
        <v>470</v>
      </c>
      <c r="L328" s="570">
        <f>+L263+1</f>
        <v>6</v>
      </c>
    </row>
    <row r="329" spans="2:12">
      <c r="B329" s="571"/>
      <c r="C329" s="572"/>
      <c r="D329" s="573"/>
      <c r="E329" s="573"/>
      <c r="F329" s="573"/>
      <c r="G329" s="574"/>
      <c r="H329" s="572"/>
      <c r="I329" s="575"/>
      <c r="J329" s="576"/>
      <c r="K329" s="577"/>
      <c r="L329" s="578"/>
    </row>
    <row r="330" spans="2:12" s="564" customFormat="1">
      <c r="B330" s="579" t="s">
        <v>471</v>
      </c>
      <c r="C330" s="580" t="s">
        <v>472</v>
      </c>
      <c r="D330" s="815" t="s">
        <v>473</v>
      </c>
      <c r="E330" s="815"/>
      <c r="F330" s="815"/>
      <c r="G330" s="581" t="s">
        <v>474</v>
      </c>
      <c r="H330" s="580" t="s">
        <v>475</v>
      </c>
      <c r="I330" s="582" t="s">
        <v>476</v>
      </c>
      <c r="J330" s="582" t="s">
        <v>477</v>
      </c>
      <c r="K330" s="815" t="s">
        <v>478</v>
      </c>
      <c r="L330" s="816"/>
    </row>
    <row r="331" spans="2:12">
      <c r="B331" s="583"/>
      <c r="C331" s="584"/>
      <c r="D331" s="585"/>
      <c r="E331" s="585"/>
      <c r="F331" s="585"/>
      <c r="G331" s="586"/>
      <c r="H331" s="584"/>
      <c r="I331" s="587"/>
      <c r="J331" s="588"/>
      <c r="K331" s="585"/>
      <c r="L331" s="589"/>
    </row>
    <row r="332" spans="2:12" s="590" customFormat="1" ht="12.95" customHeight="1">
      <c r="B332" s="591"/>
      <c r="C332" s="592"/>
      <c r="D332" s="593"/>
      <c r="E332" s="593"/>
      <c r="F332" s="593"/>
      <c r="G332" s="594"/>
      <c r="H332" s="592"/>
      <c r="I332" s="592"/>
      <c r="J332" s="595"/>
      <c r="K332" s="593"/>
      <c r="L332" s="596"/>
    </row>
    <row r="333" spans="2:12" s="590" customFormat="1" ht="12.95" customHeight="1">
      <c r="B333" s="597">
        <v>3</v>
      </c>
      <c r="C333" s="598" t="s">
        <v>486</v>
      </c>
      <c r="D333" s="599"/>
      <c r="E333" s="599"/>
      <c r="F333" s="599"/>
      <c r="G333" s="600"/>
      <c r="H333" s="601"/>
      <c r="I333" s="602"/>
      <c r="J333" s="603"/>
      <c r="K333" s="604"/>
      <c r="L333" s="605"/>
    </row>
    <row r="334" spans="2:12" s="590" customFormat="1" ht="12.95" customHeight="1">
      <c r="B334" s="591"/>
      <c r="C334" s="592"/>
      <c r="D334" s="593"/>
      <c r="E334" s="593"/>
      <c r="F334" s="593"/>
      <c r="G334" s="594"/>
      <c r="H334" s="592"/>
      <c r="I334" s="592"/>
      <c r="J334" s="595"/>
      <c r="K334" s="606"/>
      <c r="L334" s="596"/>
    </row>
    <row r="335" spans="2:12" s="590" customFormat="1" ht="12.95" customHeight="1">
      <c r="B335" s="597"/>
      <c r="C335" s="598" t="s">
        <v>743</v>
      </c>
      <c r="D335" s="599"/>
      <c r="E335" s="599"/>
      <c r="F335" s="599"/>
      <c r="G335" s="600"/>
      <c r="H335" s="601"/>
      <c r="I335" s="602"/>
      <c r="J335" s="603"/>
      <c r="K335" s="604"/>
      <c r="L335" s="605"/>
    </row>
    <row r="336" spans="2:12" s="590" customFormat="1" ht="12.95" customHeight="1">
      <c r="B336" s="591"/>
      <c r="C336" s="592"/>
      <c r="D336" s="593"/>
      <c r="E336" s="593"/>
      <c r="F336" s="593"/>
      <c r="G336" s="594"/>
      <c r="H336" s="592"/>
      <c r="I336" s="592"/>
      <c r="J336" s="595"/>
      <c r="K336" s="606"/>
      <c r="L336" s="596"/>
    </row>
    <row r="337" spans="2:12" s="590" customFormat="1" ht="12.95" customHeight="1">
      <c r="B337" s="597"/>
      <c r="C337" s="598" t="s">
        <v>744</v>
      </c>
      <c r="D337" s="599" t="s">
        <v>804</v>
      </c>
      <c r="E337" s="599"/>
      <c r="F337" s="599" t="s">
        <v>826</v>
      </c>
      <c r="G337" s="600">
        <v>704</v>
      </c>
      <c r="H337" s="601" t="s">
        <v>565</v>
      </c>
      <c r="I337" s="602"/>
      <c r="J337" s="607"/>
      <c r="K337" s="604"/>
      <c r="L337" s="605"/>
    </row>
    <row r="338" spans="2:12" s="590" customFormat="1" ht="12.95" customHeight="1">
      <c r="B338" s="591"/>
      <c r="C338" s="592"/>
      <c r="D338" s="593"/>
      <c r="E338" s="593"/>
      <c r="F338" s="593"/>
      <c r="G338" s="594"/>
      <c r="H338" s="592"/>
      <c r="I338" s="592"/>
      <c r="J338" s="595"/>
      <c r="K338" s="606"/>
      <c r="L338" s="596"/>
    </row>
    <row r="339" spans="2:12" s="590" customFormat="1" ht="12.95" customHeight="1">
      <c r="B339" s="597"/>
      <c r="C339" s="598" t="s">
        <v>744</v>
      </c>
      <c r="D339" s="599" t="s">
        <v>752</v>
      </c>
      <c r="E339" s="599"/>
      <c r="F339" s="599" t="s">
        <v>826</v>
      </c>
      <c r="G339" s="600">
        <v>5</v>
      </c>
      <c r="H339" s="601" t="s">
        <v>565</v>
      </c>
      <c r="I339" s="602"/>
      <c r="J339" s="607"/>
      <c r="K339" s="604"/>
      <c r="L339" s="605"/>
    </row>
    <row r="340" spans="2:12" s="590" customFormat="1" ht="12.95" customHeight="1">
      <c r="B340" s="591"/>
      <c r="C340" s="592"/>
      <c r="D340" s="593"/>
      <c r="E340" s="593"/>
      <c r="F340" s="593"/>
      <c r="G340" s="594"/>
      <c r="H340" s="592"/>
      <c r="I340" s="592"/>
      <c r="J340" s="595"/>
      <c r="K340" s="606"/>
      <c r="L340" s="596"/>
    </row>
    <row r="341" spans="2:12" s="590" customFormat="1" ht="12.95" customHeight="1">
      <c r="B341" s="597"/>
      <c r="C341" s="598" t="s">
        <v>827</v>
      </c>
      <c r="D341" s="599" t="s">
        <v>828</v>
      </c>
      <c r="E341" s="599"/>
      <c r="F341" s="599"/>
      <c r="G341" s="600">
        <v>40</v>
      </c>
      <c r="H341" s="601" t="s">
        <v>574</v>
      </c>
      <c r="I341" s="602"/>
      <c r="J341" s="607"/>
      <c r="K341" s="604"/>
      <c r="L341" s="605"/>
    </row>
    <row r="342" spans="2:12" s="590" customFormat="1" ht="12.95" customHeight="1">
      <c r="B342" s="591"/>
      <c r="C342" s="592"/>
      <c r="D342" s="593"/>
      <c r="E342" s="593"/>
      <c r="F342" s="593"/>
      <c r="G342" s="594"/>
      <c r="H342" s="592"/>
      <c r="I342" s="592"/>
      <c r="J342" s="595"/>
      <c r="K342" s="606"/>
      <c r="L342" s="596"/>
    </row>
    <row r="343" spans="2:12" s="590" customFormat="1" ht="12.95" customHeight="1">
      <c r="B343" s="597"/>
      <c r="C343" s="598" t="s">
        <v>764</v>
      </c>
      <c r="D343" s="599" t="s">
        <v>765</v>
      </c>
      <c r="E343" s="599"/>
      <c r="F343" s="599"/>
      <c r="G343" s="600">
        <v>111</v>
      </c>
      <c r="H343" s="601" t="s">
        <v>574</v>
      </c>
      <c r="I343" s="602"/>
      <c r="J343" s="607"/>
      <c r="K343" s="604"/>
      <c r="L343" s="605"/>
    </row>
    <row r="344" spans="2:12" s="590" customFormat="1" ht="12.95" customHeight="1">
      <c r="B344" s="591"/>
      <c r="C344" s="592"/>
      <c r="D344" s="593"/>
      <c r="E344" s="593"/>
      <c r="F344" s="593"/>
      <c r="G344" s="594"/>
      <c r="H344" s="592"/>
      <c r="I344" s="592"/>
      <c r="J344" s="595"/>
      <c r="K344" s="593"/>
      <c r="L344" s="596"/>
    </row>
    <row r="345" spans="2:12" s="590" customFormat="1" ht="12.95" customHeight="1">
      <c r="B345" s="608"/>
      <c r="C345" s="598" t="s">
        <v>829</v>
      </c>
      <c r="D345" s="599" t="s">
        <v>830</v>
      </c>
      <c r="E345" s="599"/>
      <c r="F345" s="599"/>
      <c r="G345" s="600">
        <v>40</v>
      </c>
      <c r="H345" s="601" t="s">
        <v>574</v>
      </c>
      <c r="I345" s="602"/>
      <c r="J345" s="607"/>
      <c r="K345" s="604"/>
      <c r="L345" s="609"/>
    </row>
    <row r="346" spans="2:12" s="590" customFormat="1" ht="12.95" customHeight="1">
      <c r="B346" s="591"/>
      <c r="C346" s="592"/>
      <c r="D346" s="593"/>
      <c r="E346" s="593"/>
      <c r="F346" s="593"/>
      <c r="G346" s="594"/>
      <c r="H346" s="592"/>
      <c r="I346" s="610"/>
      <c r="J346" s="595"/>
      <c r="K346" s="593"/>
      <c r="L346" s="596"/>
    </row>
    <row r="347" spans="2:12" s="590" customFormat="1" ht="12.95" customHeight="1">
      <c r="B347" s="597"/>
      <c r="C347" s="598" t="s">
        <v>831</v>
      </c>
      <c r="D347" s="599"/>
      <c r="E347" s="599"/>
      <c r="F347" s="599"/>
      <c r="G347" s="600">
        <v>12</v>
      </c>
      <c r="H347" s="601" t="s">
        <v>574</v>
      </c>
      <c r="I347" s="611"/>
      <c r="J347" s="607"/>
      <c r="K347" s="604"/>
      <c r="L347" s="605"/>
    </row>
    <row r="348" spans="2:12" s="590" customFormat="1" ht="12.95" customHeight="1">
      <c r="B348" s="591"/>
      <c r="C348" s="592"/>
      <c r="D348" s="593"/>
      <c r="E348" s="593"/>
      <c r="F348" s="593"/>
      <c r="G348" s="594"/>
      <c r="H348" s="592"/>
      <c r="I348" s="592"/>
      <c r="J348" s="595"/>
      <c r="K348" s="593"/>
      <c r="L348" s="596"/>
    </row>
    <row r="349" spans="2:12" s="590" customFormat="1" ht="12.95" customHeight="1">
      <c r="B349" s="608"/>
      <c r="C349" s="598" t="s">
        <v>832</v>
      </c>
      <c r="D349" s="599" t="s">
        <v>833</v>
      </c>
      <c r="E349" s="599"/>
      <c r="F349" s="599"/>
      <c r="G349" s="600">
        <v>5</v>
      </c>
      <c r="H349" s="601" t="s">
        <v>565</v>
      </c>
      <c r="I349" s="611"/>
      <c r="J349" s="607"/>
      <c r="K349" s="604"/>
      <c r="L349" s="609"/>
    </row>
    <row r="350" spans="2:12" s="590" customFormat="1" ht="12.95" customHeight="1">
      <c r="B350" s="591"/>
      <c r="C350" s="592"/>
      <c r="D350" s="593"/>
      <c r="E350" s="593"/>
      <c r="F350" s="593"/>
      <c r="G350" s="594"/>
      <c r="H350" s="592"/>
      <c r="I350" s="592"/>
      <c r="J350" s="595"/>
      <c r="K350" s="593"/>
      <c r="L350" s="596"/>
    </row>
    <row r="351" spans="2:12" s="590" customFormat="1" ht="12.95" customHeight="1">
      <c r="B351" s="608"/>
      <c r="C351" s="602"/>
      <c r="D351" s="599"/>
      <c r="E351" s="599"/>
      <c r="F351" s="599"/>
      <c r="G351" s="600"/>
      <c r="H351" s="601"/>
      <c r="I351" s="598"/>
      <c r="J351" s="603"/>
      <c r="K351" s="612"/>
      <c r="L351" s="609"/>
    </row>
    <row r="352" spans="2:12" s="590" customFormat="1" ht="12.95" customHeight="1">
      <c r="B352" s="591"/>
      <c r="C352" s="613"/>
      <c r="D352" s="614"/>
      <c r="E352" s="614"/>
      <c r="F352" s="614"/>
      <c r="G352" s="615"/>
      <c r="H352" s="616"/>
      <c r="I352" s="610"/>
      <c r="J352" s="610"/>
      <c r="K352" s="593"/>
      <c r="L352" s="596"/>
    </row>
    <row r="353" spans="2:12" s="590" customFormat="1" ht="12.95" customHeight="1">
      <c r="B353" s="597"/>
      <c r="C353" s="617" t="s">
        <v>480</v>
      </c>
      <c r="D353" s="618"/>
      <c r="E353" s="619"/>
      <c r="F353" s="618"/>
      <c r="G353" s="611"/>
      <c r="H353" s="617"/>
      <c r="I353" s="611"/>
      <c r="J353" s="602"/>
      <c r="K353" s="604"/>
      <c r="L353" s="605"/>
    </row>
    <row r="354" spans="2:12" s="590" customFormat="1" ht="12.95" customHeight="1">
      <c r="B354" s="591"/>
      <c r="C354" s="592"/>
      <c r="D354" s="593"/>
      <c r="E354" s="593"/>
      <c r="F354" s="593"/>
      <c r="G354" s="594"/>
      <c r="H354" s="592"/>
      <c r="I354" s="592"/>
      <c r="J354" s="595"/>
      <c r="K354" s="606"/>
      <c r="L354" s="596"/>
    </row>
    <row r="355" spans="2:12" s="590" customFormat="1" ht="12.95" customHeight="1">
      <c r="B355" s="597"/>
      <c r="C355" s="598"/>
      <c r="D355" s="599"/>
      <c r="E355" s="599"/>
      <c r="F355" s="599"/>
      <c r="G355" s="600"/>
      <c r="H355" s="601"/>
      <c r="I355" s="602"/>
      <c r="J355" s="603"/>
      <c r="K355" s="604"/>
      <c r="L355" s="605"/>
    </row>
    <row r="356" spans="2:12" s="590" customFormat="1" ht="12.95" customHeight="1">
      <c r="B356" s="591"/>
      <c r="C356" s="592"/>
      <c r="D356" s="593"/>
      <c r="E356" s="593"/>
      <c r="F356" s="593"/>
      <c r="G356" s="594"/>
      <c r="H356" s="592"/>
      <c r="I356" s="592"/>
      <c r="J356" s="595"/>
      <c r="K356" s="606"/>
      <c r="L356" s="596"/>
    </row>
    <row r="357" spans="2:12" s="590" customFormat="1" ht="12.95" customHeight="1">
      <c r="B357" s="597"/>
      <c r="C357" s="598" t="s">
        <v>766</v>
      </c>
      <c r="D357" s="599"/>
      <c r="E357" s="599"/>
      <c r="F357" s="599"/>
      <c r="G357" s="600"/>
      <c r="H357" s="601"/>
      <c r="I357" s="602"/>
      <c r="J357" s="629"/>
      <c r="K357" s="604"/>
      <c r="L357" s="605"/>
    </row>
    <row r="358" spans="2:12" s="590" customFormat="1" ht="12.95" customHeight="1">
      <c r="B358" s="591"/>
      <c r="C358" s="592"/>
      <c r="D358" s="593"/>
      <c r="E358" s="593"/>
      <c r="F358" s="593"/>
      <c r="G358" s="594"/>
      <c r="H358" s="592"/>
      <c r="I358" s="592"/>
      <c r="J358" s="595"/>
      <c r="K358" s="593"/>
      <c r="L358" s="596"/>
    </row>
    <row r="359" spans="2:12" s="590" customFormat="1" ht="12.95" customHeight="1">
      <c r="B359" s="597"/>
      <c r="C359" s="598" t="s">
        <v>767</v>
      </c>
      <c r="D359" s="599" t="s">
        <v>810</v>
      </c>
      <c r="E359" s="599"/>
      <c r="F359" s="599" t="s">
        <v>769</v>
      </c>
      <c r="G359" s="600">
        <v>571</v>
      </c>
      <c r="H359" s="601" t="s">
        <v>565</v>
      </c>
      <c r="I359" s="602"/>
      <c r="J359" s="607"/>
      <c r="K359" s="628"/>
      <c r="L359" s="605"/>
    </row>
    <row r="360" spans="2:12" s="590" customFormat="1" ht="12.95" customHeight="1">
      <c r="B360" s="591"/>
      <c r="C360" s="592"/>
      <c r="D360" s="593"/>
      <c r="E360" s="593"/>
      <c r="F360" s="593"/>
      <c r="G360" s="594"/>
      <c r="H360" s="592"/>
      <c r="I360" s="592"/>
      <c r="J360" s="595"/>
      <c r="K360" s="606"/>
      <c r="L360" s="596"/>
    </row>
    <row r="361" spans="2:12" s="590" customFormat="1" ht="12.95" customHeight="1">
      <c r="B361" s="597"/>
      <c r="C361" s="598" t="s">
        <v>767</v>
      </c>
      <c r="D361" s="599" t="s">
        <v>768</v>
      </c>
      <c r="E361" s="599"/>
      <c r="F361" s="599" t="s">
        <v>769</v>
      </c>
      <c r="G361" s="600">
        <v>1277</v>
      </c>
      <c r="H361" s="601" t="s">
        <v>565</v>
      </c>
      <c r="I361" s="602"/>
      <c r="J361" s="607"/>
      <c r="K361" s="628"/>
      <c r="L361" s="605"/>
    </row>
    <row r="362" spans="2:12" s="590" customFormat="1" ht="12.95" customHeight="1">
      <c r="B362" s="591"/>
      <c r="C362" s="592"/>
      <c r="D362" s="593"/>
      <c r="E362" s="593"/>
      <c r="F362" s="593"/>
      <c r="G362" s="594"/>
      <c r="H362" s="592"/>
      <c r="I362" s="592"/>
      <c r="J362" s="595"/>
      <c r="K362" s="606"/>
      <c r="L362" s="596"/>
    </row>
    <row r="363" spans="2:12" s="590" customFormat="1" ht="12.95" customHeight="1">
      <c r="B363" s="597"/>
      <c r="C363" s="598" t="s">
        <v>834</v>
      </c>
      <c r="D363" s="599" t="s">
        <v>835</v>
      </c>
      <c r="E363" s="599"/>
      <c r="F363" s="599" t="s">
        <v>769</v>
      </c>
      <c r="G363" s="600">
        <v>5</v>
      </c>
      <c r="H363" s="601" t="s">
        <v>565</v>
      </c>
      <c r="I363" s="602"/>
      <c r="J363" s="607"/>
      <c r="K363" s="628"/>
      <c r="L363" s="605"/>
    </row>
    <row r="364" spans="2:12" s="590" customFormat="1" ht="12.95" customHeight="1">
      <c r="B364" s="591"/>
      <c r="C364" s="592"/>
      <c r="D364" s="593"/>
      <c r="E364" s="593"/>
      <c r="F364" s="593"/>
      <c r="G364" s="594"/>
      <c r="H364" s="592"/>
      <c r="I364" s="592"/>
      <c r="J364" s="595"/>
      <c r="K364" s="593"/>
      <c r="L364" s="596"/>
    </row>
    <row r="365" spans="2:12" s="590" customFormat="1" ht="12.95" customHeight="1">
      <c r="B365" s="597"/>
      <c r="C365" s="598" t="s">
        <v>834</v>
      </c>
      <c r="D365" s="599" t="s">
        <v>835</v>
      </c>
      <c r="E365" s="599"/>
      <c r="F365" s="599" t="s">
        <v>836</v>
      </c>
      <c r="G365" s="600">
        <v>49</v>
      </c>
      <c r="H365" s="601" t="s">
        <v>565</v>
      </c>
      <c r="I365" s="602"/>
      <c r="J365" s="607"/>
      <c r="K365" s="628"/>
      <c r="L365" s="605"/>
    </row>
    <row r="366" spans="2:12" s="590" customFormat="1" ht="12.95" customHeight="1">
      <c r="B366" s="591"/>
      <c r="C366" s="592"/>
      <c r="D366" s="593"/>
      <c r="E366" s="593"/>
      <c r="F366" s="593"/>
      <c r="G366" s="594"/>
      <c r="H366" s="592"/>
      <c r="I366" s="592"/>
      <c r="J366" s="595"/>
      <c r="K366" s="593"/>
      <c r="L366" s="596"/>
    </row>
    <row r="367" spans="2:12" s="590" customFormat="1" ht="12.95" customHeight="1">
      <c r="B367" s="597"/>
      <c r="C367" s="602"/>
      <c r="D367" s="599"/>
      <c r="E367" s="599"/>
      <c r="F367" s="599"/>
      <c r="G367" s="600"/>
      <c r="H367" s="601"/>
      <c r="I367" s="611"/>
      <c r="J367" s="602"/>
      <c r="K367" s="600"/>
      <c r="L367" s="605"/>
    </row>
    <row r="368" spans="2:12" s="590" customFormat="1" ht="12.95" customHeight="1">
      <c r="B368" s="591"/>
      <c r="C368" s="592"/>
      <c r="D368" s="593"/>
      <c r="E368" s="593"/>
      <c r="F368" s="593"/>
      <c r="G368" s="594"/>
      <c r="H368" s="592"/>
      <c r="I368" s="592"/>
      <c r="J368" s="610"/>
      <c r="K368" s="606"/>
      <c r="L368" s="596"/>
    </row>
    <row r="369" spans="2:12" s="590" customFormat="1" ht="12.95" customHeight="1">
      <c r="B369" s="597"/>
      <c r="C369" s="617" t="s">
        <v>481</v>
      </c>
      <c r="D369" s="599"/>
      <c r="E369" s="599"/>
      <c r="F369" s="599"/>
      <c r="G369" s="600"/>
      <c r="H369" s="601"/>
      <c r="I369" s="602"/>
      <c r="J369" s="602"/>
      <c r="K369" s="604"/>
      <c r="L369" s="605"/>
    </row>
    <row r="370" spans="2:12" s="590" customFormat="1" ht="12.95" customHeight="1">
      <c r="B370" s="591"/>
      <c r="C370" s="592"/>
      <c r="D370" s="593"/>
      <c r="E370" s="593"/>
      <c r="F370" s="593"/>
      <c r="G370" s="594"/>
      <c r="H370" s="592"/>
      <c r="I370" s="592"/>
      <c r="J370" s="595"/>
      <c r="K370" s="606"/>
      <c r="L370" s="596"/>
    </row>
    <row r="371" spans="2:12" s="590" customFormat="1" ht="12.95" customHeight="1">
      <c r="B371" s="597"/>
      <c r="C371" s="602"/>
      <c r="D371" s="599"/>
      <c r="E371" s="599"/>
      <c r="F371" s="599"/>
      <c r="G371" s="600"/>
      <c r="H371" s="601"/>
      <c r="I371" s="602"/>
      <c r="J371" s="603"/>
      <c r="K371" s="604"/>
      <c r="L371" s="605"/>
    </row>
    <row r="372" spans="2:12" s="590" customFormat="1" ht="12.95" customHeight="1">
      <c r="B372" s="591"/>
      <c r="C372" s="592"/>
      <c r="D372" s="593"/>
      <c r="E372" s="593"/>
      <c r="F372" s="593"/>
      <c r="G372" s="594"/>
      <c r="H372" s="592"/>
      <c r="I372" s="592"/>
      <c r="J372" s="595"/>
      <c r="K372" s="606"/>
      <c r="L372" s="596"/>
    </row>
    <row r="373" spans="2:12" s="590" customFormat="1" ht="12.95" customHeight="1">
      <c r="B373" s="597"/>
      <c r="C373" s="598"/>
      <c r="D373" s="599"/>
      <c r="E373" s="599"/>
      <c r="F373" s="599"/>
      <c r="G373" s="600"/>
      <c r="H373" s="601"/>
      <c r="I373" s="602"/>
      <c r="J373" s="603"/>
      <c r="K373" s="604"/>
      <c r="L373" s="605"/>
    </row>
    <row r="374" spans="2:12" s="590" customFormat="1" ht="12.95" customHeight="1">
      <c r="B374" s="591"/>
      <c r="C374" s="592"/>
      <c r="D374" s="593"/>
      <c r="E374" s="593"/>
      <c r="F374" s="593"/>
      <c r="G374" s="594"/>
      <c r="H374" s="592"/>
      <c r="I374" s="592"/>
      <c r="J374" s="595"/>
      <c r="K374" s="593"/>
      <c r="L374" s="596"/>
    </row>
    <row r="375" spans="2:12" s="590" customFormat="1" ht="12.95" customHeight="1">
      <c r="B375" s="597"/>
      <c r="C375" s="598"/>
      <c r="D375" s="599"/>
      <c r="E375" s="599"/>
      <c r="F375" s="599"/>
      <c r="G375" s="600"/>
      <c r="H375" s="601"/>
      <c r="I375" s="602"/>
      <c r="J375" s="603"/>
      <c r="K375" s="604"/>
      <c r="L375" s="605"/>
    </row>
    <row r="376" spans="2:12" s="590" customFormat="1" ht="12.95" customHeight="1">
      <c r="B376" s="591"/>
      <c r="C376" s="592"/>
      <c r="D376" s="593"/>
      <c r="E376" s="593"/>
      <c r="F376" s="593"/>
      <c r="G376" s="594"/>
      <c r="H376" s="592"/>
      <c r="I376" s="592"/>
      <c r="J376" s="595"/>
      <c r="K376" s="606"/>
      <c r="L376" s="596"/>
    </row>
    <row r="377" spans="2:12" s="590" customFormat="1" ht="12.95" customHeight="1">
      <c r="B377" s="597"/>
      <c r="C377" s="598"/>
      <c r="D377" s="599"/>
      <c r="E377" s="599"/>
      <c r="F377" s="599"/>
      <c r="G377" s="600"/>
      <c r="H377" s="601"/>
      <c r="I377" s="602"/>
      <c r="J377" s="603"/>
      <c r="K377" s="604"/>
      <c r="L377" s="605"/>
    </row>
    <row r="378" spans="2:12" s="590" customFormat="1" ht="12.95" customHeight="1">
      <c r="B378" s="591"/>
      <c r="C378" s="592"/>
      <c r="D378" s="593"/>
      <c r="E378" s="593"/>
      <c r="F378" s="593"/>
      <c r="G378" s="594"/>
      <c r="H378" s="592"/>
      <c r="I378" s="592"/>
      <c r="J378" s="595"/>
      <c r="K378" s="606"/>
      <c r="L378" s="596"/>
    </row>
    <row r="379" spans="2:12" s="590" customFormat="1" ht="12.95" customHeight="1">
      <c r="B379" s="597"/>
      <c r="C379" s="598"/>
      <c r="D379" s="599"/>
      <c r="E379" s="599"/>
      <c r="F379" s="599"/>
      <c r="G379" s="600"/>
      <c r="H379" s="601"/>
      <c r="I379" s="602"/>
      <c r="J379" s="603"/>
      <c r="K379" s="604"/>
      <c r="L379" s="605"/>
    </row>
    <row r="380" spans="2:12" s="590" customFormat="1" ht="12.95" customHeight="1">
      <c r="B380" s="591"/>
      <c r="C380" s="592"/>
      <c r="D380" s="593"/>
      <c r="E380" s="593"/>
      <c r="F380" s="593"/>
      <c r="G380" s="594"/>
      <c r="H380" s="592"/>
      <c r="I380" s="592"/>
      <c r="J380" s="595"/>
      <c r="K380" s="606"/>
      <c r="L380" s="596"/>
    </row>
    <row r="381" spans="2:12" s="590" customFormat="1" ht="12.95" customHeight="1">
      <c r="B381" s="597"/>
      <c r="C381" s="598"/>
      <c r="D381" s="599"/>
      <c r="E381" s="599"/>
      <c r="F381" s="599"/>
      <c r="G381" s="600"/>
      <c r="H381" s="601"/>
      <c r="I381" s="602"/>
      <c r="J381" s="603"/>
      <c r="K381" s="604"/>
      <c r="L381" s="605"/>
    </row>
    <row r="382" spans="2:12" s="590" customFormat="1" ht="12.95" customHeight="1">
      <c r="B382" s="591"/>
      <c r="C382" s="592"/>
      <c r="D382" s="593"/>
      <c r="E382" s="593"/>
      <c r="F382" s="593"/>
      <c r="G382" s="594"/>
      <c r="H382" s="592"/>
      <c r="I382" s="592"/>
      <c r="J382" s="595"/>
      <c r="K382" s="606"/>
      <c r="L382" s="596"/>
    </row>
    <row r="383" spans="2:12" s="590" customFormat="1" ht="12.95" customHeight="1">
      <c r="B383" s="597"/>
      <c r="C383" s="598"/>
      <c r="D383" s="599"/>
      <c r="E383" s="599"/>
      <c r="F383" s="599"/>
      <c r="G383" s="600"/>
      <c r="H383" s="601"/>
      <c r="I383" s="602"/>
      <c r="J383" s="603"/>
      <c r="K383" s="604"/>
      <c r="L383" s="605"/>
    </row>
    <row r="384" spans="2:12" s="590" customFormat="1" ht="12.95" customHeight="1">
      <c r="B384" s="591"/>
      <c r="C384" s="592"/>
      <c r="D384" s="593"/>
      <c r="E384" s="593"/>
      <c r="F384" s="593"/>
      <c r="G384" s="594"/>
      <c r="H384" s="592"/>
      <c r="I384" s="592"/>
      <c r="J384" s="595"/>
      <c r="K384" s="606"/>
      <c r="L384" s="596"/>
    </row>
    <row r="385" spans="2:12" s="590" customFormat="1" ht="12.95" customHeight="1">
      <c r="B385" s="597"/>
      <c r="C385" s="598"/>
      <c r="D385" s="599"/>
      <c r="E385" s="599"/>
      <c r="F385" s="599"/>
      <c r="G385" s="600"/>
      <c r="H385" s="601"/>
      <c r="I385" s="602"/>
      <c r="J385" s="603"/>
      <c r="K385" s="604"/>
      <c r="L385" s="605"/>
    </row>
    <row r="386" spans="2:12" s="590" customFormat="1" ht="12.95" customHeight="1">
      <c r="B386" s="591"/>
      <c r="C386" s="592"/>
      <c r="D386" s="593"/>
      <c r="E386" s="593"/>
      <c r="F386" s="593"/>
      <c r="G386" s="594"/>
      <c r="H386" s="592"/>
      <c r="I386" s="592"/>
      <c r="J386" s="595"/>
      <c r="K386" s="606"/>
      <c r="L386" s="596"/>
    </row>
    <row r="387" spans="2:12" s="590" customFormat="1" ht="12.95" customHeight="1">
      <c r="B387" s="597"/>
      <c r="C387" s="598"/>
      <c r="D387" s="599"/>
      <c r="E387" s="599"/>
      <c r="F387" s="599"/>
      <c r="G387" s="600"/>
      <c r="H387" s="601"/>
      <c r="I387" s="602"/>
      <c r="J387" s="603"/>
      <c r="K387" s="604"/>
      <c r="L387" s="605"/>
    </row>
    <row r="388" spans="2:12" s="590" customFormat="1" ht="12.95" customHeight="1">
      <c r="B388" s="591"/>
      <c r="C388" s="592"/>
      <c r="D388" s="593"/>
      <c r="E388" s="593"/>
      <c r="F388" s="593"/>
      <c r="G388" s="594"/>
      <c r="H388" s="592"/>
      <c r="I388" s="592"/>
      <c r="J388" s="595"/>
      <c r="K388" s="606"/>
      <c r="L388" s="596"/>
    </row>
    <row r="389" spans="2:12" s="590" customFormat="1" ht="12.95" customHeight="1">
      <c r="B389" s="597"/>
      <c r="C389" s="598"/>
      <c r="D389" s="599"/>
      <c r="E389" s="599"/>
      <c r="F389" s="599"/>
      <c r="G389" s="600"/>
      <c r="H389" s="601"/>
      <c r="I389" s="602"/>
      <c r="J389" s="603"/>
      <c r="K389" s="604"/>
      <c r="L389" s="605"/>
    </row>
    <row r="390" spans="2:12" s="590" customFormat="1" ht="12.95" customHeight="1">
      <c r="B390" s="591"/>
      <c r="C390" s="592"/>
      <c r="D390" s="593"/>
      <c r="E390" s="593"/>
      <c r="F390" s="593"/>
      <c r="G390" s="594"/>
      <c r="H390" s="592"/>
      <c r="I390" s="592"/>
      <c r="J390" s="595"/>
      <c r="K390" s="606"/>
      <c r="L390" s="596"/>
    </row>
    <row r="391" spans="2:12" s="590" customFormat="1" ht="12.95" customHeight="1">
      <c r="B391" s="620"/>
      <c r="C391" s="621"/>
      <c r="D391" s="622"/>
      <c r="E391" s="622"/>
      <c r="F391" s="622"/>
      <c r="G391" s="623"/>
      <c r="H391" s="624"/>
      <c r="I391" s="621"/>
      <c r="J391" s="625"/>
      <c r="K391" s="626"/>
      <c r="L391" s="627"/>
    </row>
    <row r="392" spans="2:12" ht="21">
      <c r="B392" s="814" t="s">
        <v>469</v>
      </c>
      <c r="C392" s="814"/>
      <c r="D392" s="814"/>
      <c r="E392" s="814"/>
      <c r="F392" s="814"/>
      <c r="G392" s="814"/>
      <c r="H392" s="814"/>
      <c r="I392" s="814"/>
      <c r="J392" s="814"/>
      <c r="K392" s="814"/>
      <c r="L392" s="814"/>
    </row>
    <row r="393" spans="2:12">
      <c r="B393" s="566"/>
      <c r="C393" s="567"/>
      <c r="D393" s="567"/>
      <c r="E393" s="567"/>
      <c r="F393" s="567"/>
      <c r="G393" s="567"/>
      <c r="H393" s="567"/>
      <c r="I393" s="568"/>
      <c r="J393" s="568"/>
      <c r="K393" s="569" t="s">
        <v>470</v>
      </c>
      <c r="L393" s="570">
        <f>+L328+1</f>
        <v>7</v>
      </c>
    </row>
    <row r="394" spans="2:12">
      <c r="B394" s="571"/>
      <c r="C394" s="572"/>
      <c r="D394" s="573"/>
      <c r="E394" s="573"/>
      <c r="F394" s="573"/>
      <c r="G394" s="574"/>
      <c r="H394" s="572"/>
      <c r="I394" s="575"/>
      <c r="J394" s="576"/>
      <c r="K394" s="577"/>
      <c r="L394" s="578"/>
    </row>
    <row r="395" spans="2:12" s="564" customFormat="1">
      <c r="B395" s="579" t="s">
        <v>471</v>
      </c>
      <c r="C395" s="580" t="s">
        <v>472</v>
      </c>
      <c r="D395" s="815" t="s">
        <v>473</v>
      </c>
      <c r="E395" s="815"/>
      <c r="F395" s="815"/>
      <c r="G395" s="581" t="s">
        <v>474</v>
      </c>
      <c r="H395" s="580" t="s">
        <v>475</v>
      </c>
      <c r="I395" s="582" t="s">
        <v>476</v>
      </c>
      <c r="J395" s="582" t="s">
        <v>477</v>
      </c>
      <c r="K395" s="815" t="s">
        <v>478</v>
      </c>
      <c r="L395" s="816"/>
    </row>
    <row r="396" spans="2:12">
      <c r="B396" s="583"/>
      <c r="C396" s="584"/>
      <c r="D396" s="585"/>
      <c r="E396" s="585"/>
      <c r="F396" s="585"/>
      <c r="G396" s="586"/>
      <c r="H396" s="584"/>
      <c r="I396" s="587"/>
      <c r="J396" s="588"/>
      <c r="K396" s="585"/>
      <c r="L396" s="589"/>
    </row>
    <row r="397" spans="2:12" s="590" customFormat="1" ht="12.95" customHeight="1">
      <c r="B397" s="591"/>
      <c r="C397" s="592"/>
      <c r="D397" s="593"/>
      <c r="E397" s="593"/>
      <c r="F397" s="593"/>
      <c r="G397" s="594"/>
      <c r="H397" s="592"/>
      <c r="I397" s="592"/>
      <c r="J397" s="595"/>
      <c r="K397" s="593"/>
      <c r="L397" s="596"/>
    </row>
    <row r="398" spans="2:12" s="590" customFormat="1" ht="12.95" customHeight="1">
      <c r="B398" s="597"/>
      <c r="C398" s="598" t="s">
        <v>781</v>
      </c>
      <c r="D398" s="599"/>
      <c r="E398" s="599"/>
      <c r="F398" s="599"/>
      <c r="G398" s="600"/>
      <c r="H398" s="601"/>
      <c r="I398" s="602"/>
      <c r="J398" s="603"/>
      <c r="K398" s="604"/>
      <c r="L398" s="605"/>
    </row>
    <row r="399" spans="2:12" s="590" customFormat="1" ht="12.95" customHeight="1">
      <c r="B399" s="591"/>
      <c r="C399" s="592"/>
      <c r="D399" s="593"/>
      <c r="E399" s="593"/>
      <c r="F399" s="593"/>
      <c r="G399" s="594"/>
      <c r="H399" s="592"/>
      <c r="I399" s="592"/>
      <c r="J399" s="595"/>
      <c r="K399" s="606"/>
      <c r="L399" s="596"/>
    </row>
    <row r="400" spans="2:12" s="590" customFormat="1" ht="12.95" customHeight="1">
      <c r="B400" s="597"/>
      <c r="C400" s="598" t="s">
        <v>813</v>
      </c>
      <c r="D400" s="599" t="s">
        <v>816</v>
      </c>
      <c r="E400" s="599"/>
      <c r="F400" s="599" t="s">
        <v>837</v>
      </c>
      <c r="G400" s="600">
        <v>9</v>
      </c>
      <c r="H400" s="601" t="s">
        <v>512</v>
      </c>
      <c r="I400" s="602"/>
      <c r="J400" s="607"/>
      <c r="K400" s="604"/>
      <c r="L400" s="605"/>
    </row>
    <row r="401" spans="2:12" s="590" customFormat="1" ht="12.95" customHeight="1">
      <c r="B401" s="591"/>
      <c r="C401" s="592"/>
      <c r="D401" s="593"/>
      <c r="E401" s="593"/>
      <c r="F401" s="593"/>
      <c r="G401" s="594"/>
      <c r="H401" s="592"/>
      <c r="I401" s="592"/>
      <c r="J401" s="595"/>
      <c r="K401" s="606"/>
      <c r="L401" s="596"/>
    </row>
    <row r="402" spans="2:12" s="590" customFormat="1" ht="12.95" customHeight="1">
      <c r="B402" s="597"/>
      <c r="C402" s="598" t="s">
        <v>813</v>
      </c>
      <c r="D402" s="599" t="s">
        <v>838</v>
      </c>
      <c r="E402" s="599"/>
      <c r="F402" s="599" t="s">
        <v>839</v>
      </c>
      <c r="G402" s="600">
        <v>1</v>
      </c>
      <c r="H402" s="601" t="s">
        <v>512</v>
      </c>
      <c r="I402" s="602"/>
      <c r="J402" s="607"/>
      <c r="K402" s="604"/>
      <c r="L402" s="605"/>
    </row>
    <row r="403" spans="2:12" s="590" customFormat="1" ht="12.95" customHeight="1">
      <c r="B403" s="591"/>
      <c r="C403" s="592"/>
      <c r="D403" s="593"/>
      <c r="E403" s="593"/>
      <c r="F403" s="593"/>
      <c r="G403" s="594"/>
      <c r="H403" s="592"/>
      <c r="I403" s="592"/>
      <c r="J403" s="595"/>
      <c r="K403" s="606"/>
      <c r="L403" s="596"/>
    </row>
    <row r="404" spans="2:12" s="590" customFormat="1" ht="12.95" customHeight="1">
      <c r="B404" s="597"/>
      <c r="C404" s="598" t="s">
        <v>813</v>
      </c>
      <c r="D404" s="599" t="s">
        <v>840</v>
      </c>
      <c r="E404" s="599"/>
      <c r="F404" s="599" t="s">
        <v>841</v>
      </c>
      <c r="G404" s="600">
        <v>6</v>
      </c>
      <c r="H404" s="601" t="s">
        <v>512</v>
      </c>
      <c r="I404" s="602"/>
      <c r="J404" s="607"/>
      <c r="K404" s="604"/>
      <c r="L404" s="605"/>
    </row>
    <row r="405" spans="2:12" s="590" customFormat="1" ht="12.95" customHeight="1">
      <c r="B405" s="591"/>
      <c r="C405" s="592"/>
      <c r="D405" s="593"/>
      <c r="E405" s="593"/>
      <c r="F405" s="593"/>
      <c r="G405" s="594"/>
      <c r="H405" s="592"/>
      <c r="I405" s="592"/>
      <c r="J405" s="595"/>
      <c r="K405" s="606"/>
      <c r="L405" s="596"/>
    </row>
    <row r="406" spans="2:12" s="590" customFormat="1" ht="12.95" customHeight="1">
      <c r="B406" s="597"/>
      <c r="C406" s="598" t="s">
        <v>813</v>
      </c>
      <c r="D406" s="599" t="s">
        <v>842</v>
      </c>
      <c r="E406" s="599"/>
      <c r="F406" s="599" t="s">
        <v>837</v>
      </c>
      <c r="G406" s="600">
        <v>8</v>
      </c>
      <c r="H406" s="601" t="s">
        <v>512</v>
      </c>
      <c r="I406" s="602"/>
      <c r="J406" s="607"/>
      <c r="K406" s="604"/>
      <c r="L406" s="605"/>
    </row>
    <row r="407" spans="2:12" s="590" customFormat="1" ht="12.95" customHeight="1">
      <c r="B407" s="591"/>
      <c r="C407" s="592"/>
      <c r="D407" s="593"/>
      <c r="E407" s="593"/>
      <c r="F407" s="593"/>
      <c r="G407" s="594"/>
      <c r="H407" s="592"/>
      <c r="I407" s="592"/>
      <c r="J407" s="595"/>
      <c r="K407" s="606"/>
      <c r="L407" s="596"/>
    </row>
    <row r="408" spans="2:12" s="590" customFormat="1" ht="12.95" customHeight="1">
      <c r="B408" s="597"/>
      <c r="C408" s="598" t="s">
        <v>813</v>
      </c>
      <c r="D408" s="599" t="s">
        <v>843</v>
      </c>
      <c r="E408" s="599"/>
      <c r="F408" s="599" t="s">
        <v>841</v>
      </c>
      <c r="G408" s="600">
        <v>2</v>
      </c>
      <c r="H408" s="601" t="s">
        <v>512</v>
      </c>
      <c r="I408" s="602"/>
      <c r="J408" s="607"/>
      <c r="K408" s="604"/>
      <c r="L408" s="605"/>
    </row>
    <row r="409" spans="2:12" s="590" customFormat="1" ht="12.95" customHeight="1">
      <c r="B409" s="591"/>
      <c r="C409" s="592"/>
      <c r="D409" s="593"/>
      <c r="E409" s="593"/>
      <c r="F409" s="593"/>
      <c r="G409" s="594"/>
      <c r="H409" s="592"/>
      <c r="I409" s="592"/>
      <c r="J409" s="595"/>
      <c r="K409" s="606"/>
      <c r="L409" s="596"/>
    </row>
    <row r="410" spans="2:12" s="590" customFormat="1" ht="12.95" customHeight="1">
      <c r="B410" s="597"/>
      <c r="C410" s="598" t="s">
        <v>844</v>
      </c>
      <c r="D410" s="599"/>
      <c r="E410" s="599"/>
      <c r="F410" s="599"/>
      <c r="G410" s="600">
        <v>18</v>
      </c>
      <c r="H410" s="601" t="s">
        <v>574</v>
      </c>
      <c r="I410" s="602"/>
      <c r="J410" s="607"/>
      <c r="K410" s="628"/>
      <c r="L410" s="605"/>
    </row>
    <row r="411" spans="2:12" s="590" customFormat="1" ht="12.95" customHeight="1">
      <c r="B411" s="591"/>
      <c r="C411" s="592"/>
      <c r="D411" s="593"/>
      <c r="E411" s="593"/>
      <c r="F411" s="593"/>
      <c r="G411" s="594"/>
      <c r="H411" s="592"/>
      <c r="I411" s="592"/>
      <c r="J411" s="595"/>
      <c r="K411" s="606"/>
      <c r="L411" s="596"/>
    </row>
    <row r="412" spans="2:12" s="590" customFormat="1" ht="12.95" customHeight="1">
      <c r="B412" s="597"/>
      <c r="C412" s="598" t="s">
        <v>818</v>
      </c>
      <c r="D412" s="599" t="s">
        <v>845</v>
      </c>
      <c r="E412" s="599"/>
      <c r="F412" s="599"/>
      <c r="G412" s="600">
        <v>20</v>
      </c>
      <c r="H412" s="601" t="s">
        <v>574</v>
      </c>
      <c r="I412" s="602"/>
      <c r="J412" s="607"/>
      <c r="K412" s="628"/>
      <c r="L412" s="605"/>
    </row>
    <row r="413" spans="2:12" s="590" customFormat="1" ht="12.95" customHeight="1">
      <c r="B413" s="591"/>
      <c r="C413" s="592"/>
      <c r="D413" s="593"/>
      <c r="E413" s="593"/>
      <c r="F413" s="593"/>
      <c r="G413" s="594"/>
      <c r="H413" s="592"/>
      <c r="I413" s="592"/>
      <c r="J413" s="595"/>
      <c r="K413" s="606"/>
      <c r="L413" s="596"/>
    </row>
    <row r="414" spans="2:12" s="590" customFormat="1" ht="12.95" customHeight="1">
      <c r="B414" s="597"/>
      <c r="C414" s="598" t="s">
        <v>818</v>
      </c>
      <c r="D414" s="599" t="s">
        <v>846</v>
      </c>
      <c r="E414" s="599"/>
      <c r="F414" s="599"/>
      <c r="G414" s="600">
        <v>6</v>
      </c>
      <c r="H414" s="601" t="s">
        <v>574</v>
      </c>
      <c r="I414" s="602"/>
      <c r="J414" s="607"/>
      <c r="K414" s="628"/>
      <c r="L414" s="605"/>
    </row>
    <row r="415" spans="2:12" s="590" customFormat="1" ht="12.95" customHeight="1">
      <c r="B415" s="591"/>
      <c r="C415" s="592"/>
      <c r="D415" s="593"/>
      <c r="E415" s="593"/>
      <c r="F415" s="593"/>
      <c r="G415" s="594"/>
      <c r="H415" s="592"/>
      <c r="I415" s="592"/>
      <c r="J415" s="595"/>
      <c r="K415" s="593"/>
      <c r="L415" s="596"/>
    </row>
    <row r="416" spans="2:12" s="590" customFormat="1" ht="12.95" customHeight="1">
      <c r="B416" s="597"/>
      <c r="C416" s="598" t="s">
        <v>818</v>
      </c>
      <c r="D416" s="599" t="s">
        <v>847</v>
      </c>
      <c r="E416" s="599"/>
      <c r="F416" s="599"/>
      <c r="G416" s="600">
        <v>13</v>
      </c>
      <c r="H416" s="601" t="s">
        <v>574</v>
      </c>
      <c r="I416" s="602"/>
      <c r="J416" s="607"/>
      <c r="K416" s="628"/>
      <c r="L416" s="605"/>
    </row>
    <row r="417" spans="2:12" s="590" customFormat="1" ht="12.95" customHeight="1">
      <c r="B417" s="591"/>
      <c r="C417" s="592"/>
      <c r="D417" s="593"/>
      <c r="E417" s="593"/>
      <c r="F417" s="593"/>
      <c r="G417" s="594"/>
      <c r="H417" s="592"/>
      <c r="I417" s="592"/>
      <c r="J417" s="595"/>
      <c r="K417" s="593"/>
      <c r="L417" s="596"/>
    </row>
    <row r="418" spans="2:12" s="590" customFormat="1" ht="12.95" customHeight="1">
      <c r="B418" s="597"/>
      <c r="C418" s="598" t="s">
        <v>848</v>
      </c>
      <c r="D418" s="599" t="s">
        <v>849</v>
      </c>
      <c r="E418" s="599"/>
      <c r="F418" s="599"/>
      <c r="G418" s="600">
        <v>19</v>
      </c>
      <c r="H418" s="601" t="s">
        <v>574</v>
      </c>
      <c r="I418" s="611"/>
      <c r="J418" s="607"/>
      <c r="K418" s="628"/>
      <c r="L418" s="605"/>
    </row>
    <row r="419" spans="2:12" s="590" customFormat="1" ht="12.95" customHeight="1">
      <c r="B419" s="591"/>
      <c r="C419" s="592"/>
      <c r="D419" s="593"/>
      <c r="E419" s="593"/>
      <c r="F419" s="593"/>
      <c r="G419" s="594"/>
      <c r="H419" s="592"/>
      <c r="I419" s="592"/>
      <c r="J419" s="595"/>
      <c r="K419" s="606"/>
      <c r="L419" s="596"/>
    </row>
    <row r="420" spans="2:12" s="590" customFormat="1" ht="12.95" customHeight="1">
      <c r="B420" s="597"/>
      <c r="C420" s="598" t="s">
        <v>848</v>
      </c>
      <c r="D420" s="599" t="s">
        <v>850</v>
      </c>
      <c r="E420" s="599"/>
      <c r="F420" s="599"/>
      <c r="G420" s="600">
        <v>35</v>
      </c>
      <c r="H420" s="601" t="s">
        <v>574</v>
      </c>
      <c r="I420" s="611"/>
      <c r="J420" s="607"/>
      <c r="K420" s="628"/>
      <c r="L420" s="605"/>
    </row>
    <row r="421" spans="2:12" s="590" customFormat="1" ht="12.95" customHeight="1">
      <c r="B421" s="591"/>
      <c r="C421" s="592"/>
      <c r="D421" s="593"/>
      <c r="E421" s="593"/>
      <c r="F421" s="593"/>
      <c r="G421" s="594"/>
      <c r="H421" s="592"/>
      <c r="I421" s="592"/>
      <c r="J421" s="595"/>
      <c r="K421" s="593"/>
      <c r="L421" s="596"/>
    </row>
    <row r="422" spans="2:12" s="590" customFormat="1" ht="12.95" customHeight="1">
      <c r="B422" s="597"/>
      <c r="C422" s="598" t="s">
        <v>848</v>
      </c>
      <c r="D422" s="599" t="s">
        <v>851</v>
      </c>
      <c r="E422" s="599"/>
      <c r="F422" s="599"/>
      <c r="G422" s="600">
        <v>19</v>
      </c>
      <c r="H422" s="601" t="s">
        <v>574</v>
      </c>
      <c r="I422" s="602"/>
      <c r="J422" s="607"/>
      <c r="K422" s="628"/>
      <c r="L422" s="605"/>
    </row>
    <row r="423" spans="2:12" s="590" customFormat="1" ht="12.95" customHeight="1">
      <c r="B423" s="591"/>
      <c r="C423" s="592"/>
      <c r="D423" s="593"/>
      <c r="E423" s="593"/>
      <c r="F423" s="593"/>
      <c r="G423" s="594"/>
      <c r="H423" s="592"/>
      <c r="I423" s="592"/>
      <c r="J423" s="595"/>
      <c r="K423" s="593"/>
      <c r="L423" s="596"/>
    </row>
    <row r="424" spans="2:12" s="590" customFormat="1" ht="12.95" customHeight="1">
      <c r="B424" s="597"/>
      <c r="C424" s="598" t="s">
        <v>848</v>
      </c>
      <c r="D424" s="599" t="s">
        <v>852</v>
      </c>
      <c r="E424" s="599"/>
      <c r="F424" s="599"/>
      <c r="G424" s="600">
        <v>6</v>
      </c>
      <c r="H424" s="601" t="s">
        <v>574</v>
      </c>
      <c r="I424" s="602"/>
      <c r="J424" s="607"/>
      <c r="K424" s="604"/>
      <c r="L424" s="605"/>
    </row>
    <row r="425" spans="2:12" s="590" customFormat="1" ht="12.95" customHeight="1">
      <c r="B425" s="591"/>
      <c r="C425" s="592"/>
      <c r="D425" s="593"/>
      <c r="E425" s="593"/>
      <c r="F425" s="593"/>
      <c r="G425" s="594"/>
      <c r="H425" s="592"/>
      <c r="I425" s="592"/>
      <c r="J425" s="595"/>
      <c r="K425" s="593"/>
      <c r="L425" s="596"/>
    </row>
    <row r="426" spans="2:12" s="590" customFormat="1" ht="12.95" customHeight="1">
      <c r="B426" s="597"/>
      <c r="C426" s="602"/>
      <c r="D426" s="599"/>
      <c r="E426" s="599"/>
      <c r="F426" s="599"/>
      <c r="G426" s="600"/>
      <c r="H426" s="601"/>
      <c r="I426" s="611"/>
      <c r="J426" s="602"/>
      <c r="K426" s="600"/>
      <c r="L426" s="605"/>
    </row>
    <row r="427" spans="2:12" s="590" customFormat="1" ht="12.95" customHeight="1">
      <c r="B427" s="591"/>
      <c r="C427" s="592"/>
      <c r="D427" s="593"/>
      <c r="E427" s="593"/>
      <c r="F427" s="593"/>
      <c r="G427" s="594"/>
      <c r="H427" s="592"/>
      <c r="I427" s="592"/>
      <c r="J427" s="610"/>
      <c r="K427" s="606"/>
      <c r="L427" s="596"/>
    </row>
    <row r="428" spans="2:12" s="590" customFormat="1" ht="12.95" customHeight="1">
      <c r="B428" s="597"/>
      <c r="C428" s="617" t="s">
        <v>482</v>
      </c>
      <c r="D428" s="599"/>
      <c r="E428" s="599"/>
      <c r="F428" s="599"/>
      <c r="G428" s="600"/>
      <c r="H428" s="601"/>
      <c r="I428" s="602"/>
      <c r="J428" s="602"/>
      <c r="K428" s="604"/>
      <c r="L428" s="605"/>
    </row>
    <row r="429" spans="2:12" s="590" customFormat="1" ht="12.95" customHeight="1">
      <c r="B429" s="591"/>
      <c r="C429" s="592"/>
      <c r="D429" s="593"/>
      <c r="E429" s="593"/>
      <c r="F429" s="593"/>
      <c r="G429" s="594"/>
      <c r="H429" s="592"/>
      <c r="I429" s="592"/>
      <c r="J429" s="595"/>
      <c r="K429" s="606"/>
      <c r="L429" s="596"/>
    </row>
    <row r="430" spans="2:12" s="590" customFormat="1" ht="12.95" customHeight="1">
      <c r="B430" s="597"/>
      <c r="C430" s="598"/>
      <c r="D430" s="599"/>
      <c r="E430" s="599"/>
      <c r="F430" s="599"/>
      <c r="G430" s="600"/>
      <c r="H430" s="601"/>
      <c r="I430" s="602"/>
      <c r="J430" s="629"/>
      <c r="K430" s="604"/>
      <c r="L430" s="605"/>
    </row>
    <row r="431" spans="2:12" s="590" customFormat="1" ht="12.95" customHeight="1">
      <c r="B431" s="591"/>
      <c r="C431" s="592"/>
      <c r="D431" s="593"/>
      <c r="E431" s="593"/>
      <c r="F431" s="593"/>
      <c r="G431" s="594"/>
      <c r="H431" s="592"/>
      <c r="I431" s="592"/>
      <c r="J431" s="595"/>
      <c r="K431" s="606"/>
      <c r="L431" s="596"/>
    </row>
    <row r="432" spans="2:12" s="590" customFormat="1" ht="12.95" customHeight="1">
      <c r="B432" s="597"/>
      <c r="C432" s="598" t="s">
        <v>853</v>
      </c>
      <c r="D432" s="599"/>
      <c r="E432" s="599"/>
      <c r="F432" s="599"/>
      <c r="G432" s="600"/>
      <c r="H432" s="601"/>
      <c r="I432" s="602"/>
      <c r="J432" s="603"/>
      <c r="K432" s="604"/>
      <c r="L432" s="605"/>
    </row>
    <row r="433" spans="2:12" s="590" customFormat="1" ht="12.95" customHeight="1">
      <c r="B433" s="591"/>
      <c r="C433" s="592"/>
      <c r="D433" s="593"/>
      <c r="E433" s="593"/>
      <c r="F433" s="593"/>
      <c r="G433" s="594"/>
      <c r="H433" s="592"/>
      <c r="I433" s="592"/>
      <c r="J433" s="595"/>
      <c r="K433" s="606"/>
      <c r="L433" s="596"/>
    </row>
    <row r="434" spans="2:12" s="590" customFormat="1" ht="12.95" customHeight="1">
      <c r="B434" s="597"/>
      <c r="C434" s="598" t="s">
        <v>813</v>
      </c>
      <c r="D434" s="599" t="s">
        <v>854</v>
      </c>
      <c r="E434" s="599"/>
      <c r="F434" s="599" t="s">
        <v>855</v>
      </c>
      <c r="G434" s="600">
        <v>13</v>
      </c>
      <c r="H434" s="601" t="s">
        <v>512</v>
      </c>
      <c r="I434" s="602"/>
      <c r="J434" s="607"/>
      <c r="K434" s="604"/>
      <c r="L434" s="605"/>
    </row>
    <row r="435" spans="2:12" s="590" customFormat="1" ht="12.95" customHeight="1">
      <c r="B435" s="591"/>
      <c r="C435" s="592"/>
      <c r="D435" s="593"/>
      <c r="E435" s="593"/>
      <c r="F435" s="593"/>
      <c r="G435" s="594"/>
      <c r="H435" s="592"/>
      <c r="I435" s="592"/>
      <c r="J435" s="595"/>
      <c r="K435" s="593"/>
      <c r="L435" s="596"/>
    </row>
    <row r="436" spans="2:12" s="590" customFormat="1" ht="12.95" customHeight="1">
      <c r="B436" s="597"/>
      <c r="C436" s="602"/>
      <c r="D436" s="599"/>
      <c r="E436" s="599"/>
      <c r="F436" s="599"/>
      <c r="G436" s="600"/>
      <c r="H436" s="601"/>
      <c r="I436" s="611"/>
      <c r="J436" s="602"/>
      <c r="K436" s="600"/>
      <c r="L436" s="605"/>
    </row>
    <row r="437" spans="2:12" s="590" customFormat="1" ht="12.95" customHeight="1">
      <c r="B437" s="591"/>
      <c r="C437" s="592"/>
      <c r="D437" s="593"/>
      <c r="E437" s="593"/>
      <c r="F437" s="593"/>
      <c r="G437" s="594"/>
      <c r="H437" s="592"/>
      <c r="I437" s="592"/>
      <c r="J437" s="610"/>
      <c r="K437" s="606"/>
      <c r="L437" s="596"/>
    </row>
    <row r="438" spans="2:12" s="590" customFormat="1" ht="12.95" customHeight="1">
      <c r="B438" s="597"/>
      <c r="C438" s="617" t="s">
        <v>487</v>
      </c>
      <c r="D438" s="599"/>
      <c r="E438" s="599"/>
      <c r="F438" s="599"/>
      <c r="G438" s="600"/>
      <c r="H438" s="601"/>
      <c r="I438" s="602"/>
      <c r="J438" s="602"/>
      <c r="K438" s="604"/>
      <c r="L438" s="605"/>
    </row>
    <row r="439" spans="2:12" s="590" customFormat="1" ht="12.95" customHeight="1">
      <c r="B439" s="591"/>
      <c r="C439" s="592"/>
      <c r="D439" s="593"/>
      <c r="E439" s="593"/>
      <c r="F439" s="593"/>
      <c r="G439" s="594"/>
      <c r="H439" s="592"/>
      <c r="I439" s="592"/>
      <c r="J439" s="595"/>
      <c r="K439" s="606"/>
      <c r="L439" s="596"/>
    </row>
    <row r="440" spans="2:12" s="590" customFormat="1" ht="12.95" customHeight="1">
      <c r="B440" s="597"/>
      <c r="C440" s="598"/>
      <c r="D440" s="599"/>
      <c r="E440" s="599"/>
      <c r="F440" s="599"/>
      <c r="G440" s="600"/>
      <c r="H440" s="601"/>
      <c r="I440" s="602"/>
      <c r="J440" s="629"/>
      <c r="K440" s="604"/>
      <c r="L440" s="605"/>
    </row>
    <row r="441" spans="2:12" s="590" customFormat="1" ht="12.95" customHeight="1">
      <c r="B441" s="591"/>
      <c r="C441" s="592"/>
      <c r="D441" s="593"/>
      <c r="E441" s="593"/>
      <c r="F441" s="593"/>
      <c r="G441" s="594"/>
      <c r="H441" s="592"/>
      <c r="I441" s="592"/>
      <c r="J441" s="595"/>
      <c r="K441" s="606"/>
      <c r="L441" s="596"/>
    </row>
    <row r="442" spans="2:12" s="590" customFormat="1" ht="12.95" customHeight="1">
      <c r="B442" s="597"/>
      <c r="C442" s="598"/>
      <c r="D442" s="599"/>
      <c r="E442" s="599"/>
      <c r="F442" s="599"/>
      <c r="G442" s="600"/>
      <c r="H442" s="601"/>
      <c r="I442" s="602"/>
      <c r="J442" s="603"/>
      <c r="K442" s="604"/>
      <c r="L442" s="605"/>
    </row>
    <row r="443" spans="2:12" s="590" customFormat="1" ht="12.95" customHeight="1">
      <c r="B443" s="591"/>
      <c r="C443" s="592"/>
      <c r="D443" s="593"/>
      <c r="E443" s="593"/>
      <c r="F443" s="593"/>
      <c r="G443" s="594"/>
      <c r="H443" s="592"/>
      <c r="I443" s="592"/>
      <c r="J443" s="595"/>
      <c r="K443" s="606"/>
      <c r="L443" s="596"/>
    </row>
    <row r="444" spans="2:12" s="590" customFormat="1" ht="12.95" customHeight="1">
      <c r="B444" s="597"/>
      <c r="C444" s="598"/>
      <c r="D444" s="599"/>
      <c r="E444" s="599"/>
      <c r="F444" s="599"/>
      <c r="G444" s="600"/>
      <c r="H444" s="601"/>
      <c r="I444" s="602"/>
      <c r="J444" s="603"/>
      <c r="K444" s="604"/>
      <c r="L444" s="605"/>
    </row>
    <row r="445" spans="2:12" s="590" customFormat="1" ht="12.95" customHeight="1">
      <c r="B445" s="591"/>
      <c r="C445" s="592"/>
      <c r="D445" s="593"/>
      <c r="E445" s="593"/>
      <c r="F445" s="593"/>
      <c r="G445" s="594"/>
      <c r="H445" s="592"/>
      <c r="I445" s="592"/>
      <c r="J445" s="595"/>
      <c r="K445" s="606"/>
      <c r="L445" s="596"/>
    </row>
    <row r="446" spans="2:12" s="590" customFormat="1" ht="12.95" customHeight="1">
      <c r="B446" s="597"/>
      <c r="C446" s="598"/>
      <c r="D446" s="599"/>
      <c r="E446" s="599"/>
      <c r="F446" s="599"/>
      <c r="G446" s="600"/>
      <c r="H446" s="601"/>
      <c r="I446" s="602"/>
      <c r="J446" s="603"/>
      <c r="K446" s="604"/>
      <c r="L446" s="605"/>
    </row>
    <row r="447" spans="2:12" s="590" customFormat="1" ht="12.95" customHeight="1">
      <c r="B447" s="591"/>
      <c r="C447" s="592"/>
      <c r="D447" s="593"/>
      <c r="E447" s="593"/>
      <c r="F447" s="593"/>
      <c r="G447" s="594"/>
      <c r="H447" s="592"/>
      <c r="I447" s="592"/>
      <c r="J447" s="595"/>
      <c r="K447" s="606"/>
      <c r="L447" s="596"/>
    </row>
    <row r="448" spans="2:12" s="590" customFormat="1" ht="12.95" customHeight="1">
      <c r="B448" s="597"/>
      <c r="C448" s="598"/>
      <c r="D448" s="599"/>
      <c r="E448" s="599"/>
      <c r="F448" s="599"/>
      <c r="G448" s="600"/>
      <c r="H448" s="601"/>
      <c r="I448" s="602"/>
      <c r="J448" s="603"/>
      <c r="K448" s="604"/>
      <c r="L448" s="605"/>
    </row>
    <row r="449" spans="2:12" s="590" customFormat="1" ht="12.95" customHeight="1">
      <c r="B449" s="591"/>
      <c r="C449" s="592"/>
      <c r="D449" s="593"/>
      <c r="E449" s="593"/>
      <c r="F449" s="593"/>
      <c r="G449" s="594"/>
      <c r="H449" s="592"/>
      <c r="I449" s="592"/>
      <c r="J449" s="595"/>
      <c r="K449" s="606"/>
      <c r="L449" s="596"/>
    </row>
    <row r="450" spans="2:12" s="590" customFormat="1" ht="12.95" customHeight="1">
      <c r="B450" s="597"/>
      <c r="C450" s="598"/>
      <c r="D450" s="599"/>
      <c r="E450" s="599"/>
      <c r="F450" s="599"/>
      <c r="G450" s="600"/>
      <c r="H450" s="601"/>
      <c r="I450" s="602"/>
      <c r="J450" s="603"/>
      <c r="K450" s="604"/>
      <c r="L450" s="605"/>
    </row>
    <row r="451" spans="2:12" s="590" customFormat="1" ht="12.95" customHeight="1">
      <c r="B451" s="591"/>
      <c r="C451" s="592"/>
      <c r="D451" s="593"/>
      <c r="E451" s="593"/>
      <c r="F451" s="593"/>
      <c r="G451" s="594"/>
      <c r="H451" s="592"/>
      <c r="I451" s="592"/>
      <c r="J451" s="595"/>
      <c r="K451" s="606"/>
      <c r="L451" s="596"/>
    </row>
    <row r="452" spans="2:12" s="590" customFormat="1" ht="12.95" customHeight="1">
      <c r="B452" s="597"/>
      <c r="C452" s="598"/>
      <c r="D452" s="599"/>
      <c r="E452" s="599"/>
      <c r="F452" s="599"/>
      <c r="G452" s="600"/>
      <c r="H452" s="601"/>
      <c r="I452" s="602"/>
      <c r="J452" s="603"/>
      <c r="K452" s="604"/>
      <c r="L452" s="605"/>
    </row>
    <row r="453" spans="2:12" s="590" customFormat="1" ht="12.95" customHeight="1">
      <c r="B453" s="634"/>
      <c r="C453" s="592"/>
      <c r="D453" s="614"/>
      <c r="E453" s="614"/>
      <c r="F453" s="614"/>
      <c r="G453" s="615"/>
      <c r="H453" s="616"/>
      <c r="I453" s="610"/>
      <c r="J453" s="610"/>
      <c r="K453" s="635"/>
      <c r="L453" s="636"/>
    </row>
    <row r="454" spans="2:12" s="590" customFormat="1" ht="12.95" customHeight="1">
      <c r="B454" s="630"/>
      <c r="C454" s="631" t="s">
        <v>488</v>
      </c>
      <c r="D454" s="618"/>
      <c r="E454" s="619"/>
      <c r="F454" s="618"/>
      <c r="G454" s="611"/>
      <c r="H454" s="617"/>
      <c r="I454" s="611"/>
      <c r="J454" s="602"/>
      <c r="K454" s="632"/>
      <c r="L454" s="633"/>
    </row>
    <row r="455" spans="2:12" s="590" customFormat="1" ht="12.95" customHeight="1">
      <c r="B455" s="591"/>
      <c r="C455" s="592"/>
      <c r="D455" s="593"/>
      <c r="E455" s="593"/>
      <c r="F455" s="593"/>
      <c r="G455" s="594"/>
      <c r="H455" s="592"/>
      <c r="I455" s="592"/>
      <c r="J455" s="595"/>
      <c r="K455" s="606"/>
      <c r="L455" s="596"/>
    </row>
    <row r="456" spans="2:12" s="590" customFormat="1" ht="12.95" customHeight="1">
      <c r="B456" s="620"/>
      <c r="C456" s="621"/>
      <c r="D456" s="622"/>
      <c r="E456" s="622"/>
      <c r="F456" s="622"/>
      <c r="G456" s="623"/>
      <c r="H456" s="624"/>
      <c r="I456" s="621"/>
      <c r="J456" s="625"/>
      <c r="K456" s="626"/>
      <c r="L456" s="627"/>
    </row>
    <row r="457" spans="2:12" ht="21">
      <c r="B457" s="814" t="s">
        <v>469</v>
      </c>
      <c r="C457" s="814"/>
      <c r="D457" s="814"/>
      <c r="E457" s="814"/>
      <c r="F457" s="814"/>
      <c r="G457" s="814"/>
      <c r="H457" s="814"/>
      <c r="I457" s="814"/>
      <c r="J457" s="814"/>
      <c r="K457" s="814"/>
      <c r="L457" s="814"/>
    </row>
    <row r="458" spans="2:12">
      <c r="B458" s="566"/>
      <c r="C458" s="567"/>
      <c r="D458" s="567"/>
      <c r="E458" s="567"/>
      <c r="F458" s="567"/>
      <c r="G458" s="567"/>
      <c r="H458" s="567"/>
      <c r="I458" s="568"/>
      <c r="J458" s="568"/>
      <c r="K458" s="569" t="s">
        <v>470</v>
      </c>
      <c r="L458" s="570">
        <f>+L393+1</f>
        <v>8</v>
      </c>
    </row>
    <row r="459" spans="2:12">
      <c r="B459" s="571"/>
      <c r="C459" s="572"/>
      <c r="D459" s="573"/>
      <c r="E459" s="573"/>
      <c r="F459" s="573"/>
      <c r="G459" s="574"/>
      <c r="H459" s="572"/>
      <c r="I459" s="575"/>
      <c r="J459" s="576"/>
      <c r="K459" s="577"/>
      <c r="L459" s="578"/>
    </row>
    <row r="460" spans="2:12" s="564" customFormat="1">
      <c r="B460" s="579" t="s">
        <v>471</v>
      </c>
      <c r="C460" s="580" t="s">
        <v>472</v>
      </c>
      <c r="D460" s="815" t="s">
        <v>473</v>
      </c>
      <c r="E460" s="815"/>
      <c r="F460" s="815"/>
      <c r="G460" s="581" t="s">
        <v>474</v>
      </c>
      <c r="H460" s="580" t="s">
        <v>475</v>
      </c>
      <c r="I460" s="582" t="s">
        <v>476</v>
      </c>
      <c r="J460" s="582" t="s">
        <v>477</v>
      </c>
      <c r="K460" s="815" t="s">
        <v>478</v>
      </c>
      <c r="L460" s="816"/>
    </row>
    <row r="461" spans="2:12">
      <c r="B461" s="583"/>
      <c r="C461" s="584"/>
      <c r="D461" s="585"/>
      <c r="E461" s="585"/>
      <c r="F461" s="585"/>
      <c r="G461" s="586"/>
      <c r="H461" s="584"/>
      <c r="I461" s="587"/>
      <c r="J461" s="588"/>
      <c r="K461" s="585"/>
      <c r="L461" s="589"/>
    </row>
    <row r="462" spans="2:12" s="590" customFormat="1" ht="12.95" customHeight="1">
      <c r="B462" s="591"/>
      <c r="C462" s="592"/>
      <c r="D462" s="593"/>
      <c r="E462" s="593"/>
      <c r="F462" s="593"/>
      <c r="G462" s="594"/>
      <c r="H462" s="592"/>
      <c r="I462" s="592"/>
      <c r="J462" s="595"/>
      <c r="K462" s="593"/>
      <c r="L462" s="596"/>
    </row>
    <row r="463" spans="2:12" s="590" customFormat="1" ht="12.95" customHeight="1">
      <c r="B463" s="597">
        <v>4</v>
      </c>
      <c r="C463" s="598" t="s">
        <v>489</v>
      </c>
      <c r="D463" s="599"/>
      <c r="E463" s="599"/>
      <c r="F463" s="599"/>
      <c r="G463" s="600"/>
      <c r="H463" s="601"/>
      <c r="I463" s="602"/>
      <c r="J463" s="603"/>
      <c r="K463" s="604"/>
      <c r="L463" s="605"/>
    </row>
    <row r="464" spans="2:12" s="590" customFormat="1" ht="12.95" customHeight="1">
      <c r="B464" s="591"/>
      <c r="C464" s="592"/>
      <c r="D464" s="593"/>
      <c r="E464" s="593"/>
      <c r="F464" s="593"/>
      <c r="G464" s="594"/>
      <c r="H464" s="592"/>
      <c r="I464" s="592"/>
      <c r="J464" s="595"/>
      <c r="K464" s="606"/>
      <c r="L464" s="596"/>
    </row>
    <row r="465" spans="2:12" s="590" customFormat="1" ht="12.95" customHeight="1">
      <c r="B465" s="597"/>
      <c r="C465" s="598" t="s">
        <v>743</v>
      </c>
      <c r="D465" s="599"/>
      <c r="E465" s="599"/>
      <c r="F465" s="599"/>
      <c r="G465" s="600"/>
      <c r="H465" s="601"/>
      <c r="I465" s="602"/>
      <c r="J465" s="603"/>
      <c r="K465" s="604"/>
      <c r="L465" s="605"/>
    </row>
    <row r="466" spans="2:12" s="590" customFormat="1" ht="12.95" customHeight="1">
      <c r="B466" s="591"/>
      <c r="C466" s="592"/>
      <c r="D466" s="593"/>
      <c r="E466" s="593"/>
      <c r="F466" s="593"/>
      <c r="G466" s="594"/>
      <c r="H466" s="592"/>
      <c r="I466" s="592"/>
      <c r="J466" s="595"/>
      <c r="K466" s="606"/>
      <c r="L466" s="596"/>
    </row>
    <row r="467" spans="2:12" s="590" customFormat="1" ht="12.95" customHeight="1">
      <c r="B467" s="597"/>
      <c r="C467" s="598" t="s">
        <v>744</v>
      </c>
      <c r="D467" s="599" t="s">
        <v>802</v>
      </c>
      <c r="E467" s="599"/>
      <c r="F467" s="599" t="s">
        <v>746</v>
      </c>
      <c r="G467" s="600">
        <v>9</v>
      </c>
      <c r="H467" s="601" t="s">
        <v>565</v>
      </c>
      <c r="I467" s="602"/>
      <c r="J467" s="607"/>
      <c r="K467" s="604"/>
      <c r="L467" s="605"/>
    </row>
    <row r="468" spans="2:12" s="590" customFormat="1" ht="12.95" customHeight="1">
      <c r="B468" s="591"/>
      <c r="C468" s="592"/>
      <c r="D468" s="593"/>
      <c r="E468" s="593"/>
      <c r="F468" s="593"/>
      <c r="G468" s="594"/>
      <c r="H468" s="592"/>
      <c r="I468" s="592"/>
      <c r="J468" s="595"/>
      <c r="K468" s="606"/>
      <c r="L468" s="596"/>
    </row>
    <row r="469" spans="2:12" s="590" customFormat="1" ht="12.95" customHeight="1">
      <c r="B469" s="597"/>
      <c r="C469" s="598" t="s">
        <v>744</v>
      </c>
      <c r="D469" s="599" t="s">
        <v>804</v>
      </c>
      <c r="E469" s="599"/>
      <c r="F469" s="599" t="s">
        <v>749</v>
      </c>
      <c r="G469" s="600">
        <v>19</v>
      </c>
      <c r="H469" s="601" t="s">
        <v>565</v>
      </c>
      <c r="I469" s="602"/>
      <c r="J469" s="607"/>
      <c r="K469" s="604"/>
      <c r="L469" s="605"/>
    </row>
    <row r="470" spans="2:12" s="590" customFormat="1" ht="12.95" customHeight="1">
      <c r="B470" s="591"/>
      <c r="C470" s="592"/>
      <c r="D470" s="593"/>
      <c r="E470" s="593"/>
      <c r="F470" s="593"/>
      <c r="G470" s="594"/>
      <c r="H470" s="592"/>
      <c r="I470" s="592"/>
      <c r="J470" s="595"/>
      <c r="K470" s="606"/>
      <c r="L470" s="596"/>
    </row>
    <row r="471" spans="2:12" s="590" customFormat="1" ht="12.95" customHeight="1">
      <c r="B471" s="597"/>
      <c r="C471" s="598" t="s">
        <v>744</v>
      </c>
      <c r="D471" s="599" t="s">
        <v>752</v>
      </c>
      <c r="E471" s="599"/>
      <c r="F471" s="599" t="s">
        <v>749</v>
      </c>
      <c r="G471" s="600">
        <v>7</v>
      </c>
      <c r="H471" s="601" t="s">
        <v>565</v>
      </c>
      <c r="I471" s="602"/>
      <c r="J471" s="607"/>
      <c r="K471" s="604"/>
      <c r="L471" s="605"/>
    </row>
    <row r="472" spans="2:12" s="590" customFormat="1" ht="12.95" customHeight="1">
      <c r="B472" s="591"/>
      <c r="C472" s="592"/>
      <c r="D472" s="593"/>
      <c r="E472" s="593"/>
      <c r="F472" s="593"/>
      <c r="G472" s="594"/>
      <c r="H472" s="592"/>
      <c r="I472" s="592"/>
      <c r="J472" s="595"/>
      <c r="K472" s="606"/>
      <c r="L472" s="596"/>
    </row>
    <row r="473" spans="2:12" s="590" customFormat="1" ht="12.95" customHeight="1">
      <c r="B473" s="597"/>
      <c r="C473" s="598" t="s">
        <v>827</v>
      </c>
      <c r="D473" s="599" t="s">
        <v>828</v>
      </c>
      <c r="E473" s="599"/>
      <c r="F473" s="599"/>
      <c r="G473" s="600">
        <v>1</v>
      </c>
      <c r="H473" s="601" t="s">
        <v>574</v>
      </c>
      <c r="I473" s="602"/>
      <c r="J473" s="607"/>
      <c r="K473" s="604"/>
      <c r="L473" s="605"/>
    </row>
    <row r="474" spans="2:12" s="590" customFormat="1" ht="12.95" customHeight="1">
      <c r="B474" s="591"/>
      <c r="C474" s="592"/>
      <c r="D474" s="593"/>
      <c r="E474" s="593"/>
      <c r="F474" s="593"/>
      <c r="G474" s="594"/>
      <c r="H474" s="592"/>
      <c r="I474" s="592"/>
      <c r="J474" s="595"/>
      <c r="K474" s="606"/>
      <c r="L474" s="596"/>
    </row>
    <row r="475" spans="2:12" s="590" customFormat="1" ht="12.95" customHeight="1">
      <c r="B475" s="597"/>
      <c r="C475" s="598" t="s">
        <v>764</v>
      </c>
      <c r="D475" s="599" t="s">
        <v>765</v>
      </c>
      <c r="E475" s="599"/>
      <c r="F475" s="599"/>
      <c r="G475" s="600">
        <v>3</v>
      </c>
      <c r="H475" s="601" t="s">
        <v>574</v>
      </c>
      <c r="I475" s="602"/>
      <c r="J475" s="607"/>
      <c r="K475" s="604"/>
      <c r="L475" s="605"/>
    </row>
    <row r="476" spans="2:12" s="590" customFormat="1" ht="12.95" customHeight="1">
      <c r="B476" s="591"/>
      <c r="C476" s="592"/>
      <c r="D476" s="593"/>
      <c r="E476" s="593"/>
      <c r="F476" s="593"/>
      <c r="G476" s="594"/>
      <c r="H476" s="592"/>
      <c r="I476" s="592"/>
      <c r="J476" s="595"/>
      <c r="K476" s="593"/>
      <c r="L476" s="596"/>
    </row>
    <row r="477" spans="2:12" s="590" customFormat="1" ht="12.95" customHeight="1">
      <c r="B477" s="608"/>
      <c r="C477" s="598" t="s">
        <v>806</v>
      </c>
      <c r="D477" s="599" t="s">
        <v>856</v>
      </c>
      <c r="E477" s="599"/>
      <c r="F477" s="599"/>
      <c r="G477" s="600">
        <v>2</v>
      </c>
      <c r="H477" s="601" t="s">
        <v>574</v>
      </c>
      <c r="I477" s="602"/>
      <c r="J477" s="607"/>
      <c r="K477" s="604"/>
      <c r="L477" s="609"/>
    </row>
    <row r="478" spans="2:12" s="590" customFormat="1" ht="12.95" customHeight="1">
      <c r="B478" s="591"/>
      <c r="C478" s="592"/>
      <c r="D478" s="593"/>
      <c r="E478" s="593"/>
      <c r="F478" s="593"/>
      <c r="G478" s="594"/>
      <c r="H478" s="592"/>
      <c r="I478" s="610"/>
      <c r="J478" s="595"/>
      <c r="K478" s="593"/>
      <c r="L478" s="596"/>
    </row>
    <row r="479" spans="2:12" s="590" customFormat="1" ht="12.95" customHeight="1">
      <c r="B479" s="597"/>
      <c r="C479" s="598" t="s">
        <v>808</v>
      </c>
      <c r="D479" s="599" t="s">
        <v>809</v>
      </c>
      <c r="E479" s="599"/>
      <c r="F479" s="599"/>
      <c r="G479" s="600">
        <v>2</v>
      </c>
      <c r="H479" s="601" t="s">
        <v>801</v>
      </c>
      <c r="I479" s="611"/>
      <c r="J479" s="607"/>
      <c r="K479" s="628"/>
      <c r="L479" s="605"/>
    </row>
    <row r="480" spans="2:12" s="590" customFormat="1" ht="12.95" customHeight="1">
      <c r="B480" s="591"/>
      <c r="C480" s="592"/>
      <c r="D480" s="593"/>
      <c r="E480" s="593"/>
      <c r="F480" s="593"/>
      <c r="G480" s="594"/>
      <c r="H480" s="592"/>
      <c r="I480" s="592"/>
      <c r="J480" s="595"/>
      <c r="K480" s="593"/>
      <c r="L480" s="596"/>
    </row>
    <row r="481" spans="2:12" s="590" customFormat="1" ht="12.95" customHeight="1">
      <c r="B481" s="608"/>
      <c r="C481" s="602"/>
      <c r="D481" s="599"/>
      <c r="E481" s="599"/>
      <c r="F481" s="599"/>
      <c r="G481" s="600"/>
      <c r="H481" s="601"/>
      <c r="I481" s="598"/>
      <c r="J481" s="603"/>
      <c r="K481" s="612"/>
      <c r="L481" s="609"/>
    </row>
    <row r="482" spans="2:12" s="590" customFormat="1" ht="12.95" customHeight="1">
      <c r="B482" s="591"/>
      <c r="C482" s="613"/>
      <c r="D482" s="614"/>
      <c r="E482" s="614"/>
      <c r="F482" s="614"/>
      <c r="G482" s="615"/>
      <c r="H482" s="616"/>
      <c r="I482" s="610"/>
      <c r="J482" s="610"/>
      <c r="K482" s="593"/>
      <c r="L482" s="596"/>
    </row>
    <row r="483" spans="2:12" s="590" customFormat="1" ht="12.95" customHeight="1">
      <c r="B483" s="597"/>
      <c r="C483" s="617" t="s">
        <v>480</v>
      </c>
      <c r="D483" s="618"/>
      <c r="E483" s="619"/>
      <c r="F483" s="618"/>
      <c r="G483" s="611"/>
      <c r="H483" s="617"/>
      <c r="I483" s="611"/>
      <c r="J483" s="602"/>
      <c r="K483" s="604"/>
      <c r="L483" s="605"/>
    </row>
    <row r="484" spans="2:12" s="590" customFormat="1" ht="12.95" customHeight="1">
      <c r="B484" s="591"/>
      <c r="C484" s="592"/>
      <c r="D484" s="593"/>
      <c r="E484" s="593"/>
      <c r="F484" s="593"/>
      <c r="G484" s="594"/>
      <c r="H484" s="592"/>
      <c r="I484" s="592"/>
      <c r="J484" s="595"/>
      <c r="K484" s="606"/>
      <c r="L484" s="596"/>
    </row>
    <row r="485" spans="2:12" s="590" customFormat="1" ht="12.95" customHeight="1">
      <c r="B485" s="597"/>
      <c r="C485" s="598"/>
      <c r="D485" s="599"/>
      <c r="E485" s="599"/>
      <c r="F485" s="599"/>
      <c r="G485" s="600"/>
      <c r="H485" s="601"/>
      <c r="I485" s="602"/>
      <c r="J485" s="603"/>
      <c r="K485" s="604"/>
      <c r="L485" s="605"/>
    </row>
    <row r="486" spans="2:12" s="590" customFormat="1" ht="12.95" customHeight="1">
      <c r="B486" s="591"/>
      <c r="C486" s="592"/>
      <c r="D486" s="593"/>
      <c r="E486" s="593"/>
      <c r="F486" s="593"/>
      <c r="G486" s="594"/>
      <c r="H486" s="592"/>
      <c r="I486" s="592"/>
      <c r="J486" s="595"/>
      <c r="K486" s="606"/>
      <c r="L486" s="596"/>
    </row>
    <row r="487" spans="2:12" s="590" customFormat="1" ht="12.95" customHeight="1">
      <c r="B487" s="597"/>
      <c r="C487" s="598" t="s">
        <v>766</v>
      </c>
      <c r="D487" s="599"/>
      <c r="E487" s="599"/>
      <c r="F487" s="599"/>
      <c r="G487" s="600"/>
      <c r="H487" s="601"/>
      <c r="I487" s="602"/>
      <c r="J487" s="603"/>
      <c r="K487" s="604"/>
      <c r="L487" s="605"/>
    </row>
    <row r="488" spans="2:12" s="590" customFormat="1" ht="12.95" customHeight="1">
      <c r="B488" s="591"/>
      <c r="C488" s="592"/>
      <c r="D488" s="593"/>
      <c r="E488" s="593"/>
      <c r="F488" s="593"/>
      <c r="G488" s="594"/>
      <c r="H488" s="592"/>
      <c r="I488" s="592"/>
      <c r="J488" s="595"/>
      <c r="K488" s="593"/>
      <c r="L488" s="596"/>
    </row>
    <row r="489" spans="2:12" s="590" customFormat="1" ht="12.75" customHeight="1">
      <c r="B489" s="597"/>
      <c r="C489" s="598" t="s">
        <v>767</v>
      </c>
      <c r="D489" s="599" t="s">
        <v>810</v>
      </c>
      <c r="E489" s="599"/>
      <c r="F489" s="599" t="s">
        <v>769</v>
      </c>
      <c r="G489" s="600">
        <v>37</v>
      </c>
      <c r="H489" s="601" t="s">
        <v>565</v>
      </c>
      <c r="I489" s="602"/>
      <c r="J489" s="607"/>
      <c r="K489" s="628"/>
      <c r="L489" s="605"/>
    </row>
    <row r="490" spans="2:12" s="590" customFormat="1" ht="12.95" customHeight="1">
      <c r="B490" s="591"/>
      <c r="C490" s="592"/>
      <c r="D490" s="593"/>
      <c r="E490" s="593"/>
      <c r="F490" s="593"/>
      <c r="G490" s="594"/>
      <c r="H490" s="592"/>
      <c r="I490" s="592"/>
      <c r="J490" s="595"/>
      <c r="K490" s="606"/>
      <c r="L490" s="596"/>
    </row>
    <row r="491" spans="2:12" s="590" customFormat="1" ht="12.95" customHeight="1">
      <c r="B491" s="597"/>
      <c r="C491" s="598" t="s">
        <v>767</v>
      </c>
      <c r="D491" s="599" t="s">
        <v>768</v>
      </c>
      <c r="E491" s="599"/>
      <c r="F491" s="599" t="s">
        <v>771</v>
      </c>
      <c r="G491" s="600">
        <v>28</v>
      </c>
      <c r="H491" s="601" t="s">
        <v>565</v>
      </c>
      <c r="I491" s="602"/>
      <c r="J491" s="607"/>
      <c r="K491" s="628"/>
      <c r="L491" s="605"/>
    </row>
    <row r="492" spans="2:12" s="590" customFormat="1" ht="12.95" customHeight="1">
      <c r="B492" s="591"/>
      <c r="C492" s="592"/>
      <c r="D492" s="593"/>
      <c r="E492" s="593"/>
      <c r="F492" s="593"/>
      <c r="G492" s="594"/>
      <c r="H492" s="592"/>
      <c r="I492" s="592"/>
      <c r="J492" s="595"/>
      <c r="K492" s="593"/>
      <c r="L492" s="596"/>
    </row>
    <row r="493" spans="2:12" s="590" customFormat="1" ht="12.95" customHeight="1">
      <c r="B493" s="597"/>
      <c r="C493" s="598" t="s">
        <v>767</v>
      </c>
      <c r="D493" s="599" t="s">
        <v>768</v>
      </c>
      <c r="E493" s="599"/>
      <c r="F493" s="599" t="s">
        <v>769</v>
      </c>
      <c r="G493" s="600">
        <v>19</v>
      </c>
      <c r="H493" s="601" t="s">
        <v>565</v>
      </c>
      <c r="I493" s="602"/>
      <c r="J493" s="607"/>
      <c r="K493" s="628"/>
      <c r="L493" s="605"/>
    </row>
    <row r="494" spans="2:12" s="590" customFormat="1" ht="12.95" customHeight="1">
      <c r="B494" s="591"/>
      <c r="C494" s="592"/>
      <c r="D494" s="593"/>
      <c r="E494" s="593"/>
      <c r="F494" s="593"/>
      <c r="G494" s="594"/>
      <c r="H494" s="592"/>
      <c r="I494" s="592"/>
      <c r="J494" s="595"/>
      <c r="K494" s="606"/>
      <c r="L494" s="596"/>
    </row>
    <row r="495" spans="2:12" s="590" customFormat="1" ht="12.95" customHeight="1">
      <c r="B495" s="597"/>
      <c r="C495" s="598" t="s">
        <v>834</v>
      </c>
      <c r="D495" s="599" t="s">
        <v>835</v>
      </c>
      <c r="E495" s="599"/>
      <c r="F495" s="599" t="s">
        <v>769</v>
      </c>
      <c r="G495" s="600">
        <v>2</v>
      </c>
      <c r="H495" s="601" t="s">
        <v>565</v>
      </c>
      <c r="I495" s="602"/>
      <c r="J495" s="607"/>
      <c r="K495" s="604"/>
      <c r="L495" s="605"/>
    </row>
    <row r="496" spans="2:12" s="590" customFormat="1" ht="12.95" customHeight="1">
      <c r="B496" s="591"/>
      <c r="C496" s="592"/>
      <c r="D496" s="593"/>
      <c r="E496" s="593"/>
      <c r="F496" s="593"/>
      <c r="G496" s="594"/>
      <c r="H496" s="592"/>
      <c r="I496" s="592"/>
      <c r="J496" s="595"/>
      <c r="K496" s="606"/>
      <c r="L496" s="596"/>
    </row>
    <row r="497" spans="2:12" s="590" customFormat="1" ht="12.95" customHeight="1">
      <c r="B497" s="597"/>
      <c r="C497" s="598" t="s">
        <v>834</v>
      </c>
      <c r="D497" s="599" t="s">
        <v>835</v>
      </c>
      <c r="E497" s="599"/>
      <c r="F497" s="599" t="s">
        <v>836</v>
      </c>
      <c r="G497" s="600">
        <v>38</v>
      </c>
      <c r="H497" s="601" t="s">
        <v>565</v>
      </c>
      <c r="I497" s="602"/>
      <c r="J497" s="607"/>
      <c r="K497" s="604"/>
      <c r="L497" s="605"/>
    </row>
    <row r="498" spans="2:12" s="590" customFormat="1" ht="12.95" customHeight="1">
      <c r="B498" s="591"/>
      <c r="C498" s="592"/>
      <c r="D498" s="593"/>
      <c r="E498" s="593"/>
      <c r="F498" s="593"/>
      <c r="G498" s="594"/>
      <c r="H498" s="592"/>
      <c r="I498" s="592"/>
      <c r="J498" s="595"/>
      <c r="K498" s="606"/>
      <c r="L498" s="596"/>
    </row>
    <row r="499" spans="2:12" s="590" customFormat="1" ht="12.95" customHeight="1">
      <c r="B499" s="597"/>
      <c r="C499" s="598" t="s">
        <v>834</v>
      </c>
      <c r="D499" s="599" t="s">
        <v>857</v>
      </c>
      <c r="E499" s="599"/>
      <c r="F499" s="599" t="s">
        <v>769</v>
      </c>
      <c r="G499" s="600">
        <v>6</v>
      </c>
      <c r="H499" s="601" t="s">
        <v>565</v>
      </c>
      <c r="I499" s="602"/>
      <c r="J499" s="607"/>
      <c r="K499" s="604"/>
      <c r="L499" s="605"/>
    </row>
    <row r="500" spans="2:12" s="590" customFormat="1" ht="12.95" customHeight="1">
      <c r="B500" s="591"/>
      <c r="C500" s="592"/>
      <c r="D500" s="593"/>
      <c r="E500" s="593"/>
      <c r="F500" s="593"/>
      <c r="G500" s="594"/>
      <c r="H500" s="592"/>
      <c r="I500" s="592"/>
      <c r="J500" s="595"/>
      <c r="K500" s="593"/>
      <c r="L500" s="596"/>
    </row>
    <row r="501" spans="2:12" s="590" customFormat="1" ht="12.95" customHeight="1">
      <c r="B501" s="597"/>
      <c r="C501" s="602"/>
      <c r="D501" s="599"/>
      <c r="E501" s="599"/>
      <c r="F501" s="599"/>
      <c r="G501" s="600"/>
      <c r="H501" s="601"/>
      <c r="I501" s="611"/>
      <c r="J501" s="602"/>
      <c r="K501" s="600"/>
      <c r="L501" s="605"/>
    </row>
    <row r="502" spans="2:12" s="590" customFormat="1" ht="12.95" customHeight="1">
      <c r="B502" s="591"/>
      <c r="C502" s="592"/>
      <c r="D502" s="593"/>
      <c r="E502" s="593"/>
      <c r="F502" s="593"/>
      <c r="G502" s="594"/>
      <c r="H502" s="592"/>
      <c r="I502" s="592"/>
      <c r="J502" s="610"/>
      <c r="K502" s="606"/>
      <c r="L502" s="596"/>
    </row>
    <row r="503" spans="2:12" s="590" customFormat="1" ht="12.95" customHeight="1">
      <c r="B503" s="597"/>
      <c r="C503" s="617" t="s">
        <v>481</v>
      </c>
      <c r="D503" s="599"/>
      <c r="E503" s="599"/>
      <c r="F503" s="599"/>
      <c r="G503" s="600"/>
      <c r="H503" s="601"/>
      <c r="I503" s="602"/>
      <c r="J503" s="602"/>
      <c r="K503" s="604"/>
      <c r="L503" s="605"/>
    </row>
    <row r="504" spans="2:12" s="590" customFormat="1" ht="12.95" customHeight="1">
      <c r="B504" s="591"/>
      <c r="C504" s="592"/>
      <c r="D504" s="593"/>
      <c r="E504" s="593"/>
      <c r="F504" s="593"/>
      <c r="G504" s="594"/>
      <c r="H504" s="592"/>
      <c r="I504" s="592"/>
      <c r="J504" s="595"/>
      <c r="K504" s="606"/>
      <c r="L504" s="596"/>
    </row>
    <row r="505" spans="2:12" s="590" customFormat="1" ht="12.95" customHeight="1">
      <c r="B505" s="597"/>
      <c r="C505" s="602"/>
      <c r="D505" s="599"/>
      <c r="E505" s="599"/>
      <c r="F505" s="599"/>
      <c r="G505" s="600"/>
      <c r="H505" s="601"/>
      <c r="I505" s="602"/>
      <c r="J505" s="603"/>
      <c r="K505" s="604"/>
      <c r="L505" s="605"/>
    </row>
    <row r="506" spans="2:12" s="590" customFormat="1" ht="12.95" customHeight="1">
      <c r="B506" s="591"/>
      <c r="C506" s="592"/>
      <c r="D506" s="593"/>
      <c r="E506" s="593"/>
      <c r="F506" s="593"/>
      <c r="G506" s="594"/>
      <c r="H506" s="592"/>
      <c r="I506" s="592"/>
      <c r="J506" s="595"/>
      <c r="K506" s="606"/>
      <c r="L506" s="596"/>
    </row>
    <row r="507" spans="2:12" s="590" customFormat="1" ht="12.95" customHeight="1">
      <c r="B507" s="597"/>
      <c r="C507" s="598" t="s">
        <v>781</v>
      </c>
      <c r="D507" s="599"/>
      <c r="E507" s="599"/>
      <c r="F507" s="599"/>
      <c r="G507" s="600"/>
      <c r="H507" s="601"/>
      <c r="I507" s="602"/>
      <c r="J507" s="629"/>
      <c r="K507" s="628"/>
      <c r="L507" s="605"/>
    </row>
    <row r="508" spans="2:12" s="590" customFormat="1" ht="12.95" customHeight="1">
      <c r="B508" s="591"/>
      <c r="C508" s="592"/>
      <c r="D508" s="593"/>
      <c r="E508" s="593"/>
      <c r="F508" s="593"/>
      <c r="G508" s="594"/>
      <c r="H508" s="592"/>
      <c r="I508" s="592"/>
      <c r="J508" s="595"/>
      <c r="K508" s="606"/>
      <c r="L508" s="596"/>
    </row>
    <row r="509" spans="2:12" s="590" customFormat="1" ht="12.95" customHeight="1">
      <c r="B509" s="597"/>
      <c r="C509" s="598" t="s">
        <v>858</v>
      </c>
      <c r="D509" s="599" t="s">
        <v>859</v>
      </c>
      <c r="E509" s="599"/>
      <c r="F509" s="599"/>
      <c r="G509" s="600">
        <v>10</v>
      </c>
      <c r="H509" s="601" t="s">
        <v>512</v>
      </c>
      <c r="I509" s="602"/>
      <c r="J509" s="607"/>
      <c r="K509" s="628"/>
      <c r="L509" s="605"/>
    </row>
    <row r="510" spans="2:12" s="590" customFormat="1" ht="12.95" customHeight="1">
      <c r="B510" s="591"/>
      <c r="C510" s="592"/>
      <c r="D510" s="593"/>
      <c r="E510" s="593"/>
      <c r="F510" s="593"/>
      <c r="G510" s="594"/>
      <c r="H510" s="592"/>
      <c r="I510" s="592"/>
      <c r="J510" s="595"/>
      <c r="K510" s="606"/>
      <c r="L510" s="596"/>
    </row>
    <row r="511" spans="2:12" s="590" customFormat="1" ht="12.95" customHeight="1">
      <c r="B511" s="597"/>
      <c r="C511" s="598" t="s">
        <v>860</v>
      </c>
      <c r="D511" s="599" t="s">
        <v>861</v>
      </c>
      <c r="E511" s="599"/>
      <c r="F511" s="599"/>
      <c r="G511" s="600">
        <v>2</v>
      </c>
      <c r="H511" s="601" t="s">
        <v>512</v>
      </c>
      <c r="I511" s="602"/>
      <c r="J511" s="607"/>
      <c r="K511" s="628"/>
      <c r="L511" s="605"/>
    </row>
    <row r="512" spans="2:12" s="590" customFormat="1" ht="12.95" customHeight="1">
      <c r="B512" s="591"/>
      <c r="C512" s="592"/>
      <c r="D512" s="593"/>
      <c r="E512" s="593"/>
      <c r="F512" s="593"/>
      <c r="G512" s="594"/>
      <c r="H512" s="592"/>
      <c r="I512" s="592"/>
      <c r="J512" s="595"/>
      <c r="K512" s="593"/>
      <c r="L512" s="596"/>
    </row>
    <row r="513" spans="2:12" s="590" customFormat="1" ht="12.95" customHeight="1">
      <c r="B513" s="597"/>
      <c r="C513" s="602"/>
      <c r="D513" s="599"/>
      <c r="E513" s="599"/>
      <c r="F513" s="599"/>
      <c r="G513" s="600"/>
      <c r="H513" s="601"/>
      <c r="I513" s="611"/>
      <c r="J513" s="602"/>
      <c r="K513" s="600"/>
      <c r="L513" s="605"/>
    </row>
    <row r="514" spans="2:12" s="590" customFormat="1" ht="12.95" customHeight="1">
      <c r="B514" s="591"/>
      <c r="C514" s="592"/>
      <c r="D514" s="593"/>
      <c r="E514" s="593"/>
      <c r="F514" s="593"/>
      <c r="G514" s="594"/>
      <c r="H514" s="592"/>
      <c r="I514" s="592"/>
      <c r="J514" s="610"/>
      <c r="K514" s="606"/>
      <c r="L514" s="596"/>
    </row>
    <row r="515" spans="2:12" s="590" customFormat="1" ht="12.95" customHeight="1">
      <c r="B515" s="597"/>
      <c r="C515" s="617" t="s">
        <v>482</v>
      </c>
      <c r="D515" s="599"/>
      <c r="E515" s="599"/>
      <c r="F515" s="599"/>
      <c r="G515" s="600"/>
      <c r="H515" s="601"/>
      <c r="I515" s="602"/>
      <c r="J515" s="602"/>
      <c r="K515" s="604"/>
      <c r="L515" s="605"/>
    </row>
    <row r="516" spans="2:12" s="590" customFormat="1" ht="12.95" customHeight="1">
      <c r="B516" s="591"/>
      <c r="C516" s="592"/>
      <c r="D516" s="593"/>
      <c r="E516" s="593"/>
      <c r="F516" s="593"/>
      <c r="G516" s="594"/>
      <c r="H516" s="592"/>
      <c r="I516" s="592"/>
      <c r="J516" s="595"/>
      <c r="K516" s="606"/>
      <c r="L516" s="596"/>
    </row>
    <row r="517" spans="2:12" s="590" customFormat="1" ht="12.95" customHeight="1">
      <c r="B517" s="597"/>
      <c r="C517" s="598"/>
      <c r="D517" s="599"/>
      <c r="E517" s="599"/>
      <c r="F517" s="599"/>
      <c r="G517" s="600"/>
      <c r="H517" s="601"/>
      <c r="I517" s="602"/>
      <c r="J517" s="603"/>
      <c r="K517" s="604"/>
      <c r="L517" s="605"/>
    </row>
    <row r="518" spans="2:12" s="590" customFormat="1" ht="12.95" customHeight="1">
      <c r="B518" s="634"/>
      <c r="C518" s="592"/>
      <c r="D518" s="614"/>
      <c r="E518" s="614"/>
      <c r="F518" s="614"/>
      <c r="G518" s="615"/>
      <c r="H518" s="616"/>
      <c r="I518" s="610"/>
      <c r="J518" s="610"/>
      <c r="K518" s="635"/>
      <c r="L518" s="636"/>
    </row>
    <row r="519" spans="2:12" s="590" customFormat="1" ht="12.95" customHeight="1">
      <c r="B519" s="630"/>
      <c r="C519" s="631" t="s">
        <v>490</v>
      </c>
      <c r="D519" s="618"/>
      <c r="E519" s="619"/>
      <c r="F519" s="618"/>
      <c r="G519" s="611"/>
      <c r="H519" s="617"/>
      <c r="I519" s="611"/>
      <c r="J519" s="602"/>
      <c r="K519" s="632"/>
      <c r="L519" s="633"/>
    </row>
    <row r="520" spans="2:12" s="590" customFormat="1" ht="12.95" customHeight="1">
      <c r="B520" s="591"/>
      <c r="C520" s="592"/>
      <c r="D520" s="593"/>
      <c r="E520" s="593"/>
      <c r="F520" s="593"/>
      <c r="G520" s="594"/>
      <c r="H520" s="592"/>
      <c r="I520" s="592"/>
      <c r="J520" s="595"/>
      <c r="K520" s="606"/>
      <c r="L520" s="596"/>
    </row>
    <row r="521" spans="2:12" s="590" customFormat="1" ht="12.95" customHeight="1">
      <c r="B521" s="620"/>
      <c r="C521" s="621"/>
      <c r="D521" s="622"/>
      <c r="E521" s="622"/>
      <c r="F521" s="622"/>
      <c r="G521" s="623"/>
      <c r="H521" s="624"/>
      <c r="I521" s="621"/>
      <c r="J521" s="625"/>
      <c r="K521" s="626"/>
      <c r="L521" s="627"/>
    </row>
    <row r="522" spans="2:12" ht="21">
      <c r="B522" s="814" t="s">
        <v>469</v>
      </c>
      <c r="C522" s="814"/>
      <c r="D522" s="814"/>
      <c r="E522" s="814"/>
      <c r="F522" s="814"/>
      <c r="G522" s="814"/>
      <c r="H522" s="814"/>
      <c r="I522" s="814"/>
      <c r="J522" s="814"/>
      <c r="K522" s="814"/>
      <c r="L522" s="814"/>
    </row>
    <row r="523" spans="2:12">
      <c r="B523" s="566"/>
      <c r="C523" s="567"/>
      <c r="D523" s="567"/>
      <c r="E523" s="567"/>
      <c r="F523" s="567"/>
      <c r="G523" s="567"/>
      <c r="H523" s="567"/>
      <c r="I523" s="568"/>
      <c r="J523" s="568"/>
      <c r="K523" s="569" t="s">
        <v>470</v>
      </c>
      <c r="L523" s="570">
        <f>+L458+1</f>
        <v>9</v>
      </c>
    </row>
    <row r="524" spans="2:12">
      <c r="B524" s="571"/>
      <c r="C524" s="572"/>
      <c r="D524" s="573"/>
      <c r="E524" s="573"/>
      <c r="F524" s="573"/>
      <c r="G524" s="574"/>
      <c r="H524" s="572"/>
      <c r="I524" s="575"/>
      <c r="J524" s="576"/>
      <c r="K524" s="577"/>
      <c r="L524" s="578"/>
    </row>
    <row r="525" spans="2:12" s="564" customFormat="1">
      <c r="B525" s="579" t="s">
        <v>471</v>
      </c>
      <c r="C525" s="580" t="s">
        <v>472</v>
      </c>
      <c r="D525" s="815" t="s">
        <v>473</v>
      </c>
      <c r="E525" s="815"/>
      <c r="F525" s="815"/>
      <c r="G525" s="581" t="s">
        <v>474</v>
      </c>
      <c r="H525" s="580" t="s">
        <v>475</v>
      </c>
      <c r="I525" s="582" t="s">
        <v>476</v>
      </c>
      <c r="J525" s="582" t="s">
        <v>477</v>
      </c>
      <c r="K525" s="815" t="s">
        <v>478</v>
      </c>
      <c r="L525" s="816"/>
    </row>
    <row r="526" spans="2:12">
      <c r="B526" s="583"/>
      <c r="C526" s="584"/>
      <c r="D526" s="585"/>
      <c r="E526" s="585"/>
      <c r="F526" s="585"/>
      <c r="G526" s="586"/>
      <c r="H526" s="584"/>
      <c r="I526" s="587"/>
      <c r="J526" s="588"/>
      <c r="K526" s="585"/>
      <c r="L526" s="589"/>
    </row>
    <row r="527" spans="2:12" s="590" customFormat="1" ht="12.95" customHeight="1">
      <c r="B527" s="591"/>
      <c r="C527" s="592"/>
      <c r="D527" s="593"/>
      <c r="E527" s="593"/>
      <c r="F527" s="593"/>
      <c r="G527" s="594"/>
      <c r="H527" s="592"/>
      <c r="I527" s="592"/>
      <c r="J527" s="595"/>
      <c r="K527" s="593"/>
      <c r="L527" s="596"/>
    </row>
    <row r="528" spans="2:12" s="590" customFormat="1" ht="12.95" customHeight="1">
      <c r="B528" s="597">
        <v>5</v>
      </c>
      <c r="C528" s="598" t="s">
        <v>491</v>
      </c>
      <c r="D528" s="599"/>
      <c r="E528" s="599"/>
      <c r="F528" s="599"/>
      <c r="G528" s="600"/>
      <c r="H528" s="601"/>
      <c r="I528" s="602"/>
      <c r="J528" s="603"/>
      <c r="K528" s="604"/>
      <c r="L528" s="605"/>
    </row>
    <row r="529" spans="2:12" s="590" customFormat="1" ht="12.95" customHeight="1">
      <c r="B529" s="591"/>
      <c r="C529" s="592"/>
      <c r="D529" s="593"/>
      <c r="E529" s="593"/>
      <c r="F529" s="593"/>
      <c r="G529" s="594"/>
      <c r="H529" s="592"/>
      <c r="I529" s="592"/>
      <c r="J529" s="595"/>
      <c r="K529" s="606"/>
      <c r="L529" s="596"/>
    </row>
    <row r="530" spans="2:12" s="590" customFormat="1" ht="12.95" customHeight="1">
      <c r="B530" s="597"/>
      <c r="C530" s="598" t="s">
        <v>743</v>
      </c>
      <c r="D530" s="599"/>
      <c r="E530" s="599"/>
      <c r="F530" s="599"/>
      <c r="G530" s="600"/>
      <c r="H530" s="601"/>
      <c r="I530" s="602"/>
      <c r="J530" s="603"/>
      <c r="K530" s="604"/>
      <c r="L530" s="605"/>
    </row>
    <row r="531" spans="2:12" s="590" customFormat="1" ht="12.95" customHeight="1">
      <c r="B531" s="591"/>
      <c r="C531" s="592"/>
      <c r="D531" s="593"/>
      <c r="E531" s="593"/>
      <c r="F531" s="593"/>
      <c r="G531" s="594"/>
      <c r="H531" s="592"/>
      <c r="I531" s="592"/>
      <c r="J531" s="595"/>
      <c r="K531" s="593"/>
      <c r="L531" s="596"/>
    </row>
    <row r="532" spans="2:12" s="590" customFormat="1" ht="12.95" customHeight="1">
      <c r="B532" s="597"/>
      <c r="C532" s="598" t="s">
        <v>744</v>
      </c>
      <c r="D532" s="599" t="s">
        <v>803</v>
      </c>
      <c r="E532" s="599"/>
      <c r="F532" s="599" t="s">
        <v>746</v>
      </c>
      <c r="G532" s="600">
        <v>19</v>
      </c>
      <c r="H532" s="601" t="s">
        <v>565</v>
      </c>
      <c r="I532" s="602"/>
      <c r="J532" s="607"/>
      <c r="K532" s="628"/>
      <c r="L532" s="605"/>
    </row>
    <row r="533" spans="2:12" s="590" customFormat="1" ht="12.95" customHeight="1">
      <c r="B533" s="591"/>
      <c r="C533" s="592"/>
      <c r="D533" s="593"/>
      <c r="E533" s="593"/>
      <c r="F533" s="593"/>
      <c r="G533" s="594"/>
      <c r="H533" s="592"/>
      <c r="I533" s="592"/>
      <c r="J533" s="595"/>
      <c r="K533" s="606"/>
      <c r="L533" s="596"/>
    </row>
    <row r="534" spans="2:12" s="590" customFormat="1" ht="12.95" customHeight="1">
      <c r="B534" s="597"/>
      <c r="C534" s="598" t="s">
        <v>744</v>
      </c>
      <c r="D534" s="599" t="s">
        <v>862</v>
      </c>
      <c r="E534" s="599"/>
      <c r="F534" s="599" t="s">
        <v>746</v>
      </c>
      <c r="G534" s="600">
        <v>25</v>
      </c>
      <c r="H534" s="601" t="s">
        <v>565</v>
      </c>
      <c r="I534" s="602"/>
      <c r="J534" s="607"/>
      <c r="K534" s="628"/>
      <c r="L534" s="605"/>
    </row>
    <row r="535" spans="2:12" s="590" customFormat="1" ht="12.95" customHeight="1">
      <c r="B535" s="591"/>
      <c r="C535" s="592"/>
      <c r="D535" s="593"/>
      <c r="E535" s="593"/>
      <c r="F535" s="593"/>
      <c r="G535" s="594"/>
      <c r="H535" s="592"/>
      <c r="I535" s="592"/>
      <c r="J535" s="595"/>
      <c r="K535" s="606"/>
      <c r="L535" s="596"/>
    </row>
    <row r="536" spans="2:12" s="590" customFormat="1" ht="12.95" customHeight="1">
      <c r="B536" s="597"/>
      <c r="C536" s="598" t="s">
        <v>744</v>
      </c>
      <c r="D536" s="599" t="s">
        <v>804</v>
      </c>
      <c r="E536" s="599"/>
      <c r="F536" s="599" t="s">
        <v>749</v>
      </c>
      <c r="G536" s="600">
        <v>44</v>
      </c>
      <c r="H536" s="601" t="s">
        <v>565</v>
      </c>
      <c r="I536" s="602"/>
      <c r="J536" s="607"/>
      <c r="K536" s="604"/>
      <c r="L536" s="605"/>
    </row>
    <row r="537" spans="2:12" s="590" customFormat="1" ht="12.95" customHeight="1">
      <c r="B537" s="591"/>
      <c r="C537" s="592"/>
      <c r="D537" s="593"/>
      <c r="E537" s="593"/>
      <c r="F537" s="593"/>
      <c r="G537" s="594"/>
      <c r="H537" s="592"/>
      <c r="I537" s="592"/>
      <c r="J537" s="595"/>
      <c r="K537" s="606"/>
      <c r="L537" s="596"/>
    </row>
    <row r="538" spans="2:12" s="590" customFormat="1" ht="12.95" customHeight="1">
      <c r="B538" s="597"/>
      <c r="C538" s="598" t="s">
        <v>744</v>
      </c>
      <c r="D538" s="599" t="s">
        <v>752</v>
      </c>
      <c r="E538" s="599"/>
      <c r="F538" s="599" t="s">
        <v>749</v>
      </c>
      <c r="G538" s="600">
        <v>173</v>
      </c>
      <c r="H538" s="601" t="s">
        <v>565</v>
      </c>
      <c r="I538" s="602"/>
      <c r="J538" s="607"/>
      <c r="K538" s="604"/>
      <c r="L538" s="605"/>
    </row>
    <row r="539" spans="2:12" s="590" customFormat="1" ht="12.95" customHeight="1">
      <c r="B539" s="591"/>
      <c r="C539" s="592"/>
      <c r="D539" s="593"/>
      <c r="E539" s="593"/>
      <c r="F539" s="593"/>
      <c r="G539" s="594"/>
      <c r="H539" s="592"/>
      <c r="I539" s="592"/>
      <c r="J539" s="595"/>
      <c r="K539" s="637"/>
      <c r="L539" s="596"/>
    </row>
    <row r="540" spans="2:12" s="590" customFormat="1" ht="12.95" customHeight="1">
      <c r="B540" s="597"/>
      <c r="C540" s="598" t="s">
        <v>744</v>
      </c>
      <c r="D540" s="599" t="s">
        <v>753</v>
      </c>
      <c r="E540" s="599"/>
      <c r="F540" s="599" t="s">
        <v>749</v>
      </c>
      <c r="G540" s="600">
        <v>4</v>
      </c>
      <c r="H540" s="601" t="s">
        <v>565</v>
      </c>
      <c r="I540" s="602"/>
      <c r="J540" s="607"/>
      <c r="K540" s="604"/>
      <c r="L540" s="605"/>
    </row>
    <row r="541" spans="2:12" s="590" customFormat="1" ht="12.95" customHeight="1">
      <c r="B541" s="591"/>
      <c r="C541" s="592"/>
      <c r="D541" s="593"/>
      <c r="E541" s="593"/>
      <c r="F541" s="593"/>
      <c r="G541" s="594"/>
      <c r="H541" s="592"/>
      <c r="I541" s="592"/>
      <c r="J541" s="595"/>
      <c r="K541" s="593"/>
      <c r="L541" s="596"/>
    </row>
    <row r="542" spans="2:12" s="590" customFormat="1" ht="12.95" customHeight="1">
      <c r="B542" s="597"/>
      <c r="C542" s="598" t="s">
        <v>761</v>
      </c>
      <c r="D542" s="599" t="s">
        <v>863</v>
      </c>
      <c r="E542" s="599"/>
      <c r="F542" s="599"/>
      <c r="G542" s="600">
        <v>2</v>
      </c>
      <c r="H542" s="601" t="s">
        <v>574</v>
      </c>
      <c r="I542" s="602"/>
      <c r="J542" s="607"/>
      <c r="K542" s="628"/>
      <c r="L542" s="605"/>
    </row>
    <row r="543" spans="2:12" s="590" customFormat="1" ht="12.95" customHeight="1">
      <c r="B543" s="591"/>
      <c r="C543" s="592"/>
      <c r="D543" s="593"/>
      <c r="E543" s="593"/>
      <c r="F543" s="593"/>
      <c r="G543" s="594"/>
      <c r="H543" s="592"/>
      <c r="I543" s="592"/>
      <c r="J543" s="595"/>
      <c r="K543" s="606"/>
      <c r="L543" s="596"/>
    </row>
    <row r="544" spans="2:12" s="590" customFormat="1" ht="12.95" customHeight="1">
      <c r="B544" s="597"/>
      <c r="C544" s="598" t="s">
        <v>829</v>
      </c>
      <c r="D544" s="599" t="s">
        <v>864</v>
      </c>
      <c r="E544" s="599"/>
      <c r="F544" s="599"/>
      <c r="G544" s="600">
        <v>8</v>
      </c>
      <c r="H544" s="601" t="s">
        <v>574</v>
      </c>
      <c r="I544" s="602"/>
      <c r="J544" s="607"/>
      <c r="K544" s="628"/>
      <c r="L544" s="605"/>
    </row>
    <row r="545" spans="2:12" s="590" customFormat="1" ht="12.95" customHeight="1">
      <c r="B545" s="591"/>
      <c r="C545" s="592"/>
      <c r="D545" s="593"/>
      <c r="E545" s="593"/>
      <c r="F545" s="593"/>
      <c r="G545" s="594"/>
      <c r="H545" s="592"/>
      <c r="I545" s="592"/>
      <c r="J545" s="595"/>
      <c r="K545" s="593"/>
      <c r="L545" s="596"/>
    </row>
    <row r="546" spans="2:12" s="590" customFormat="1" ht="12.95" customHeight="1">
      <c r="B546" s="597"/>
      <c r="C546" s="598" t="s">
        <v>754</v>
      </c>
      <c r="D546" s="599" t="s">
        <v>865</v>
      </c>
      <c r="E546" s="599"/>
      <c r="F546" s="599"/>
      <c r="G546" s="600">
        <v>1</v>
      </c>
      <c r="H546" s="601" t="s">
        <v>574</v>
      </c>
      <c r="I546" s="611"/>
      <c r="J546" s="607"/>
      <c r="K546" s="600"/>
      <c r="L546" s="605"/>
    </row>
    <row r="547" spans="2:12" s="590" customFormat="1" ht="12.95" customHeight="1">
      <c r="B547" s="591"/>
      <c r="C547" s="592"/>
      <c r="D547" s="593"/>
      <c r="E547" s="593"/>
      <c r="F547" s="593"/>
      <c r="G547" s="594"/>
      <c r="H547" s="592"/>
      <c r="I547" s="592"/>
      <c r="J547" s="595"/>
      <c r="K547" s="606"/>
      <c r="L547" s="596"/>
    </row>
    <row r="548" spans="2:12" s="590" customFormat="1" ht="12.95" customHeight="1">
      <c r="B548" s="597"/>
      <c r="C548" s="598" t="s">
        <v>754</v>
      </c>
      <c r="D548" s="599" t="s">
        <v>866</v>
      </c>
      <c r="E548" s="599"/>
      <c r="F548" s="599"/>
      <c r="G548" s="600">
        <v>2</v>
      </c>
      <c r="H548" s="601" t="s">
        <v>574</v>
      </c>
      <c r="I548" s="602"/>
      <c r="J548" s="607"/>
      <c r="K548" s="604"/>
      <c r="L548" s="605"/>
    </row>
    <row r="549" spans="2:12" s="590" customFormat="1" ht="12.95" customHeight="1">
      <c r="B549" s="591"/>
      <c r="C549" s="592"/>
      <c r="D549" s="593"/>
      <c r="E549" s="593"/>
      <c r="F549" s="593"/>
      <c r="G549" s="594"/>
      <c r="H549" s="592"/>
      <c r="I549" s="592"/>
      <c r="J549" s="595"/>
      <c r="K549" s="606"/>
      <c r="L549" s="596"/>
    </row>
    <row r="550" spans="2:12" s="590" customFormat="1" ht="12.95" customHeight="1">
      <c r="B550" s="597"/>
      <c r="C550" s="598" t="s">
        <v>808</v>
      </c>
      <c r="D550" s="599" t="s">
        <v>809</v>
      </c>
      <c r="E550" s="599"/>
      <c r="F550" s="599"/>
      <c r="G550" s="600">
        <v>8</v>
      </c>
      <c r="H550" s="601" t="s">
        <v>801</v>
      </c>
      <c r="I550" s="611"/>
      <c r="J550" s="607"/>
      <c r="K550" s="628"/>
      <c r="L550" s="605"/>
    </row>
    <row r="551" spans="2:12" s="590" customFormat="1" ht="12.95" customHeight="1">
      <c r="B551" s="591"/>
      <c r="C551" s="592"/>
      <c r="D551" s="593"/>
      <c r="E551" s="593"/>
      <c r="F551" s="593"/>
      <c r="G551" s="594"/>
      <c r="H551" s="592"/>
      <c r="I551" s="592"/>
      <c r="J551" s="595"/>
      <c r="K551" s="593"/>
      <c r="L551" s="596"/>
    </row>
    <row r="552" spans="2:12" s="590" customFormat="1" ht="12.95" customHeight="1">
      <c r="B552" s="608"/>
      <c r="C552" s="602"/>
      <c r="D552" s="599"/>
      <c r="E552" s="599"/>
      <c r="F552" s="599"/>
      <c r="G552" s="600"/>
      <c r="H552" s="601"/>
      <c r="I552" s="598"/>
      <c r="J552" s="603"/>
      <c r="K552" s="612"/>
      <c r="L552" s="609"/>
    </row>
    <row r="553" spans="2:12" s="590" customFormat="1" ht="12.95" customHeight="1">
      <c r="B553" s="591"/>
      <c r="C553" s="613"/>
      <c r="D553" s="614"/>
      <c r="E553" s="614"/>
      <c r="F553" s="614"/>
      <c r="G553" s="615"/>
      <c r="H553" s="616"/>
      <c r="I553" s="610"/>
      <c r="J553" s="610"/>
      <c r="K553" s="593"/>
      <c r="L553" s="596"/>
    </row>
    <row r="554" spans="2:12" s="590" customFormat="1" ht="12.95" customHeight="1">
      <c r="B554" s="597"/>
      <c r="C554" s="617" t="s">
        <v>480</v>
      </c>
      <c r="D554" s="618"/>
      <c r="E554" s="619"/>
      <c r="F554" s="618"/>
      <c r="G554" s="611"/>
      <c r="H554" s="617"/>
      <c r="I554" s="611"/>
      <c r="J554" s="602"/>
      <c r="K554" s="604"/>
      <c r="L554" s="605"/>
    </row>
    <row r="555" spans="2:12" s="590" customFormat="1" ht="12.95" customHeight="1">
      <c r="B555" s="591"/>
      <c r="C555" s="592"/>
      <c r="D555" s="593"/>
      <c r="E555" s="593"/>
      <c r="F555" s="593"/>
      <c r="G555" s="594"/>
      <c r="H555" s="592"/>
      <c r="I555" s="592"/>
      <c r="J555" s="595"/>
      <c r="K555" s="606"/>
      <c r="L555" s="596"/>
    </row>
    <row r="556" spans="2:12" s="590" customFormat="1" ht="12.95" customHeight="1">
      <c r="B556" s="597"/>
      <c r="C556" s="598"/>
      <c r="D556" s="599"/>
      <c r="E556" s="599"/>
      <c r="F556" s="599"/>
      <c r="G556" s="600"/>
      <c r="H556" s="601"/>
      <c r="I556" s="602"/>
      <c r="J556" s="603"/>
      <c r="K556" s="604"/>
      <c r="L556" s="605"/>
    </row>
    <row r="557" spans="2:12" s="590" customFormat="1" ht="12.95" customHeight="1">
      <c r="B557" s="591"/>
      <c r="C557" s="592"/>
      <c r="D557" s="593"/>
      <c r="E557" s="593"/>
      <c r="F557" s="593"/>
      <c r="G557" s="594"/>
      <c r="H557" s="592"/>
      <c r="I557" s="592"/>
      <c r="J557" s="595"/>
      <c r="K557" s="606"/>
      <c r="L557" s="596"/>
    </row>
    <row r="558" spans="2:12" s="590" customFormat="1" ht="12.75" customHeight="1">
      <c r="B558" s="597"/>
      <c r="C558" s="598" t="s">
        <v>766</v>
      </c>
      <c r="D558" s="599"/>
      <c r="E558" s="599"/>
      <c r="F558" s="599"/>
      <c r="G558" s="600"/>
      <c r="H558" s="601"/>
      <c r="I558" s="602"/>
      <c r="J558" s="603"/>
      <c r="K558" s="604"/>
      <c r="L558" s="605"/>
    </row>
    <row r="559" spans="2:12" s="590" customFormat="1" ht="12.95" customHeight="1">
      <c r="B559" s="591"/>
      <c r="C559" s="592"/>
      <c r="D559" s="593"/>
      <c r="E559" s="593"/>
      <c r="F559" s="593"/>
      <c r="G559" s="594"/>
      <c r="H559" s="592"/>
      <c r="I559" s="592"/>
      <c r="J559" s="595"/>
      <c r="K559" s="593"/>
      <c r="L559" s="596"/>
    </row>
    <row r="560" spans="2:12" s="590" customFormat="1" ht="12.95" customHeight="1">
      <c r="B560" s="597"/>
      <c r="C560" s="598" t="s">
        <v>767</v>
      </c>
      <c r="D560" s="599" t="s">
        <v>770</v>
      </c>
      <c r="E560" s="599"/>
      <c r="F560" s="599" t="s">
        <v>769</v>
      </c>
      <c r="G560" s="600">
        <v>4</v>
      </c>
      <c r="H560" s="601" t="s">
        <v>565</v>
      </c>
      <c r="I560" s="602"/>
      <c r="J560" s="607"/>
      <c r="K560" s="628"/>
      <c r="L560" s="605"/>
    </row>
    <row r="561" spans="2:12" s="590" customFormat="1" ht="12.95" customHeight="1">
      <c r="B561" s="591"/>
      <c r="C561" s="592"/>
      <c r="D561" s="593"/>
      <c r="E561" s="593"/>
      <c r="F561" s="593"/>
      <c r="G561" s="594"/>
      <c r="H561" s="592"/>
      <c r="I561" s="592"/>
      <c r="J561" s="595"/>
      <c r="K561" s="606"/>
      <c r="L561" s="596"/>
    </row>
    <row r="562" spans="2:12" s="590" customFormat="1" ht="12.95" customHeight="1">
      <c r="B562" s="597"/>
      <c r="C562" s="598" t="s">
        <v>867</v>
      </c>
      <c r="D562" s="599" t="s">
        <v>868</v>
      </c>
      <c r="E562" s="599"/>
      <c r="F562" s="599" t="s">
        <v>771</v>
      </c>
      <c r="G562" s="600">
        <v>6</v>
      </c>
      <c r="H562" s="601" t="s">
        <v>565</v>
      </c>
      <c r="I562" s="602"/>
      <c r="J562" s="607"/>
      <c r="K562" s="628"/>
      <c r="L562" s="605"/>
    </row>
    <row r="563" spans="2:12" s="590" customFormat="1" ht="12.95" customHeight="1">
      <c r="B563" s="591"/>
      <c r="C563" s="592"/>
      <c r="D563" s="593"/>
      <c r="E563" s="593"/>
      <c r="F563" s="593"/>
      <c r="G563" s="594"/>
      <c r="H563" s="592"/>
      <c r="I563" s="592"/>
      <c r="J563" s="595"/>
      <c r="K563" s="593"/>
      <c r="L563" s="596"/>
    </row>
    <row r="564" spans="2:12" s="590" customFormat="1" ht="12.95" customHeight="1">
      <c r="B564" s="597"/>
      <c r="C564" s="598" t="s">
        <v>867</v>
      </c>
      <c r="D564" s="599" t="s">
        <v>868</v>
      </c>
      <c r="E564" s="599"/>
      <c r="F564" s="599" t="s">
        <v>769</v>
      </c>
      <c r="G564" s="600">
        <v>29</v>
      </c>
      <c r="H564" s="601" t="s">
        <v>565</v>
      </c>
      <c r="I564" s="611"/>
      <c r="J564" s="607"/>
      <c r="K564" s="628"/>
      <c r="L564" s="605"/>
    </row>
    <row r="565" spans="2:12" s="590" customFormat="1" ht="12.95" customHeight="1">
      <c r="B565" s="591"/>
      <c r="C565" s="592"/>
      <c r="D565" s="593"/>
      <c r="E565" s="593"/>
      <c r="F565" s="593"/>
      <c r="G565" s="594"/>
      <c r="H565" s="592"/>
      <c r="I565" s="592"/>
      <c r="J565" s="595"/>
      <c r="K565" s="606"/>
      <c r="L565" s="596"/>
    </row>
    <row r="566" spans="2:12" s="590" customFormat="1" ht="12.95" customHeight="1">
      <c r="B566" s="597"/>
      <c r="C566" s="598" t="s">
        <v>869</v>
      </c>
      <c r="D566" s="599" t="s">
        <v>870</v>
      </c>
      <c r="E566" s="599"/>
      <c r="F566" s="599" t="s">
        <v>769</v>
      </c>
      <c r="G566" s="600">
        <v>115</v>
      </c>
      <c r="H566" s="601" t="s">
        <v>565</v>
      </c>
      <c r="I566" s="602"/>
      <c r="J566" s="607"/>
      <c r="K566" s="628"/>
      <c r="L566" s="605"/>
    </row>
    <row r="567" spans="2:12" s="590" customFormat="1" ht="12.95" customHeight="1">
      <c r="B567" s="591"/>
      <c r="C567" s="592"/>
      <c r="D567" s="593"/>
      <c r="E567" s="593"/>
      <c r="F567" s="593"/>
      <c r="G567" s="594"/>
      <c r="H567" s="592"/>
      <c r="I567" s="592"/>
      <c r="J567" s="595"/>
      <c r="K567" s="606"/>
      <c r="L567" s="596"/>
    </row>
    <row r="568" spans="2:12" s="590" customFormat="1" ht="12.95" customHeight="1">
      <c r="B568" s="597"/>
      <c r="C568" s="598" t="s">
        <v>871</v>
      </c>
      <c r="D568" s="599" t="s">
        <v>872</v>
      </c>
      <c r="E568" s="599"/>
      <c r="F568" s="599" t="s">
        <v>769</v>
      </c>
      <c r="G568" s="600">
        <v>40</v>
      </c>
      <c r="H568" s="601" t="s">
        <v>565</v>
      </c>
      <c r="I568" s="602"/>
      <c r="J568" s="607"/>
      <c r="K568" s="628"/>
      <c r="L568" s="605"/>
    </row>
    <row r="569" spans="2:12" s="590" customFormat="1" ht="12.95" customHeight="1">
      <c r="B569" s="591"/>
      <c r="C569" s="592"/>
      <c r="D569" s="593"/>
      <c r="E569" s="593"/>
      <c r="F569" s="593"/>
      <c r="G569" s="594"/>
      <c r="H569" s="592"/>
      <c r="I569" s="592"/>
      <c r="J569" s="595"/>
      <c r="K569" s="606"/>
      <c r="L569" s="596"/>
    </row>
    <row r="570" spans="2:12" s="590" customFormat="1" ht="12.95" customHeight="1">
      <c r="B570" s="597"/>
      <c r="C570" s="598" t="s">
        <v>873</v>
      </c>
      <c r="D570" s="599" t="s">
        <v>874</v>
      </c>
      <c r="E570" s="599"/>
      <c r="F570" s="599" t="s">
        <v>769</v>
      </c>
      <c r="G570" s="600">
        <v>115</v>
      </c>
      <c r="H570" s="601" t="s">
        <v>565</v>
      </c>
      <c r="I570" s="602"/>
      <c r="J570" s="607"/>
      <c r="K570" s="628"/>
      <c r="L570" s="605"/>
    </row>
    <row r="571" spans="2:12" s="590" customFormat="1" ht="12.95" customHeight="1">
      <c r="B571" s="591"/>
      <c r="C571" s="592"/>
      <c r="D571" s="593"/>
      <c r="E571" s="593"/>
      <c r="F571" s="593"/>
      <c r="G571" s="594"/>
      <c r="H571" s="592"/>
      <c r="I571" s="592"/>
      <c r="J571" s="595"/>
      <c r="K571" s="593"/>
      <c r="L571" s="596"/>
    </row>
    <row r="572" spans="2:12" s="590" customFormat="1" ht="12.95" customHeight="1">
      <c r="B572" s="597"/>
      <c r="C572" s="602"/>
      <c r="D572" s="599"/>
      <c r="E572" s="599"/>
      <c r="F572" s="599"/>
      <c r="G572" s="600"/>
      <c r="H572" s="601"/>
      <c r="I572" s="611"/>
      <c r="J572" s="602"/>
      <c r="K572" s="600"/>
      <c r="L572" s="605"/>
    </row>
    <row r="573" spans="2:12" s="590" customFormat="1" ht="12.95" customHeight="1">
      <c r="B573" s="591"/>
      <c r="C573" s="592"/>
      <c r="D573" s="593"/>
      <c r="E573" s="593"/>
      <c r="F573" s="593"/>
      <c r="G573" s="594"/>
      <c r="H573" s="592"/>
      <c r="I573" s="592"/>
      <c r="J573" s="610"/>
      <c r="K573" s="606"/>
      <c r="L573" s="596"/>
    </row>
    <row r="574" spans="2:12" s="590" customFormat="1" ht="12.95" customHeight="1">
      <c r="B574" s="597"/>
      <c r="C574" s="617" t="s">
        <v>481</v>
      </c>
      <c r="D574" s="599"/>
      <c r="E574" s="599"/>
      <c r="F574" s="599"/>
      <c r="G574" s="600"/>
      <c r="H574" s="601"/>
      <c r="I574" s="602"/>
      <c r="J574" s="602"/>
      <c r="K574" s="604"/>
      <c r="L574" s="605"/>
    </row>
    <row r="575" spans="2:12" s="590" customFormat="1" ht="12.95" customHeight="1">
      <c r="B575" s="591"/>
      <c r="C575" s="592"/>
      <c r="D575" s="593"/>
      <c r="E575" s="593"/>
      <c r="F575" s="593"/>
      <c r="G575" s="594"/>
      <c r="H575" s="592"/>
      <c r="I575" s="592"/>
      <c r="J575" s="595"/>
      <c r="K575" s="606"/>
      <c r="L575" s="596"/>
    </row>
    <row r="576" spans="2:12" s="590" customFormat="1" ht="12.95" customHeight="1">
      <c r="B576" s="597"/>
      <c r="C576" s="598"/>
      <c r="D576" s="599"/>
      <c r="E576" s="599"/>
      <c r="F576" s="599"/>
      <c r="G576" s="600"/>
      <c r="H576" s="601"/>
      <c r="I576" s="602"/>
      <c r="J576" s="603"/>
      <c r="K576" s="604"/>
      <c r="L576" s="605"/>
    </row>
    <row r="577" spans="2:12" s="590" customFormat="1" ht="12.95" customHeight="1">
      <c r="B577" s="591"/>
      <c r="C577" s="592"/>
      <c r="D577" s="593"/>
      <c r="E577" s="593"/>
      <c r="F577" s="593"/>
      <c r="G577" s="594"/>
      <c r="H577" s="592"/>
      <c r="I577" s="592"/>
      <c r="J577" s="595"/>
      <c r="K577" s="593"/>
      <c r="L577" s="596"/>
    </row>
    <row r="578" spans="2:12" s="590" customFormat="1" ht="12.95" customHeight="1">
      <c r="B578" s="630"/>
      <c r="C578" s="631"/>
      <c r="D578" s="618"/>
      <c r="E578" s="619"/>
      <c r="F578" s="618"/>
      <c r="G578" s="611"/>
      <c r="H578" s="617"/>
      <c r="I578" s="611"/>
      <c r="J578" s="602"/>
      <c r="K578" s="632"/>
      <c r="L578" s="633"/>
    </row>
    <row r="579" spans="2:12" s="590" customFormat="1" ht="12.95" customHeight="1">
      <c r="B579" s="591"/>
      <c r="C579" s="592"/>
      <c r="D579" s="593"/>
      <c r="E579" s="593"/>
      <c r="F579" s="593"/>
      <c r="G579" s="594"/>
      <c r="H579" s="592"/>
      <c r="I579" s="592"/>
      <c r="J579" s="595"/>
      <c r="K579" s="606"/>
      <c r="L579" s="596"/>
    </row>
    <row r="580" spans="2:12" s="590" customFormat="1" ht="12.95" customHeight="1">
      <c r="B580" s="597"/>
      <c r="C580" s="598"/>
      <c r="D580" s="599"/>
      <c r="E580" s="599"/>
      <c r="F580" s="599"/>
      <c r="G580" s="600"/>
      <c r="H580" s="601"/>
      <c r="I580" s="602"/>
      <c r="J580" s="603"/>
      <c r="K580" s="604"/>
      <c r="L580" s="605"/>
    </row>
    <row r="581" spans="2:12" s="590" customFormat="1" ht="12.95" customHeight="1">
      <c r="B581" s="591"/>
      <c r="C581" s="592"/>
      <c r="D581" s="593"/>
      <c r="E581" s="593"/>
      <c r="F581" s="593"/>
      <c r="G581" s="594"/>
      <c r="H581" s="592"/>
      <c r="I581" s="592"/>
      <c r="J581" s="595"/>
      <c r="K581" s="606"/>
      <c r="L581" s="596"/>
    </row>
    <row r="582" spans="2:12" s="590" customFormat="1" ht="12.95" customHeight="1">
      <c r="B582" s="597"/>
      <c r="C582" s="598"/>
      <c r="D582" s="599"/>
      <c r="E582" s="599"/>
      <c r="F582" s="599"/>
      <c r="G582" s="600"/>
      <c r="H582" s="601"/>
      <c r="I582" s="602"/>
      <c r="J582" s="603"/>
      <c r="K582" s="604"/>
      <c r="L582" s="605"/>
    </row>
    <row r="583" spans="2:12" s="590" customFormat="1" ht="12.95" customHeight="1">
      <c r="B583" s="591"/>
      <c r="C583" s="592"/>
      <c r="D583" s="593"/>
      <c r="E583" s="593"/>
      <c r="F583" s="593"/>
      <c r="G583" s="594"/>
      <c r="H583" s="592"/>
      <c r="I583" s="592"/>
      <c r="J583" s="595"/>
      <c r="K583" s="593"/>
      <c r="L583" s="596"/>
    </row>
    <row r="584" spans="2:12" s="590" customFormat="1" ht="12.95" customHeight="1">
      <c r="B584" s="630"/>
      <c r="C584" s="631"/>
      <c r="D584" s="618"/>
      <c r="E584" s="619"/>
      <c r="F584" s="618"/>
      <c r="G584" s="611"/>
      <c r="H584" s="617"/>
      <c r="I584" s="611"/>
      <c r="J584" s="602"/>
      <c r="K584" s="632"/>
      <c r="L584" s="633"/>
    </row>
    <row r="585" spans="2:12" s="590" customFormat="1" ht="12.95" customHeight="1">
      <c r="B585" s="591"/>
      <c r="C585" s="592"/>
      <c r="D585" s="593"/>
      <c r="E585" s="593"/>
      <c r="F585" s="593"/>
      <c r="G585" s="594"/>
      <c r="H585" s="592"/>
      <c r="I585" s="592"/>
      <c r="J585" s="595"/>
      <c r="K585" s="606"/>
      <c r="L585" s="596"/>
    </row>
    <row r="586" spans="2:12" s="590" customFormat="1" ht="12.95" customHeight="1">
      <c r="B586" s="620"/>
      <c r="C586" s="621"/>
      <c r="D586" s="622"/>
      <c r="E586" s="622"/>
      <c r="F586" s="622"/>
      <c r="G586" s="623"/>
      <c r="H586" s="624"/>
      <c r="I586" s="621"/>
      <c r="J586" s="625"/>
      <c r="K586" s="626"/>
      <c r="L586" s="627"/>
    </row>
    <row r="587" spans="2:12" ht="21">
      <c r="B587" s="814" t="s">
        <v>469</v>
      </c>
      <c r="C587" s="814"/>
      <c r="D587" s="814"/>
      <c r="E587" s="814"/>
      <c r="F587" s="814"/>
      <c r="G587" s="814"/>
      <c r="H587" s="814"/>
      <c r="I587" s="814"/>
      <c r="J587" s="814"/>
      <c r="K587" s="814"/>
      <c r="L587" s="814"/>
    </row>
    <row r="588" spans="2:12">
      <c r="B588" s="566"/>
      <c r="C588" s="567"/>
      <c r="D588" s="567"/>
      <c r="E588" s="567"/>
      <c r="F588" s="567"/>
      <c r="G588" s="567"/>
      <c r="H588" s="567"/>
      <c r="I588" s="568"/>
      <c r="J588" s="568"/>
      <c r="K588" s="569" t="s">
        <v>470</v>
      </c>
      <c r="L588" s="638">
        <f>+L523+1</f>
        <v>10</v>
      </c>
    </row>
    <row r="589" spans="2:12">
      <c r="B589" s="571"/>
      <c r="C589" s="572"/>
      <c r="D589" s="573"/>
      <c r="E589" s="573"/>
      <c r="F589" s="573"/>
      <c r="G589" s="574"/>
      <c r="H589" s="572"/>
      <c r="I589" s="575"/>
      <c r="J589" s="576"/>
      <c r="K589" s="577"/>
      <c r="L589" s="578"/>
    </row>
    <row r="590" spans="2:12" s="564" customFormat="1">
      <c r="B590" s="579" t="s">
        <v>471</v>
      </c>
      <c r="C590" s="580" t="s">
        <v>472</v>
      </c>
      <c r="D590" s="815" t="s">
        <v>473</v>
      </c>
      <c r="E590" s="815"/>
      <c r="F590" s="815"/>
      <c r="G590" s="581" t="s">
        <v>474</v>
      </c>
      <c r="H590" s="580" t="s">
        <v>475</v>
      </c>
      <c r="I590" s="582" t="s">
        <v>476</v>
      </c>
      <c r="J590" s="582" t="s">
        <v>477</v>
      </c>
      <c r="K590" s="815" t="s">
        <v>478</v>
      </c>
      <c r="L590" s="816"/>
    </row>
    <row r="591" spans="2:12">
      <c r="B591" s="583"/>
      <c r="C591" s="584"/>
      <c r="D591" s="585"/>
      <c r="E591" s="585"/>
      <c r="F591" s="585"/>
      <c r="G591" s="586"/>
      <c r="H591" s="584"/>
      <c r="I591" s="587"/>
      <c r="J591" s="588"/>
      <c r="K591" s="585"/>
      <c r="L591" s="589"/>
    </row>
    <row r="592" spans="2:12" s="590" customFormat="1" ht="12.95" customHeight="1">
      <c r="B592" s="591"/>
      <c r="C592" s="592"/>
      <c r="D592" s="593"/>
      <c r="E592" s="593"/>
      <c r="F592" s="593"/>
      <c r="G592" s="594"/>
      <c r="H592" s="592"/>
      <c r="I592" s="592"/>
      <c r="J592" s="595"/>
      <c r="K592" s="593"/>
      <c r="L592" s="596"/>
    </row>
    <row r="593" spans="2:12" s="590" customFormat="1" ht="12.95" customHeight="1">
      <c r="B593" s="597"/>
      <c r="C593" s="598" t="s">
        <v>781</v>
      </c>
      <c r="D593" s="599"/>
      <c r="E593" s="599"/>
      <c r="F593" s="599"/>
      <c r="G593" s="600"/>
      <c r="H593" s="601"/>
      <c r="I593" s="602"/>
      <c r="J593" s="603"/>
      <c r="K593" s="604"/>
      <c r="L593" s="605"/>
    </row>
    <row r="594" spans="2:12" s="590" customFormat="1" ht="12.95" customHeight="1">
      <c r="B594" s="591"/>
      <c r="C594" s="592"/>
      <c r="D594" s="593"/>
      <c r="E594" s="593"/>
      <c r="F594" s="593"/>
      <c r="G594" s="594"/>
      <c r="H594" s="592"/>
      <c r="I594" s="592"/>
      <c r="J594" s="595"/>
      <c r="K594" s="606"/>
      <c r="L594" s="596"/>
    </row>
    <row r="595" spans="2:12" s="590" customFormat="1" ht="12.95" customHeight="1">
      <c r="B595" s="597"/>
      <c r="C595" s="598" t="s">
        <v>875</v>
      </c>
      <c r="D595" s="599" t="s">
        <v>876</v>
      </c>
      <c r="E595" s="599"/>
      <c r="F595" s="599"/>
      <c r="G595" s="600">
        <v>1</v>
      </c>
      <c r="H595" s="601" t="str">
        <f>+'[15]5.TEL拾'!M116</f>
        <v>面</v>
      </c>
      <c r="I595" s="611"/>
      <c r="J595" s="607"/>
      <c r="K595" s="600"/>
      <c r="L595" s="605"/>
    </row>
    <row r="596" spans="2:12" s="590" customFormat="1" ht="12.95" customHeight="1">
      <c r="B596" s="591"/>
      <c r="C596" s="592"/>
      <c r="D596" s="593"/>
      <c r="E596" s="593"/>
      <c r="F596" s="593"/>
      <c r="G596" s="594"/>
      <c r="H596" s="592"/>
      <c r="I596" s="592"/>
      <c r="J596" s="595"/>
      <c r="K596" s="606"/>
      <c r="L596" s="596"/>
    </row>
    <row r="597" spans="2:12" s="590" customFormat="1" ht="12.95" customHeight="1">
      <c r="B597" s="597"/>
      <c r="C597" s="598" t="s">
        <v>796</v>
      </c>
      <c r="D597" s="599" t="s">
        <v>877</v>
      </c>
      <c r="E597" s="599"/>
      <c r="F597" s="599"/>
      <c r="G597" s="600">
        <v>1</v>
      </c>
      <c r="H597" s="601" t="str">
        <f>+'[15]5.TEL拾'!M118</f>
        <v>ｹ所</v>
      </c>
      <c r="I597" s="602"/>
      <c r="J597" s="607"/>
      <c r="K597" s="604"/>
      <c r="L597" s="605"/>
    </row>
    <row r="598" spans="2:12" s="590" customFormat="1" ht="12.95" customHeight="1">
      <c r="B598" s="591"/>
      <c r="C598" s="592"/>
      <c r="D598" s="593"/>
      <c r="E598" s="593"/>
      <c r="F598" s="593"/>
      <c r="G598" s="594"/>
      <c r="H598" s="592"/>
      <c r="I598" s="592"/>
      <c r="J598" s="595"/>
      <c r="K598" s="606"/>
      <c r="L598" s="596"/>
    </row>
    <row r="599" spans="2:12" s="590" customFormat="1" ht="12.95" customHeight="1">
      <c r="B599" s="597"/>
      <c r="C599" s="598" t="s">
        <v>799</v>
      </c>
      <c r="D599" s="599" t="s">
        <v>800</v>
      </c>
      <c r="E599" s="599"/>
      <c r="F599" s="599"/>
      <c r="G599" s="600">
        <v>1</v>
      </c>
      <c r="H599" s="601" t="str">
        <f>+'[15]5.TEL拾'!M120</f>
        <v>枚</v>
      </c>
      <c r="I599" s="602"/>
      <c r="J599" s="607"/>
      <c r="K599" s="604"/>
      <c r="L599" s="605"/>
    </row>
    <row r="600" spans="2:12" s="590" customFormat="1" ht="12.95" customHeight="1">
      <c r="B600" s="591"/>
      <c r="C600" s="592"/>
      <c r="D600" s="593"/>
      <c r="E600" s="593"/>
      <c r="F600" s="593"/>
      <c r="G600" s="594"/>
      <c r="H600" s="592"/>
      <c r="I600" s="592"/>
      <c r="J600" s="595"/>
      <c r="K600" s="606"/>
      <c r="L600" s="596"/>
    </row>
    <row r="601" spans="2:12" s="590" customFormat="1" ht="12.95" customHeight="1">
      <c r="B601" s="597"/>
      <c r="C601" s="598" t="s">
        <v>878</v>
      </c>
      <c r="D601" s="599" t="s">
        <v>879</v>
      </c>
      <c r="E601" s="599"/>
      <c r="F601" s="599"/>
      <c r="G601" s="600">
        <v>1</v>
      </c>
      <c r="H601" s="601" t="str">
        <f>+'[15]5.TEL拾'!M122</f>
        <v>面</v>
      </c>
      <c r="I601" s="602"/>
      <c r="J601" s="607"/>
      <c r="K601" s="604"/>
      <c r="L601" s="605"/>
    </row>
    <row r="602" spans="2:12" s="590" customFormat="1" ht="12.95" customHeight="1">
      <c r="B602" s="591"/>
      <c r="C602" s="592"/>
      <c r="D602" s="593"/>
      <c r="E602" s="593"/>
      <c r="F602" s="593"/>
      <c r="G602" s="594"/>
      <c r="H602" s="592"/>
      <c r="I602" s="592"/>
      <c r="J602" s="595"/>
      <c r="K602" s="606"/>
      <c r="L602" s="596"/>
    </row>
    <row r="603" spans="2:12" s="590" customFormat="1" ht="12.95" customHeight="1">
      <c r="B603" s="597"/>
      <c r="C603" s="598" t="s">
        <v>878</v>
      </c>
      <c r="D603" s="599" t="s">
        <v>880</v>
      </c>
      <c r="E603" s="599"/>
      <c r="F603" s="599"/>
      <c r="G603" s="600">
        <v>1</v>
      </c>
      <c r="H603" s="601" t="str">
        <f>+'[15]5.TEL拾'!M124</f>
        <v>面</v>
      </c>
      <c r="I603" s="602"/>
      <c r="J603" s="607"/>
      <c r="K603" s="604"/>
      <c r="L603" s="605"/>
    </row>
    <row r="604" spans="2:12" s="590" customFormat="1" ht="12.95" customHeight="1">
      <c r="B604" s="591"/>
      <c r="C604" s="592"/>
      <c r="D604" s="593"/>
      <c r="E604" s="593"/>
      <c r="F604" s="593"/>
      <c r="G604" s="594"/>
      <c r="H604" s="592"/>
      <c r="I604" s="592"/>
      <c r="J604" s="595"/>
      <c r="K604" s="606"/>
      <c r="L604" s="596"/>
    </row>
    <row r="605" spans="2:12" s="590" customFormat="1" ht="12.95" customHeight="1">
      <c r="B605" s="597"/>
      <c r="C605" s="598" t="s">
        <v>881</v>
      </c>
      <c r="D605" s="599" t="s">
        <v>882</v>
      </c>
      <c r="E605" s="599"/>
      <c r="F605" s="599"/>
      <c r="G605" s="600">
        <v>8</v>
      </c>
      <c r="H605" s="601" t="str">
        <f>+'[15]5.TEL拾'!M126</f>
        <v>個</v>
      </c>
      <c r="I605" s="602"/>
      <c r="J605" s="607"/>
      <c r="K605" s="628"/>
      <c r="L605" s="605"/>
    </row>
    <row r="606" spans="2:12" s="590" customFormat="1" ht="12.95" customHeight="1">
      <c r="B606" s="591"/>
      <c r="C606" s="592"/>
      <c r="D606" s="593"/>
      <c r="E606" s="593"/>
      <c r="F606" s="593"/>
      <c r="G606" s="594"/>
      <c r="H606" s="592"/>
      <c r="I606" s="592"/>
      <c r="J606" s="595"/>
      <c r="K606" s="606"/>
      <c r="L606" s="596"/>
    </row>
    <row r="607" spans="2:12" s="590" customFormat="1" ht="12.95" customHeight="1">
      <c r="B607" s="597"/>
      <c r="C607" s="598" t="s">
        <v>883</v>
      </c>
      <c r="D607" s="599" t="s">
        <v>884</v>
      </c>
      <c r="E607" s="599"/>
      <c r="F607" s="599"/>
      <c r="G607" s="600">
        <v>6</v>
      </c>
      <c r="H607" s="601" t="str">
        <f>+'[15]5.TEL拾'!M128</f>
        <v>台</v>
      </c>
      <c r="I607" s="602"/>
      <c r="J607" s="607"/>
      <c r="K607" s="628"/>
      <c r="L607" s="605"/>
    </row>
    <row r="608" spans="2:12" s="590" customFormat="1" ht="12.95" customHeight="1">
      <c r="B608" s="591"/>
      <c r="C608" s="592"/>
      <c r="D608" s="593"/>
      <c r="E608" s="593"/>
      <c r="F608" s="593"/>
      <c r="G608" s="594"/>
      <c r="H608" s="592"/>
      <c r="I608" s="592"/>
      <c r="J608" s="595"/>
      <c r="K608" s="606"/>
      <c r="L608" s="596"/>
    </row>
    <row r="609" spans="2:12" s="590" customFormat="1" ht="12.95" customHeight="1">
      <c r="B609" s="597"/>
      <c r="C609" s="598" t="s">
        <v>885</v>
      </c>
      <c r="D609" s="599" t="s">
        <v>886</v>
      </c>
      <c r="E609" s="599"/>
      <c r="F609" s="599"/>
      <c r="G609" s="600">
        <v>6</v>
      </c>
      <c r="H609" s="601" t="str">
        <f>+'[15]5.TEL拾'!M130</f>
        <v>台</v>
      </c>
      <c r="I609" s="602"/>
      <c r="J609" s="607"/>
      <c r="K609" s="628"/>
      <c r="L609" s="605"/>
    </row>
    <row r="610" spans="2:12" s="590" customFormat="1" ht="12.95" customHeight="1">
      <c r="B610" s="591"/>
      <c r="C610" s="592"/>
      <c r="D610" s="593"/>
      <c r="E610" s="593"/>
      <c r="F610" s="593"/>
      <c r="G610" s="594"/>
      <c r="H610" s="592"/>
      <c r="I610" s="592"/>
      <c r="J610" s="595"/>
      <c r="K610" s="593"/>
      <c r="L610" s="596"/>
    </row>
    <row r="611" spans="2:12" s="590" customFormat="1" ht="12.95" customHeight="1">
      <c r="B611" s="597"/>
      <c r="C611" s="598"/>
      <c r="D611" s="599"/>
      <c r="E611" s="599"/>
      <c r="F611" s="599"/>
      <c r="G611" s="600"/>
      <c r="H611" s="601"/>
      <c r="I611" s="602"/>
      <c r="J611" s="629"/>
      <c r="K611" s="628"/>
      <c r="L611" s="605"/>
    </row>
    <row r="612" spans="2:12" s="590" customFormat="1" ht="12.95" customHeight="1">
      <c r="B612" s="591"/>
      <c r="C612" s="592"/>
      <c r="D612" s="593"/>
      <c r="E612" s="593"/>
      <c r="F612" s="593"/>
      <c r="G612" s="594"/>
      <c r="H612" s="592"/>
      <c r="I612" s="592"/>
      <c r="J612" s="610"/>
      <c r="K612" s="606"/>
      <c r="L612" s="596"/>
    </row>
    <row r="613" spans="2:12" s="590" customFormat="1" ht="12.95" customHeight="1">
      <c r="B613" s="597"/>
      <c r="C613" s="617" t="s">
        <v>482</v>
      </c>
      <c r="D613" s="599"/>
      <c r="E613" s="599"/>
      <c r="F613" s="599"/>
      <c r="G613" s="600"/>
      <c r="H613" s="601"/>
      <c r="I613" s="602"/>
      <c r="J613" s="602"/>
      <c r="K613" s="604"/>
      <c r="L613" s="605"/>
    </row>
    <row r="614" spans="2:12" s="590" customFormat="1" ht="12.95" customHeight="1">
      <c r="B614" s="591"/>
      <c r="C614" s="592"/>
      <c r="D614" s="593"/>
      <c r="E614" s="593"/>
      <c r="F614" s="593"/>
      <c r="G614" s="594"/>
      <c r="H614" s="592"/>
      <c r="I614" s="592"/>
      <c r="J614" s="610"/>
      <c r="K614" s="606"/>
      <c r="L614" s="596"/>
    </row>
    <row r="615" spans="2:12" s="590" customFormat="1" ht="12.95" customHeight="1">
      <c r="B615" s="597"/>
      <c r="C615" s="598"/>
      <c r="D615" s="599"/>
      <c r="E615" s="599"/>
      <c r="F615" s="599"/>
      <c r="G615" s="600"/>
      <c r="H615" s="601"/>
      <c r="I615" s="611"/>
      <c r="J615" s="602"/>
      <c r="K615" s="600"/>
      <c r="L615" s="605"/>
    </row>
    <row r="616" spans="2:12" s="590" customFormat="1" ht="12.95" customHeight="1">
      <c r="B616" s="591"/>
      <c r="C616" s="592"/>
      <c r="D616" s="593"/>
      <c r="E616" s="593"/>
      <c r="F616" s="593"/>
      <c r="G616" s="594"/>
      <c r="H616" s="592"/>
      <c r="I616" s="592"/>
      <c r="J616" s="610"/>
      <c r="K616" s="606"/>
      <c r="L616" s="596"/>
    </row>
    <row r="617" spans="2:12" s="590" customFormat="1" ht="12.95" customHeight="1">
      <c r="B617" s="597"/>
      <c r="C617" s="598"/>
      <c r="D617" s="599"/>
      <c r="E617" s="599"/>
      <c r="F617" s="599"/>
      <c r="G617" s="600"/>
      <c r="H617" s="601"/>
      <c r="I617" s="602"/>
      <c r="J617" s="602"/>
      <c r="K617" s="604"/>
      <c r="L617" s="605"/>
    </row>
    <row r="618" spans="2:12" s="590" customFormat="1" ht="12.95" customHeight="1">
      <c r="B618" s="591"/>
      <c r="C618" s="592"/>
      <c r="D618" s="593"/>
      <c r="E618" s="593"/>
      <c r="F618" s="593"/>
      <c r="G618" s="594"/>
      <c r="H618" s="592"/>
      <c r="I618" s="592"/>
      <c r="J618" s="595"/>
      <c r="K618" s="606"/>
      <c r="L618" s="596"/>
    </row>
    <row r="619" spans="2:12" s="590" customFormat="1" ht="12.75" customHeight="1">
      <c r="B619" s="597"/>
      <c r="C619" s="598"/>
      <c r="D619" s="599"/>
      <c r="E619" s="599"/>
      <c r="F619" s="599"/>
      <c r="G619" s="600"/>
      <c r="H619" s="601"/>
      <c r="I619" s="602"/>
      <c r="J619" s="603"/>
      <c r="K619" s="604"/>
      <c r="L619" s="605"/>
    </row>
    <row r="620" spans="2:12" s="590" customFormat="1" ht="12.95" customHeight="1">
      <c r="B620" s="591"/>
      <c r="C620" s="592"/>
      <c r="D620" s="593"/>
      <c r="E620" s="593"/>
      <c r="F620" s="593"/>
      <c r="G620" s="594"/>
      <c r="H620" s="592"/>
      <c r="I620" s="592"/>
      <c r="J620" s="595"/>
      <c r="K620" s="606"/>
      <c r="L620" s="596"/>
    </row>
    <row r="621" spans="2:12" s="590" customFormat="1" ht="12.95" customHeight="1">
      <c r="B621" s="597"/>
      <c r="C621" s="598"/>
      <c r="D621" s="599"/>
      <c r="E621" s="599"/>
      <c r="F621" s="599"/>
      <c r="G621" s="600"/>
      <c r="H621" s="601"/>
      <c r="I621" s="602"/>
      <c r="J621" s="603"/>
      <c r="K621" s="604"/>
      <c r="L621" s="605"/>
    </row>
    <row r="622" spans="2:12" s="590" customFormat="1" ht="12.95" customHeight="1">
      <c r="B622" s="591"/>
      <c r="C622" s="592"/>
      <c r="D622" s="593"/>
      <c r="E622" s="593"/>
      <c r="F622" s="593"/>
      <c r="G622" s="594"/>
      <c r="H622" s="592"/>
      <c r="I622" s="592"/>
      <c r="J622" s="595"/>
      <c r="K622" s="606"/>
      <c r="L622" s="596"/>
    </row>
    <row r="623" spans="2:12" s="590" customFormat="1" ht="12.95" customHeight="1">
      <c r="B623" s="597"/>
      <c r="C623" s="598"/>
      <c r="D623" s="599"/>
      <c r="E623" s="599"/>
      <c r="F623" s="599"/>
      <c r="G623" s="600"/>
      <c r="H623" s="601"/>
      <c r="I623" s="611"/>
      <c r="J623" s="602"/>
      <c r="K623" s="600"/>
      <c r="L623" s="605"/>
    </row>
    <row r="624" spans="2:12" s="590" customFormat="1" ht="12.95" customHeight="1">
      <c r="B624" s="591"/>
      <c r="C624" s="592"/>
      <c r="D624" s="593"/>
      <c r="E624" s="593"/>
      <c r="F624" s="593"/>
      <c r="G624" s="594"/>
      <c r="H624" s="592"/>
      <c r="I624" s="592"/>
      <c r="J624" s="610"/>
      <c r="K624" s="606"/>
      <c r="L624" s="596"/>
    </row>
    <row r="625" spans="2:12" s="590" customFormat="1" ht="12.95" customHeight="1">
      <c r="B625" s="597"/>
      <c r="C625" s="598"/>
      <c r="D625" s="599"/>
      <c r="E625" s="599"/>
      <c r="F625" s="599"/>
      <c r="G625" s="600"/>
      <c r="H625" s="601"/>
      <c r="I625" s="602"/>
      <c r="J625" s="602"/>
      <c r="K625" s="604"/>
      <c r="L625" s="605"/>
    </row>
    <row r="626" spans="2:12" s="590" customFormat="1" ht="12.95" customHeight="1">
      <c r="B626" s="591"/>
      <c r="C626" s="592"/>
      <c r="D626" s="593"/>
      <c r="E626" s="593"/>
      <c r="F626" s="593"/>
      <c r="G626" s="594"/>
      <c r="H626" s="592"/>
      <c r="I626" s="592"/>
      <c r="J626" s="595"/>
      <c r="K626" s="606"/>
      <c r="L626" s="596"/>
    </row>
    <row r="627" spans="2:12" s="590" customFormat="1" ht="12.95" customHeight="1">
      <c r="B627" s="597"/>
      <c r="C627" s="598"/>
      <c r="D627" s="599"/>
      <c r="E627" s="599"/>
      <c r="F627" s="599"/>
      <c r="G627" s="600"/>
      <c r="H627" s="601"/>
      <c r="I627" s="602"/>
      <c r="J627" s="603"/>
      <c r="K627" s="604"/>
      <c r="L627" s="605"/>
    </row>
    <row r="628" spans="2:12" s="590" customFormat="1" ht="12.95" customHeight="1">
      <c r="B628" s="591"/>
      <c r="C628" s="592"/>
      <c r="D628" s="593"/>
      <c r="E628" s="593"/>
      <c r="F628" s="593"/>
      <c r="G628" s="594"/>
      <c r="H628" s="592"/>
      <c r="I628" s="592"/>
      <c r="J628" s="595"/>
      <c r="K628" s="606"/>
      <c r="L628" s="596"/>
    </row>
    <row r="629" spans="2:12" s="590" customFormat="1" ht="12.95" customHeight="1">
      <c r="B629" s="597"/>
      <c r="C629" s="598"/>
      <c r="D629" s="599"/>
      <c r="E629" s="599"/>
      <c r="F629" s="599"/>
      <c r="G629" s="600"/>
      <c r="H629" s="601"/>
      <c r="I629" s="611"/>
      <c r="J629" s="602"/>
      <c r="K629" s="600"/>
      <c r="L629" s="605"/>
    </row>
    <row r="630" spans="2:12" s="590" customFormat="1" ht="12.95" customHeight="1">
      <c r="B630" s="591"/>
      <c r="C630" s="592"/>
      <c r="D630" s="593"/>
      <c r="E630" s="593"/>
      <c r="F630" s="593"/>
      <c r="G630" s="594"/>
      <c r="H630" s="592"/>
      <c r="I630" s="592"/>
      <c r="J630" s="610"/>
      <c r="K630" s="606"/>
      <c r="L630" s="596"/>
    </row>
    <row r="631" spans="2:12" s="590" customFormat="1" ht="12.95" customHeight="1">
      <c r="B631" s="597"/>
      <c r="C631" s="598"/>
      <c r="D631" s="599"/>
      <c r="E631" s="599"/>
      <c r="F631" s="599"/>
      <c r="G631" s="600"/>
      <c r="H631" s="601"/>
      <c r="I631" s="602"/>
      <c r="J631" s="602"/>
      <c r="K631" s="604"/>
      <c r="L631" s="605"/>
    </row>
    <row r="632" spans="2:12" s="590" customFormat="1" ht="12.95" customHeight="1">
      <c r="B632" s="591"/>
      <c r="C632" s="592"/>
      <c r="D632" s="593"/>
      <c r="E632" s="593"/>
      <c r="F632" s="593"/>
      <c r="G632" s="594"/>
      <c r="H632" s="592"/>
      <c r="I632" s="592"/>
      <c r="J632" s="595"/>
      <c r="K632" s="606"/>
      <c r="L632" s="596"/>
    </row>
    <row r="633" spans="2:12" s="590" customFormat="1" ht="12.95" customHeight="1">
      <c r="B633" s="597"/>
      <c r="C633" s="598"/>
      <c r="D633" s="599"/>
      <c r="E633" s="599"/>
      <c r="F633" s="599"/>
      <c r="G633" s="600"/>
      <c r="H633" s="601"/>
      <c r="I633" s="602"/>
      <c r="J633" s="603"/>
      <c r="K633" s="604"/>
      <c r="L633" s="605"/>
    </row>
    <row r="634" spans="2:12" s="590" customFormat="1" ht="12.95" customHeight="1">
      <c r="B634" s="591"/>
      <c r="C634" s="592"/>
      <c r="D634" s="593"/>
      <c r="E634" s="593"/>
      <c r="F634" s="593"/>
      <c r="G634" s="594"/>
      <c r="H634" s="592"/>
      <c r="I634" s="592"/>
      <c r="J634" s="595"/>
      <c r="K634" s="606"/>
      <c r="L634" s="596"/>
    </row>
    <row r="635" spans="2:12" s="590" customFormat="1" ht="12.95" customHeight="1">
      <c r="B635" s="597"/>
      <c r="C635" s="598"/>
      <c r="D635" s="599"/>
      <c r="E635" s="599"/>
      <c r="F635" s="599"/>
      <c r="G635" s="600"/>
      <c r="H635" s="601"/>
      <c r="I635" s="602"/>
      <c r="J635" s="603"/>
      <c r="K635" s="604"/>
      <c r="L635" s="605"/>
    </row>
    <row r="636" spans="2:12" s="590" customFormat="1" ht="12.95" customHeight="1">
      <c r="B636" s="591"/>
      <c r="C636" s="592"/>
      <c r="D636" s="593"/>
      <c r="E636" s="593"/>
      <c r="F636" s="593"/>
      <c r="G636" s="594"/>
      <c r="H636" s="592"/>
      <c r="I636" s="592"/>
      <c r="J636" s="595"/>
      <c r="K636" s="606"/>
      <c r="L636" s="596"/>
    </row>
    <row r="637" spans="2:12" s="590" customFormat="1" ht="12.95" customHeight="1">
      <c r="B637" s="597"/>
      <c r="C637" s="598"/>
      <c r="D637" s="599"/>
      <c r="E637" s="599"/>
      <c r="F637" s="599"/>
      <c r="G637" s="600"/>
      <c r="H637" s="601"/>
      <c r="I637" s="611"/>
      <c r="J637" s="602"/>
      <c r="K637" s="600"/>
      <c r="L637" s="605"/>
    </row>
    <row r="638" spans="2:12" s="590" customFormat="1" ht="12.95" customHeight="1">
      <c r="B638" s="591"/>
      <c r="C638" s="592"/>
      <c r="D638" s="593"/>
      <c r="E638" s="593"/>
      <c r="F638" s="593"/>
      <c r="G638" s="594"/>
      <c r="H638" s="592"/>
      <c r="I638" s="592"/>
      <c r="J638" s="610"/>
      <c r="K638" s="606"/>
      <c r="L638" s="596"/>
    </row>
    <row r="639" spans="2:12" s="590" customFormat="1" ht="12.95" customHeight="1">
      <c r="B639" s="597"/>
      <c r="C639" s="598"/>
      <c r="D639" s="599"/>
      <c r="E639" s="599"/>
      <c r="F639" s="599"/>
      <c r="G639" s="600"/>
      <c r="H639" s="601"/>
      <c r="I639" s="602"/>
      <c r="J639" s="602"/>
      <c r="K639" s="604"/>
      <c r="L639" s="605"/>
    </row>
    <row r="640" spans="2:12" s="590" customFormat="1" ht="12.95" customHeight="1">
      <c r="B640" s="591"/>
      <c r="C640" s="592"/>
      <c r="D640" s="593"/>
      <c r="E640" s="593"/>
      <c r="F640" s="593"/>
      <c r="G640" s="594"/>
      <c r="H640" s="592"/>
      <c r="I640" s="592"/>
      <c r="J640" s="595"/>
      <c r="K640" s="606"/>
      <c r="L640" s="596"/>
    </row>
    <row r="641" spans="2:12" s="590" customFormat="1" ht="12.95" customHeight="1">
      <c r="B641" s="597"/>
      <c r="C641" s="598"/>
      <c r="D641" s="599"/>
      <c r="E641" s="599"/>
      <c r="F641" s="599"/>
      <c r="G641" s="600"/>
      <c r="H641" s="601"/>
      <c r="I641" s="602"/>
      <c r="J641" s="603"/>
      <c r="K641" s="604"/>
      <c r="L641" s="605"/>
    </row>
    <row r="642" spans="2:12" s="590" customFormat="1" ht="12.95" customHeight="1">
      <c r="B642" s="591"/>
      <c r="C642" s="592"/>
      <c r="D642" s="593"/>
      <c r="E642" s="593"/>
      <c r="F642" s="593"/>
      <c r="G642" s="594"/>
      <c r="H642" s="592"/>
      <c r="I642" s="592"/>
      <c r="J642" s="595"/>
      <c r="K642" s="606"/>
      <c r="L642" s="596"/>
    </row>
    <row r="643" spans="2:12" s="590" customFormat="1" ht="12.95" customHeight="1">
      <c r="B643" s="597"/>
      <c r="C643" s="598"/>
      <c r="D643" s="599"/>
      <c r="E643" s="599"/>
      <c r="F643" s="599"/>
      <c r="G643" s="600"/>
      <c r="H643" s="601"/>
      <c r="I643" s="602"/>
      <c r="J643" s="603"/>
      <c r="K643" s="604"/>
      <c r="L643" s="605"/>
    </row>
    <row r="644" spans="2:12" s="590" customFormat="1" ht="12.95" customHeight="1">
      <c r="B644" s="591"/>
      <c r="C644" s="592"/>
      <c r="D644" s="593"/>
      <c r="E644" s="593"/>
      <c r="F644" s="593"/>
      <c r="G644" s="594"/>
      <c r="H644" s="592"/>
      <c r="I644" s="592"/>
      <c r="J644" s="595"/>
      <c r="K644" s="593"/>
      <c r="L644" s="596"/>
    </row>
    <row r="645" spans="2:12" s="590" customFormat="1" ht="12.95" customHeight="1">
      <c r="B645" s="597"/>
      <c r="C645" s="598"/>
      <c r="D645" s="599"/>
      <c r="E645" s="599"/>
      <c r="F645" s="599"/>
      <c r="G645" s="600"/>
      <c r="H645" s="601"/>
      <c r="I645" s="602"/>
      <c r="J645" s="603"/>
      <c r="K645" s="604"/>
      <c r="L645" s="605"/>
    </row>
    <row r="646" spans="2:12" s="590" customFormat="1" ht="12.95" customHeight="1">
      <c r="B646" s="591"/>
      <c r="C646" s="592"/>
      <c r="D646" s="593"/>
      <c r="E646" s="593"/>
      <c r="F646" s="593"/>
      <c r="G646" s="594"/>
      <c r="H646" s="592"/>
      <c r="I646" s="592"/>
      <c r="J646" s="595"/>
      <c r="K646" s="606"/>
      <c r="L646" s="596"/>
    </row>
    <row r="647" spans="2:12" s="590" customFormat="1" ht="12.95" customHeight="1">
      <c r="B647" s="597"/>
      <c r="C647" s="598"/>
      <c r="D647" s="599"/>
      <c r="E647" s="599"/>
      <c r="F647" s="599"/>
      <c r="G647" s="600"/>
      <c r="H647" s="601"/>
      <c r="I647" s="602"/>
      <c r="J647" s="603"/>
      <c r="K647" s="604"/>
      <c r="L647" s="605"/>
    </row>
    <row r="648" spans="2:12" s="590" customFormat="1" ht="12.95" customHeight="1">
      <c r="B648" s="634"/>
      <c r="C648" s="592"/>
      <c r="D648" s="614"/>
      <c r="E648" s="614"/>
      <c r="F648" s="614"/>
      <c r="G648" s="615"/>
      <c r="H648" s="616"/>
      <c r="I648" s="610"/>
      <c r="J648" s="610"/>
      <c r="K648" s="635"/>
      <c r="L648" s="636"/>
    </row>
    <row r="649" spans="2:12" s="590" customFormat="1" ht="12.95" customHeight="1">
      <c r="B649" s="630"/>
      <c r="C649" s="631" t="s">
        <v>492</v>
      </c>
      <c r="D649" s="618"/>
      <c r="E649" s="619"/>
      <c r="F649" s="618"/>
      <c r="G649" s="611"/>
      <c r="H649" s="617"/>
      <c r="I649" s="611"/>
      <c r="J649" s="602"/>
      <c r="K649" s="632"/>
      <c r="L649" s="633"/>
    </row>
    <row r="650" spans="2:12" s="590" customFormat="1" ht="12.95" customHeight="1">
      <c r="B650" s="591"/>
      <c r="C650" s="592"/>
      <c r="D650" s="593"/>
      <c r="E650" s="593"/>
      <c r="F650" s="593"/>
      <c r="G650" s="594"/>
      <c r="H650" s="592"/>
      <c r="I650" s="592"/>
      <c r="J650" s="595"/>
      <c r="K650" s="606"/>
      <c r="L650" s="596"/>
    </row>
    <row r="651" spans="2:12" s="590" customFormat="1" ht="12.95" customHeight="1">
      <c r="B651" s="620"/>
      <c r="C651" s="621"/>
      <c r="D651" s="622"/>
      <c r="E651" s="622"/>
      <c r="F651" s="622"/>
      <c r="G651" s="623"/>
      <c r="H651" s="624"/>
      <c r="I651" s="621"/>
      <c r="J651" s="625"/>
      <c r="K651" s="626"/>
      <c r="L651" s="627"/>
    </row>
    <row r="652" spans="2:12" ht="21">
      <c r="B652" s="814" t="s">
        <v>469</v>
      </c>
      <c r="C652" s="814"/>
      <c r="D652" s="814"/>
      <c r="E652" s="814"/>
      <c r="F652" s="814"/>
      <c r="G652" s="814"/>
      <c r="H652" s="814"/>
      <c r="I652" s="814"/>
      <c r="J652" s="814"/>
      <c r="K652" s="814"/>
      <c r="L652" s="814"/>
    </row>
    <row r="653" spans="2:12">
      <c r="B653" s="566"/>
      <c r="C653" s="567"/>
      <c r="D653" s="567"/>
      <c r="E653" s="567"/>
      <c r="F653" s="567"/>
      <c r="G653" s="567"/>
      <c r="H653" s="567"/>
      <c r="I653" s="568"/>
      <c r="J653" s="568"/>
      <c r="K653" s="569" t="s">
        <v>470</v>
      </c>
      <c r="L653" s="638">
        <f>+L588+1</f>
        <v>11</v>
      </c>
    </row>
    <row r="654" spans="2:12">
      <c r="B654" s="571"/>
      <c r="C654" s="572"/>
      <c r="D654" s="573"/>
      <c r="E654" s="573"/>
      <c r="F654" s="573"/>
      <c r="G654" s="574"/>
      <c r="H654" s="572"/>
      <c r="I654" s="575"/>
      <c r="J654" s="576"/>
      <c r="K654" s="577"/>
      <c r="L654" s="578"/>
    </row>
    <row r="655" spans="2:12" s="564" customFormat="1">
      <c r="B655" s="579" t="s">
        <v>471</v>
      </c>
      <c r="C655" s="580" t="s">
        <v>472</v>
      </c>
      <c r="D655" s="815" t="s">
        <v>473</v>
      </c>
      <c r="E655" s="815"/>
      <c r="F655" s="815"/>
      <c r="G655" s="581" t="s">
        <v>474</v>
      </c>
      <c r="H655" s="580" t="s">
        <v>475</v>
      </c>
      <c r="I655" s="582" t="s">
        <v>476</v>
      </c>
      <c r="J655" s="582" t="s">
        <v>477</v>
      </c>
      <c r="K655" s="815" t="s">
        <v>478</v>
      </c>
      <c r="L655" s="816"/>
    </row>
    <row r="656" spans="2:12">
      <c r="B656" s="583"/>
      <c r="C656" s="584"/>
      <c r="D656" s="585"/>
      <c r="E656" s="585"/>
      <c r="F656" s="585"/>
      <c r="G656" s="586"/>
      <c r="H656" s="584"/>
      <c r="I656" s="587"/>
      <c r="J656" s="588"/>
      <c r="K656" s="585"/>
      <c r="L656" s="589"/>
    </row>
    <row r="657" spans="2:12" s="590" customFormat="1" ht="12.95" customHeight="1">
      <c r="B657" s="591"/>
      <c r="C657" s="592"/>
      <c r="D657" s="593"/>
      <c r="E657" s="593"/>
      <c r="F657" s="593"/>
      <c r="G657" s="594"/>
      <c r="H657" s="592"/>
      <c r="I657" s="592"/>
      <c r="J657" s="610"/>
      <c r="K657" s="606"/>
      <c r="L657" s="596"/>
    </row>
    <row r="658" spans="2:12" s="590" customFormat="1" ht="12.95" customHeight="1">
      <c r="B658" s="597">
        <v>6</v>
      </c>
      <c r="C658" s="598" t="s">
        <v>493</v>
      </c>
      <c r="D658" s="599"/>
      <c r="E658" s="599"/>
      <c r="F658" s="599"/>
      <c r="G658" s="600"/>
      <c r="H658" s="601"/>
      <c r="I658" s="602"/>
      <c r="J658" s="602"/>
      <c r="K658" s="604"/>
      <c r="L658" s="605"/>
    </row>
    <row r="659" spans="2:12" s="590" customFormat="1" ht="12.95" customHeight="1">
      <c r="B659" s="591"/>
      <c r="C659" s="592"/>
      <c r="D659" s="593"/>
      <c r="E659" s="593"/>
      <c r="F659" s="593"/>
      <c r="G659" s="594"/>
      <c r="H659" s="592"/>
      <c r="I659" s="592"/>
      <c r="J659" s="595"/>
      <c r="K659" s="606"/>
      <c r="L659" s="596"/>
    </row>
    <row r="660" spans="2:12" s="590" customFormat="1" ht="12.95" customHeight="1">
      <c r="B660" s="597"/>
      <c r="C660" s="598" t="s">
        <v>743</v>
      </c>
      <c r="D660" s="599"/>
      <c r="E660" s="599"/>
      <c r="F660" s="599"/>
      <c r="G660" s="600"/>
      <c r="H660" s="601"/>
      <c r="I660" s="602"/>
      <c r="J660" s="603"/>
      <c r="K660" s="604"/>
      <c r="L660" s="605"/>
    </row>
    <row r="661" spans="2:12" s="590" customFormat="1" ht="12.95" customHeight="1">
      <c r="B661" s="591"/>
      <c r="C661" s="592"/>
      <c r="D661" s="593"/>
      <c r="E661" s="593"/>
      <c r="F661" s="593"/>
      <c r="G661" s="594"/>
      <c r="H661" s="592"/>
      <c r="I661" s="592"/>
      <c r="J661" s="595"/>
      <c r="K661" s="606"/>
      <c r="L661" s="596"/>
    </row>
    <row r="662" spans="2:12" s="590" customFormat="1" ht="12.95" customHeight="1">
      <c r="B662" s="597"/>
      <c r="C662" s="598" t="s">
        <v>744</v>
      </c>
      <c r="D662" s="599" t="s">
        <v>745</v>
      </c>
      <c r="E662" s="599"/>
      <c r="F662" s="599" t="s">
        <v>746</v>
      </c>
      <c r="G662" s="600">
        <v>6</v>
      </c>
      <c r="H662" s="601" t="s">
        <v>565</v>
      </c>
      <c r="I662" s="602"/>
      <c r="J662" s="607"/>
      <c r="K662" s="604"/>
      <c r="L662" s="605"/>
    </row>
    <row r="663" spans="2:12" s="590" customFormat="1" ht="12.95" customHeight="1">
      <c r="B663" s="591"/>
      <c r="C663" s="592"/>
      <c r="D663" s="593"/>
      <c r="E663" s="593"/>
      <c r="F663" s="593"/>
      <c r="G663" s="594"/>
      <c r="H663" s="592"/>
      <c r="I663" s="592"/>
      <c r="J663" s="595"/>
      <c r="K663" s="606"/>
      <c r="L663" s="596"/>
    </row>
    <row r="664" spans="2:12" s="590" customFormat="1" ht="12.95" customHeight="1">
      <c r="B664" s="597"/>
      <c r="C664" s="598" t="s">
        <v>744</v>
      </c>
      <c r="D664" s="599" t="s">
        <v>887</v>
      </c>
      <c r="E664" s="599"/>
      <c r="F664" s="599" t="s">
        <v>746</v>
      </c>
      <c r="G664" s="600">
        <v>6</v>
      </c>
      <c r="H664" s="601" t="s">
        <v>565</v>
      </c>
      <c r="I664" s="602"/>
      <c r="J664" s="607"/>
      <c r="K664" s="604"/>
      <c r="L664" s="605"/>
    </row>
    <row r="665" spans="2:12" s="590" customFormat="1" ht="12.95" customHeight="1">
      <c r="B665" s="591"/>
      <c r="C665" s="592"/>
      <c r="D665" s="593"/>
      <c r="E665" s="593"/>
      <c r="F665" s="593"/>
      <c r="G665" s="594"/>
      <c r="H665" s="592"/>
      <c r="I665" s="592"/>
      <c r="J665" s="595"/>
      <c r="K665" s="606"/>
      <c r="L665" s="596"/>
    </row>
    <row r="666" spans="2:12" s="590" customFormat="1" ht="12.95" customHeight="1">
      <c r="B666" s="597"/>
      <c r="C666" s="598" t="s">
        <v>744</v>
      </c>
      <c r="D666" s="599" t="s">
        <v>803</v>
      </c>
      <c r="E666" s="599"/>
      <c r="F666" s="599" t="s">
        <v>746</v>
      </c>
      <c r="G666" s="600">
        <v>3</v>
      </c>
      <c r="H666" s="601" t="s">
        <v>565</v>
      </c>
      <c r="I666" s="602"/>
      <c r="J666" s="607"/>
      <c r="K666" s="604"/>
      <c r="L666" s="605"/>
    </row>
    <row r="667" spans="2:12" s="590" customFormat="1" ht="12.95" customHeight="1">
      <c r="B667" s="591"/>
      <c r="C667" s="592"/>
      <c r="D667" s="593"/>
      <c r="E667" s="593"/>
      <c r="F667" s="593"/>
      <c r="G667" s="594"/>
      <c r="H667" s="592"/>
      <c r="I667" s="592"/>
      <c r="J667" s="595"/>
      <c r="K667" s="606"/>
      <c r="L667" s="596"/>
    </row>
    <row r="668" spans="2:12" s="590" customFormat="1" ht="12.95" customHeight="1">
      <c r="B668" s="597"/>
      <c r="C668" s="598" t="s">
        <v>744</v>
      </c>
      <c r="D668" s="599" t="s">
        <v>804</v>
      </c>
      <c r="E668" s="599"/>
      <c r="F668" s="599" t="s">
        <v>749</v>
      </c>
      <c r="G668" s="600">
        <v>239</v>
      </c>
      <c r="H668" s="601" t="s">
        <v>565</v>
      </c>
      <c r="I668" s="602"/>
      <c r="J668" s="607"/>
      <c r="K668" s="604"/>
      <c r="L668" s="605"/>
    </row>
    <row r="669" spans="2:12" s="590" customFormat="1" ht="12.95" customHeight="1">
      <c r="B669" s="591"/>
      <c r="C669" s="592"/>
      <c r="D669" s="593"/>
      <c r="E669" s="593"/>
      <c r="F669" s="593"/>
      <c r="G669" s="594"/>
      <c r="H669" s="592"/>
      <c r="I669" s="592"/>
      <c r="J669" s="595"/>
      <c r="K669" s="606"/>
      <c r="L669" s="596"/>
    </row>
    <row r="670" spans="2:12" s="590" customFormat="1" ht="12.95" customHeight="1">
      <c r="B670" s="597"/>
      <c r="C670" s="598" t="s">
        <v>744</v>
      </c>
      <c r="D670" s="599" t="s">
        <v>752</v>
      </c>
      <c r="E670" s="599"/>
      <c r="F670" s="599" t="s">
        <v>749</v>
      </c>
      <c r="G670" s="600">
        <v>51</v>
      </c>
      <c r="H670" s="601" t="s">
        <v>565</v>
      </c>
      <c r="I670" s="602"/>
      <c r="J670" s="607"/>
      <c r="K670" s="604"/>
      <c r="L670" s="605"/>
    </row>
    <row r="671" spans="2:12" s="590" customFormat="1" ht="12.95" customHeight="1">
      <c r="B671" s="591"/>
      <c r="C671" s="592"/>
      <c r="D671" s="593"/>
      <c r="E671" s="593"/>
      <c r="F671" s="593"/>
      <c r="G671" s="594"/>
      <c r="H671" s="592"/>
      <c r="I671" s="592"/>
      <c r="J671" s="595"/>
      <c r="K671" s="606"/>
      <c r="L671" s="596"/>
    </row>
    <row r="672" spans="2:12" s="590" customFormat="1" ht="12.95" customHeight="1">
      <c r="B672" s="597"/>
      <c r="C672" s="598" t="s">
        <v>754</v>
      </c>
      <c r="D672" s="599" t="s">
        <v>888</v>
      </c>
      <c r="E672" s="599"/>
      <c r="F672" s="599"/>
      <c r="G672" s="600">
        <v>1</v>
      </c>
      <c r="H672" s="601" t="s">
        <v>574</v>
      </c>
      <c r="I672" s="602"/>
      <c r="J672" s="607"/>
      <c r="K672" s="604"/>
      <c r="L672" s="605"/>
    </row>
    <row r="673" spans="2:12" s="590" customFormat="1" ht="12.95" customHeight="1">
      <c r="B673" s="591"/>
      <c r="C673" s="592"/>
      <c r="D673" s="593"/>
      <c r="E673" s="593"/>
      <c r="F673" s="593"/>
      <c r="G673" s="594"/>
      <c r="H673" s="592"/>
      <c r="I673" s="592"/>
      <c r="J673" s="595"/>
      <c r="K673" s="606"/>
      <c r="L673" s="596"/>
    </row>
    <row r="674" spans="2:12" s="590" customFormat="1" ht="12.95" customHeight="1">
      <c r="B674" s="597"/>
      <c r="C674" s="598" t="s">
        <v>761</v>
      </c>
      <c r="D674" s="599" t="s">
        <v>887</v>
      </c>
      <c r="E674" s="599"/>
      <c r="F674" s="599"/>
      <c r="G674" s="600">
        <v>1</v>
      </c>
      <c r="H674" s="601" t="s">
        <v>574</v>
      </c>
      <c r="I674" s="602"/>
      <c r="J674" s="607"/>
      <c r="K674" s="604"/>
      <c r="L674" s="605"/>
    </row>
    <row r="675" spans="2:12" s="590" customFormat="1" ht="12.95" customHeight="1">
      <c r="B675" s="591"/>
      <c r="C675" s="592"/>
      <c r="D675" s="593"/>
      <c r="E675" s="593"/>
      <c r="F675" s="593"/>
      <c r="G675" s="594"/>
      <c r="H675" s="592"/>
      <c r="I675" s="592"/>
      <c r="J675" s="595"/>
      <c r="K675" s="606"/>
      <c r="L675" s="596"/>
    </row>
    <row r="676" spans="2:12" s="590" customFormat="1" ht="12.95" customHeight="1">
      <c r="B676" s="597"/>
      <c r="C676" s="598" t="s">
        <v>764</v>
      </c>
      <c r="D676" s="599" t="s">
        <v>765</v>
      </c>
      <c r="E676" s="599"/>
      <c r="F676" s="599"/>
      <c r="G676" s="600">
        <v>18</v>
      </c>
      <c r="H676" s="601" t="s">
        <v>574</v>
      </c>
      <c r="I676" s="602"/>
      <c r="J676" s="607"/>
      <c r="K676" s="604"/>
      <c r="L676" s="605"/>
    </row>
    <row r="677" spans="2:12" s="590" customFormat="1" ht="12.95" customHeight="1">
      <c r="B677" s="591"/>
      <c r="C677" s="592"/>
      <c r="D677" s="593"/>
      <c r="E677" s="593"/>
      <c r="F677" s="593"/>
      <c r="G677" s="594"/>
      <c r="H677" s="592"/>
      <c r="I677" s="592"/>
      <c r="J677" s="595"/>
      <c r="K677" s="606"/>
      <c r="L677" s="596"/>
    </row>
    <row r="678" spans="2:12" s="590" customFormat="1" ht="12.95" customHeight="1">
      <c r="B678" s="597"/>
      <c r="C678" s="598"/>
      <c r="D678" s="599"/>
      <c r="E678" s="599"/>
      <c r="F678" s="599"/>
      <c r="G678" s="600"/>
      <c r="H678" s="601"/>
      <c r="I678" s="602"/>
      <c r="J678" s="607"/>
      <c r="K678" s="604"/>
      <c r="L678" s="605"/>
    </row>
    <row r="679" spans="2:12" s="590" customFormat="1" ht="12.95" customHeight="1">
      <c r="B679" s="591"/>
      <c r="C679" s="592"/>
      <c r="D679" s="593"/>
      <c r="E679" s="593"/>
      <c r="F679" s="593"/>
      <c r="G679" s="594"/>
      <c r="H679" s="592"/>
      <c r="I679" s="592"/>
      <c r="J679" s="595"/>
      <c r="K679" s="593"/>
      <c r="L679" s="596"/>
    </row>
    <row r="680" spans="2:12" s="590" customFormat="1" ht="12.95" customHeight="1">
      <c r="B680" s="608"/>
      <c r="C680" s="602"/>
      <c r="D680" s="599"/>
      <c r="E680" s="599"/>
      <c r="F680" s="599"/>
      <c r="G680" s="600"/>
      <c r="H680" s="601"/>
      <c r="I680" s="598"/>
      <c r="J680" s="603"/>
      <c r="K680" s="612"/>
      <c r="L680" s="609"/>
    </row>
    <row r="681" spans="2:12" s="590" customFormat="1" ht="12.95" customHeight="1">
      <c r="B681" s="591"/>
      <c r="C681" s="613"/>
      <c r="D681" s="614"/>
      <c r="E681" s="614"/>
      <c r="F681" s="614"/>
      <c r="G681" s="615"/>
      <c r="H681" s="616"/>
      <c r="I681" s="610"/>
      <c r="J681" s="610"/>
      <c r="K681" s="593"/>
      <c r="L681" s="596"/>
    </row>
    <row r="682" spans="2:12" s="590" customFormat="1" ht="12.95" customHeight="1">
      <c r="B682" s="597"/>
      <c r="C682" s="617" t="s">
        <v>480</v>
      </c>
      <c r="D682" s="618"/>
      <c r="E682" s="619"/>
      <c r="F682" s="618"/>
      <c r="G682" s="611"/>
      <c r="H682" s="617"/>
      <c r="I682" s="611"/>
      <c r="J682" s="602"/>
      <c r="K682" s="604"/>
      <c r="L682" s="605"/>
    </row>
    <row r="683" spans="2:12" s="590" customFormat="1" ht="12.95" customHeight="1">
      <c r="B683" s="591"/>
      <c r="C683" s="592"/>
      <c r="D683" s="593"/>
      <c r="E683" s="593"/>
      <c r="F683" s="593"/>
      <c r="G683" s="594"/>
      <c r="H683" s="592"/>
      <c r="I683" s="592"/>
      <c r="J683" s="595"/>
      <c r="K683" s="606"/>
      <c r="L683" s="596"/>
    </row>
    <row r="684" spans="2:12" s="590" customFormat="1" ht="12.95" customHeight="1">
      <c r="B684" s="597"/>
      <c r="C684" s="598"/>
      <c r="D684" s="599"/>
      <c r="E684" s="599"/>
      <c r="F684" s="599"/>
      <c r="G684" s="600"/>
      <c r="H684" s="601"/>
      <c r="I684" s="602"/>
      <c r="J684" s="603"/>
      <c r="K684" s="604"/>
      <c r="L684" s="605"/>
    </row>
    <row r="685" spans="2:12" s="590" customFormat="1" ht="12.95" customHeight="1">
      <c r="B685" s="591"/>
      <c r="C685" s="592"/>
      <c r="D685" s="593"/>
      <c r="E685" s="593"/>
      <c r="F685" s="593"/>
      <c r="G685" s="594"/>
      <c r="H685" s="592"/>
      <c r="I685" s="592"/>
      <c r="J685" s="595"/>
      <c r="K685" s="606"/>
      <c r="L685" s="596"/>
    </row>
    <row r="686" spans="2:12" s="590" customFormat="1" ht="12.95" customHeight="1">
      <c r="B686" s="597"/>
      <c r="C686" s="598" t="s">
        <v>766</v>
      </c>
      <c r="D686" s="599"/>
      <c r="E686" s="599"/>
      <c r="F686" s="599"/>
      <c r="G686" s="600"/>
      <c r="H686" s="601"/>
      <c r="I686" s="602"/>
      <c r="J686" s="602"/>
      <c r="K686" s="604"/>
      <c r="L686" s="605"/>
    </row>
    <row r="687" spans="2:12" s="590" customFormat="1" ht="12.95" customHeight="1">
      <c r="B687" s="591"/>
      <c r="C687" s="592"/>
      <c r="D687" s="593"/>
      <c r="E687" s="593"/>
      <c r="F687" s="593"/>
      <c r="G687" s="594"/>
      <c r="H687" s="592"/>
      <c r="I687" s="592"/>
      <c r="J687" s="595"/>
      <c r="K687" s="606"/>
      <c r="L687" s="596"/>
    </row>
    <row r="688" spans="2:12" s="590" customFormat="1" ht="12.75" customHeight="1">
      <c r="B688" s="597"/>
      <c r="C688" s="598" t="s">
        <v>889</v>
      </c>
      <c r="D688" s="599" t="s">
        <v>890</v>
      </c>
      <c r="E688" s="599"/>
      <c r="F688" s="599" t="s">
        <v>771</v>
      </c>
      <c r="G688" s="600">
        <v>6</v>
      </c>
      <c r="H688" s="601" t="s">
        <v>565</v>
      </c>
      <c r="I688" s="602"/>
      <c r="J688" s="607"/>
      <c r="K688" s="628"/>
      <c r="L688" s="605"/>
    </row>
    <row r="689" spans="2:12" s="590" customFormat="1" ht="12.95" customHeight="1">
      <c r="B689" s="591"/>
      <c r="C689" s="592"/>
      <c r="D689" s="593"/>
      <c r="E689" s="593"/>
      <c r="F689" s="593"/>
      <c r="G689" s="594"/>
      <c r="H689" s="592"/>
      <c r="I689" s="592"/>
      <c r="J689" s="595"/>
      <c r="K689" s="606"/>
      <c r="L689" s="596"/>
    </row>
    <row r="690" spans="2:12" s="590" customFormat="1" ht="12.95" customHeight="1">
      <c r="B690" s="597"/>
      <c r="C690" s="598" t="s">
        <v>889</v>
      </c>
      <c r="D690" s="599" t="s">
        <v>890</v>
      </c>
      <c r="E690" s="599"/>
      <c r="F690" s="599" t="s">
        <v>769</v>
      </c>
      <c r="G690" s="600">
        <v>239</v>
      </c>
      <c r="H690" s="601" t="s">
        <v>565</v>
      </c>
      <c r="I690" s="602"/>
      <c r="J690" s="607"/>
      <c r="K690" s="628"/>
      <c r="L690" s="605"/>
    </row>
    <row r="691" spans="2:12" s="590" customFormat="1" ht="12.95" customHeight="1">
      <c r="B691" s="591"/>
      <c r="C691" s="592"/>
      <c r="D691" s="593"/>
      <c r="E691" s="593"/>
      <c r="F691" s="593"/>
      <c r="G691" s="594"/>
      <c r="H691" s="592"/>
      <c r="I691" s="592"/>
      <c r="J691" s="595"/>
      <c r="K691" s="593"/>
      <c r="L691" s="596"/>
    </row>
    <row r="692" spans="2:12" s="590" customFormat="1" ht="12.95" customHeight="1">
      <c r="B692" s="597"/>
      <c r="C692" s="602"/>
      <c r="D692" s="599"/>
      <c r="E692" s="599"/>
      <c r="F692" s="599"/>
      <c r="G692" s="600"/>
      <c r="H692" s="601"/>
      <c r="I692" s="611"/>
      <c r="J692" s="602"/>
      <c r="K692" s="600"/>
      <c r="L692" s="605"/>
    </row>
    <row r="693" spans="2:12" s="590" customFormat="1" ht="12.95" customHeight="1">
      <c r="B693" s="591"/>
      <c r="C693" s="592"/>
      <c r="D693" s="593"/>
      <c r="E693" s="593"/>
      <c r="F693" s="593"/>
      <c r="G693" s="594"/>
      <c r="H693" s="592"/>
      <c r="I693" s="592"/>
      <c r="J693" s="610"/>
      <c r="K693" s="606"/>
      <c r="L693" s="596"/>
    </row>
    <row r="694" spans="2:12" s="590" customFormat="1" ht="12.95" customHeight="1">
      <c r="B694" s="597"/>
      <c r="C694" s="617" t="s">
        <v>481</v>
      </c>
      <c r="D694" s="599"/>
      <c r="E694" s="599"/>
      <c r="F694" s="599"/>
      <c r="G694" s="600"/>
      <c r="H694" s="601"/>
      <c r="I694" s="602"/>
      <c r="J694" s="602"/>
      <c r="K694" s="604"/>
      <c r="L694" s="605"/>
    </row>
    <row r="695" spans="2:12" s="590" customFormat="1" ht="12.95" customHeight="1">
      <c r="B695" s="591"/>
      <c r="C695" s="592"/>
      <c r="D695" s="593"/>
      <c r="E695" s="593"/>
      <c r="F695" s="593"/>
      <c r="G695" s="594"/>
      <c r="H695" s="592"/>
      <c r="I695" s="592"/>
      <c r="J695" s="595"/>
      <c r="K695" s="606"/>
      <c r="L695" s="596"/>
    </row>
    <row r="696" spans="2:12" s="590" customFormat="1" ht="12.95" customHeight="1">
      <c r="B696" s="597"/>
      <c r="C696" s="602"/>
      <c r="D696" s="599"/>
      <c r="E696" s="599"/>
      <c r="F696" s="599"/>
      <c r="G696" s="600"/>
      <c r="H696" s="601"/>
      <c r="I696" s="602"/>
      <c r="J696" s="603"/>
      <c r="K696" s="604"/>
      <c r="L696" s="605"/>
    </row>
    <row r="697" spans="2:12" s="590" customFormat="1" ht="12.95" customHeight="1">
      <c r="B697" s="591"/>
      <c r="C697" s="592"/>
      <c r="D697" s="593"/>
      <c r="E697" s="593"/>
      <c r="F697" s="593"/>
      <c r="G697" s="594"/>
      <c r="H697" s="592"/>
      <c r="I697" s="592"/>
      <c r="J697" s="595"/>
      <c r="K697" s="606"/>
      <c r="L697" s="596"/>
    </row>
    <row r="698" spans="2:12" s="590" customFormat="1" ht="12.95" customHeight="1">
      <c r="B698" s="597"/>
      <c r="C698" s="598" t="s">
        <v>781</v>
      </c>
      <c r="D698" s="599"/>
      <c r="E698" s="599"/>
      <c r="F698" s="599"/>
      <c r="G698" s="600"/>
      <c r="H698" s="601"/>
      <c r="I698" s="602"/>
      <c r="J698" s="602"/>
      <c r="K698" s="604"/>
      <c r="L698" s="605"/>
    </row>
    <row r="699" spans="2:12" s="590" customFormat="1" ht="12.95" customHeight="1">
      <c r="B699" s="591"/>
      <c r="C699" s="592"/>
      <c r="D699" s="593"/>
      <c r="E699" s="593"/>
      <c r="F699" s="593"/>
      <c r="G699" s="594"/>
      <c r="H699" s="592"/>
      <c r="I699" s="592"/>
      <c r="J699" s="595"/>
      <c r="K699" s="606"/>
      <c r="L699" s="596"/>
    </row>
    <row r="700" spans="2:12" s="590" customFormat="1" ht="12.95" customHeight="1">
      <c r="B700" s="597"/>
      <c r="C700" s="598" t="s">
        <v>891</v>
      </c>
      <c r="D700" s="599" t="s">
        <v>892</v>
      </c>
      <c r="E700" s="599"/>
      <c r="F700" s="599"/>
      <c r="G700" s="600">
        <v>8</v>
      </c>
      <c r="H700" s="601" t="s">
        <v>574</v>
      </c>
      <c r="I700" s="602"/>
      <c r="J700" s="607"/>
      <c r="K700" s="628"/>
      <c r="L700" s="605"/>
    </row>
    <row r="701" spans="2:12" s="590" customFormat="1" ht="12.95" customHeight="1">
      <c r="B701" s="591"/>
      <c r="C701" s="592"/>
      <c r="D701" s="593"/>
      <c r="E701" s="593"/>
      <c r="F701" s="593"/>
      <c r="G701" s="594"/>
      <c r="H701" s="592"/>
      <c r="I701" s="592"/>
      <c r="J701" s="595"/>
      <c r="K701" s="606"/>
      <c r="L701" s="596"/>
    </row>
    <row r="702" spans="2:12" s="590" customFormat="1" ht="12.95" customHeight="1">
      <c r="B702" s="597"/>
      <c r="C702" s="598" t="s">
        <v>891</v>
      </c>
      <c r="D702" s="599" t="s">
        <v>893</v>
      </c>
      <c r="E702" s="599"/>
      <c r="F702" s="599"/>
      <c r="G702" s="600">
        <v>10</v>
      </c>
      <c r="H702" s="601" t="s">
        <v>574</v>
      </c>
      <c r="I702" s="611"/>
      <c r="J702" s="607"/>
      <c r="K702" s="628"/>
      <c r="L702" s="605"/>
    </row>
    <row r="703" spans="2:12" s="590" customFormat="1" ht="12.95" customHeight="1">
      <c r="B703" s="591"/>
      <c r="C703" s="592"/>
      <c r="D703" s="593"/>
      <c r="E703" s="593"/>
      <c r="F703" s="593"/>
      <c r="G703" s="594"/>
      <c r="H703" s="592"/>
      <c r="I703" s="592"/>
      <c r="J703" s="595"/>
      <c r="K703" s="606"/>
      <c r="L703" s="596"/>
    </row>
    <row r="704" spans="2:12" s="590" customFormat="1" ht="12.95" customHeight="1">
      <c r="B704" s="597"/>
      <c r="C704" s="598" t="s">
        <v>894</v>
      </c>
      <c r="D704" s="599" t="s">
        <v>895</v>
      </c>
      <c r="E704" s="599"/>
      <c r="F704" s="599"/>
      <c r="G704" s="600">
        <v>2</v>
      </c>
      <c r="H704" s="601" t="s">
        <v>512</v>
      </c>
      <c r="I704" s="602"/>
      <c r="J704" s="607"/>
      <c r="K704" s="628"/>
      <c r="L704" s="605"/>
    </row>
    <row r="705" spans="2:12" s="590" customFormat="1" ht="12.95" customHeight="1">
      <c r="B705" s="591"/>
      <c r="C705" s="592"/>
      <c r="D705" s="593"/>
      <c r="E705" s="593"/>
      <c r="F705" s="593"/>
      <c r="G705" s="594"/>
      <c r="H705" s="592"/>
      <c r="I705" s="592"/>
      <c r="J705" s="595"/>
      <c r="K705" s="606"/>
      <c r="L705" s="596"/>
    </row>
    <row r="706" spans="2:12" s="590" customFormat="1" ht="12.95" customHeight="1">
      <c r="B706" s="597"/>
      <c r="C706" s="598" t="s">
        <v>896</v>
      </c>
      <c r="D706" s="599" t="s">
        <v>897</v>
      </c>
      <c r="E706" s="599"/>
      <c r="F706" s="599"/>
      <c r="G706" s="600">
        <v>1</v>
      </c>
      <c r="H706" s="601" t="s">
        <v>512</v>
      </c>
      <c r="I706" s="602"/>
      <c r="J706" s="607"/>
      <c r="K706" s="628"/>
      <c r="L706" s="605"/>
    </row>
    <row r="707" spans="2:12" s="590" customFormat="1" ht="12.95" customHeight="1">
      <c r="B707" s="591"/>
      <c r="C707" s="592"/>
      <c r="D707" s="593"/>
      <c r="E707" s="593"/>
      <c r="F707" s="593"/>
      <c r="G707" s="594"/>
      <c r="H707" s="592"/>
      <c r="I707" s="592"/>
      <c r="J707" s="595"/>
      <c r="K707" s="606"/>
      <c r="L707" s="596"/>
    </row>
    <row r="708" spans="2:12" s="590" customFormat="1" ht="12.95" customHeight="1">
      <c r="B708" s="597"/>
      <c r="C708" s="598" t="s">
        <v>898</v>
      </c>
      <c r="D708" s="599" t="s">
        <v>899</v>
      </c>
      <c r="E708" s="599"/>
      <c r="F708" s="599"/>
      <c r="G708" s="600">
        <v>2</v>
      </c>
      <c r="H708" s="601" t="s">
        <v>512</v>
      </c>
      <c r="I708" s="602"/>
      <c r="J708" s="607"/>
      <c r="K708" s="628"/>
      <c r="L708" s="605"/>
    </row>
    <row r="709" spans="2:12" s="590" customFormat="1" ht="12.95" customHeight="1">
      <c r="B709" s="591"/>
      <c r="C709" s="592"/>
      <c r="D709" s="593"/>
      <c r="E709" s="593"/>
      <c r="F709" s="593"/>
      <c r="G709" s="594"/>
      <c r="H709" s="592"/>
      <c r="I709" s="592"/>
      <c r="J709" s="595"/>
      <c r="K709" s="593"/>
      <c r="L709" s="596"/>
    </row>
    <row r="710" spans="2:12" s="590" customFormat="1" ht="12.95" customHeight="1">
      <c r="B710" s="597"/>
      <c r="C710" s="598"/>
      <c r="D710" s="599"/>
      <c r="E710" s="599"/>
      <c r="F710" s="599"/>
      <c r="G710" s="600"/>
      <c r="H710" s="601"/>
      <c r="I710" s="602"/>
      <c r="J710" s="629"/>
      <c r="K710" s="628"/>
      <c r="L710" s="605"/>
    </row>
    <row r="711" spans="2:12" s="590" customFormat="1" ht="12.95" customHeight="1">
      <c r="B711" s="591"/>
      <c r="C711" s="592"/>
      <c r="D711" s="593"/>
      <c r="E711" s="593"/>
      <c r="F711" s="593"/>
      <c r="G711" s="594"/>
      <c r="H711" s="592"/>
      <c r="I711" s="592"/>
      <c r="J711" s="610"/>
      <c r="K711" s="606"/>
      <c r="L711" s="596"/>
    </row>
    <row r="712" spans="2:12" s="590" customFormat="1" ht="12.95" customHeight="1">
      <c r="B712" s="597"/>
      <c r="C712" s="617" t="s">
        <v>482</v>
      </c>
      <c r="D712" s="599"/>
      <c r="E712" s="599"/>
      <c r="F712" s="599"/>
      <c r="G712" s="600"/>
      <c r="H712" s="601"/>
      <c r="I712" s="602"/>
      <c r="J712" s="602"/>
      <c r="K712" s="604"/>
      <c r="L712" s="605"/>
    </row>
    <row r="713" spans="2:12" s="590" customFormat="1" ht="12.95" customHeight="1">
      <c r="B713" s="634"/>
      <c r="C713" s="592"/>
      <c r="D713" s="614"/>
      <c r="E713" s="614"/>
      <c r="F713" s="614"/>
      <c r="G713" s="615"/>
      <c r="H713" s="616"/>
      <c r="I713" s="610"/>
      <c r="J713" s="610"/>
      <c r="K713" s="635"/>
      <c r="L713" s="636"/>
    </row>
    <row r="714" spans="2:12" s="590" customFormat="1" ht="12.95" customHeight="1">
      <c r="B714" s="630"/>
      <c r="C714" s="631" t="s">
        <v>494</v>
      </c>
      <c r="D714" s="618"/>
      <c r="E714" s="619"/>
      <c r="F714" s="618"/>
      <c r="G714" s="611"/>
      <c r="H714" s="617"/>
      <c r="I714" s="611"/>
      <c r="J714" s="602"/>
      <c r="K714" s="632"/>
      <c r="L714" s="633"/>
    </row>
    <row r="715" spans="2:12" s="590" customFormat="1" ht="12.95" customHeight="1">
      <c r="B715" s="591"/>
      <c r="C715" s="592"/>
      <c r="D715" s="593"/>
      <c r="E715" s="593"/>
      <c r="F715" s="593"/>
      <c r="G715" s="594"/>
      <c r="H715" s="592"/>
      <c r="I715" s="592"/>
      <c r="J715" s="595"/>
      <c r="K715" s="606"/>
      <c r="L715" s="596"/>
    </row>
    <row r="716" spans="2:12" s="590" customFormat="1" ht="12.95" customHeight="1">
      <c r="B716" s="620"/>
      <c r="C716" s="621"/>
      <c r="D716" s="622"/>
      <c r="E716" s="622"/>
      <c r="F716" s="622"/>
      <c r="G716" s="623"/>
      <c r="H716" s="624"/>
      <c r="I716" s="621"/>
      <c r="J716" s="625"/>
      <c r="K716" s="626"/>
      <c r="L716" s="627"/>
    </row>
    <row r="717" spans="2:12" ht="21">
      <c r="B717" s="814" t="s">
        <v>469</v>
      </c>
      <c r="C717" s="814"/>
      <c r="D717" s="814"/>
      <c r="E717" s="814"/>
      <c r="F717" s="814"/>
      <c r="G717" s="814"/>
      <c r="H717" s="814"/>
      <c r="I717" s="814"/>
      <c r="J717" s="814"/>
      <c r="K717" s="814"/>
      <c r="L717" s="814"/>
    </row>
    <row r="718" spans="2:12">
      <c r="B718" s="566"/>
      <c r="C718" s="567"/>
      <c r="D718" s="567"/>
      <c r="E718" s="567"/>
      <c r="F718" s="567"/>
      <c r="G718" s="567"/>
      <c r="H718" s="567"/>
      <c r="I718" s="568"/>
      <c r="J718" s="568"/>
      <c r="K718" s="569" t="s">
        <v>470</v>
      </c>
      <c r="L718" s="638">
        <f>+L653+1</f>
        <v>12</v>
      </c>
    </row>
    <row r="719" spans="2:12">
      <c r="B719" s="571"/>
      <c r="C719" s="572"/>
      <c r="D719" s="573"/>
      <c r="E719" s="573"/>
      <c r="F719" s="573"/>
      <c r="G719" s="574"/>
      <c r="H719" s="572"/>
      <c r="I719" s="575"/>
      <c r="J719" s="576"/>
      <c r="K719" s="577"/>
      <c r="L719" s="578"/>
    </row>
    <row r="720" spans="2:12" s="564" customFormat="1">
      <c r="B720" s="579" t="s">
        <v>471</v>
      </c>
      <c r="C720" s="580" t="s">
        <v>472</v>
      </c>
      <c r="D720" s="815" t="s">
        <v>473</v>
      </c>
      <c r="E720" s="815"/>
      <c r="F720" s="815"/>
      <c r="G720" s="581" t="s">
        <v>474</v>
      </c>
      <c r="H720" s="580" t="s">
        <v>475</v>
      </c>
      <c r="I720" s="582" t="s">
        <v>476</v>
      </c>
      <c r="J720" s="582" t="s">
        <v>477</v>
      </c>
      <c r="K720" s="815" t="s">
        <v>478</v>
      </c>
      <c r="L720" s="816"/>
    </row>
    <row r="721" spans="2:12">
      <c r="B721" s="583"/>
      <c r="C721" s="584"/>
      <c r="D721" s="585"/>
      <c r="E721" s="585"/>
      <c r="F721" s="585"/>
      <c r="G721" s="586"/>
      <c r="H721" s="584"/>
      <c r="I721" s="587"/>
      <c r="J721" s="588"/>
      <c r="K721" s="585"/>
      <c r="L721" s="589"/>
    </row>
    <row r="722" spans="2:12" s="590" customFormat="1" ht="12.95" customHeight="1">
      <c r="B722" s="591"/>
      <c r="C722" s="592"/>
      <c r="D722" s="593"/>
      <c r="E722" s="593"/>
      <c r="F722" s="593"/>
      <c r="G722" s="594"/>
      <c r="H722" s="592"/>
      <c r="I722" s="592"/>
      <c r="J722" s="610"/>
      <c r="K722" s="606"/>
      <c r="L722" s="596"/>
    </row>
    <row r="723" spans="2:12" s="590" customFormat="1" ht="12.95" customHeight="1">
      <c r="B723" s="597">
        <v>7</v>
      </c>
      <c r="C723" s="598" t="s">
        <v>495</v>
      </c>
      <c r="D723" s="599"/>
      <c r="E723" s="599"/>
      <c r="F723" s="599"/>
      <c r="G723" s="600"/>
      <c r="H723" s="601"/>
      <c r="I723" s="602"/>
      <c r="J723" s="602"/>
      <c r="K723" s="604"/>
      <c r="L723" s="605"/>
    </row>
    <row r="724" spans="2:12" s="590" customFormat="1" ht="12.95" customHeight="1">
      <c r="B724" s="591"/>
      <c r="C724" s="592"/>
      <c r="D724" s="593"/>
      <c r="E724" s="593"/>
      <c r="F724" s="593"/>
      <c r="G724" s="594"/>
      <c r="H724" s="592"/>
      <c r="I724" s="592"/>
      <c r="J724" s="595"/>
      <c r="K724" s="606"/>
      <c r="L724" s="596"/>
    </row>
    <row r="725" spans="2:12" s="590" customFormat="1" ht="12.95" customHeight="1">
      <c r="B725" s="597"/>
      <c r="C725" s="598" t="s">
        <v>743</v>
      </c>
      <c r="D725" s="599"/>
      <c r="E725" s="599"/>
      <c r="F725" s="599"/>
      <c r="G725" s="600"/>
      <c r="H725" s="601"/>
      <c r="I725" s="602"/>
      <c r="J725" s="603"/>
      <c r="K725" s="604"/>
      <c r="L725" s="605"/>
    </row>
    <row r="726" spans="2:12" s="590" customFormat="1" ht="12.95" customHeight="1">
      <c r="B726" s="591"/>
      <c r="C726" s="592"/>
      <c r="D726" s="593"/>
      <c r="E726" s="593"/>
      <c r="F726" s="593"/>
      <c r="G726" s="594"/>
      <c r="H726" s="592"/>
      <c r="I726" s="592"/>
      <c r="J726" s="595"/>
      <c r="K726" s="606"/>
      <c r="L726" s="596"/>
    </row>
    <row r="727" spans="2:12" s="590" customFormat="1" ht="12.95" customHeight="1">
      <c r="B727" s="597"/>
      <c r="C727" s="598" t="s">
        <v>744</v>
      </c>
      <c r="D727" s="599" t="s">
        <v>745</v>
      </c>
      <c r="E727" s="599"/>
      <c r="F727" s="599" t="s">
        <v>746</v>
      </c>
      <c r="G727" s="600">
        <v>8</v>
      </c>
      <c r="H727" s="601" t="s">
        <v>565</v>
      </c>
      <c r="I727" s="602"/>
      <c r="J727" s="607"/>
      <c r="K727" s="604"/>
      <c r="L727" s="605"/>
    </row>
    <row r="728" spans="2:12" s="590" customFormat="1" ht="12.95" customHeight="1">
      <c r="B728" s="591"/>
      <c r="C728" s="592"/>
      <c r="D728" s="593"/>
      <c r="E728" s="593"/>
      <c r="F728" s="593"/>
      <c r="G728" s="594"/>
      <c r="H728" s="592"/>
      <c r="I728" s="592"/>
      <c r="J728" s="595"/>
      <c r="K728" s="606"/>
      <c r="L728" s="596"/>
    </row>
    <row r="729" spans="2:12" s="590" customFormat="1" ht="12.95" customHeight="1">
      <c r="B729" s="597"/>
      <c r="C729" s="598" t="s">
        <v>744</v>
      </c>
      <c r="D729" s="599" t="s">
        <v>802</v>
      </c>
      <c r="E729" s="599"/>
      <c r="F729" s="599" t="s">
        <v>746</v>
      </c>
      <c r="G729" s="600">
        <v>1</v>
      </c>
      <c r="H729" s="601" t="s">
        <v>565</v>
      </c>
      <c r="I729" s="611"/>
      <c r="J729" s="607"/>
      <c r="K729" s="600"/>
      <c r="L729" s="605"/>
    </row>
    <row r="730" spans="2:12" s="590" customFormat="1" ht="12.95" customHeight="1">
      <c r="B730" s="591"/>
      <c r="C730" s="592"/>
      <c r="D730" s="593"/>
      <c r="E730" s="593"/>
      <c r="F730" s="593"/>
      <c r="G730" s="594"/>
      <c r="H730" s="592"/>
      <c r="I730" s="592"/>
      <c r="J730" s="595"/>
      <c r="K730" s="606"/>
      <c r="L730" s="596"/>
    </row>
    <row r="731" spans="2:12" s="590" customFormat="1" ht="12.95" customHeight="1">
      <c r="B731" s="597"/>
      <c r="C731" s="598" t="s">
        <v>744</v>
      </c>
      <c r="D731" s="599" t="s">
        <v>862</v>
      </c>
      <c r="E731" s="599"/>
      <c r="F731" s="599" t="s">
        <v>746</v>
      </c>
      <c r="G731" s="600">
        <v>1</v>
      </c>
      <c r="H731" s="601" t="s">
        <v>565</v>
      </c>
      <c r="I731" s="602"/>
      <c r="J731" s="607"/>
      <c r="K731" s="604"/>
      <c r="L731" s="605"/>
    </row>
    <row r="732" spans="2:12" s="590" customFormat="1" ht="12.95" customHeight="1">
      <c r="B732" s="591"/>
      <c r="C732" s="592"/>
      <c r="D732" s="593"/>
      <c r="E732" s="593"/>
      <c r="F732" s="593"/>
      <c r="G732" s="594"/>
      <c r="H732" s="592"/>
      <c r="I732" s="592"/>
      <c r="J732" s="595"/>
      <c r="K732" s="606"/>
      <c r="L732" s="596"/>
    </row>
    <row r="733" spans="2:12" s="590" customFormat="1" ht="12.95" customHeight="1">
      <c r="B733" s="597"/>
      <c r="C733" s="598" t="s">
        <v>744</v>
      </c>
      <c r="D733" s="599" t="s">
        <v>804</v>
      </c>
      <c r="E733" s="599"/>
      <c r="F733" s="599" t="s">
        <v>749</v>
      </c>
      <c r="G733" s="600">
        <v>122</v>
      </c>
      <c r="H733" s="601" t="s">
        <v>565</v>
      </c>
      <c r="I733" s="602"/>
      <c r="J733" s="607"/>
      <c r="K733" s="604"/>
      <c r="L733" s="605"/>
    </row>
    <row r="734" spans="2:12" s="590" customFormat="1" ht="12.95" customHeight="1">
      <c r="B734" s="591"/>
      <c r="C734" s="592"/>
      <c r="D734" s="593"/>
      <c r="E734" s="593"/>
      <c r="F734" s="593"/>
      <c r="G734" s="594"/>
      <c r="H734" s="592"/>
      <c r="I734" s="592"/>
      <c r="J734" s="595"/>
      <c r="K734" s="606"/>
      <c r="L734" s="596"/>
    </row>
    <row r="735" spans="2:12" s="590" customFormat="1" ht="12.95" customHeight="1">
      <c r="B735" s="597"/>
      <c r="C735" s="598" t="s">
        <v>744</v>
      </c>
      <c r="D735" s="599" t="s">
        <v>752</v>
      </c>
      <c r="E735" s="599"/>
      <c r="F735" s="599" t="s">
        <v>749</v>
      </c>
      <c r="G735" s="600">
        <v>12</v>
      </c>
      <c r="H735" s="601" t="s">
        <v>565</v>
      </c>
      <c r="I735" s="602"/>
      <c r="J735" s="607"/>
      <c r="K735" s="604"/>
      <c r="L735" s="605"/>
    </row>
    <row r="736" spans="2:12" s="590" customFormat="1" ht="12.95" customHeight="1">
      <c r="B736" s="591"/>
      <c r="C736" s="592"/>
      <c r="D736" s="593"/>
      <c r="E736" s="593"/>
      <c r="F736" s="593"/>
      <c r="G736" s="594"/>
      <c r="H736" s="592"/>
      <c r="I736" s="592"/>
      <c r="J736" s="595"/>
      <c r="K736" s="606"/>
      <c r="L736" s="596"/>
    </row>
    <row r="737" spans="2:12" s="590" customFormat="1" ht="12.95" customHeight="1">
      <c r="B737" s="597"/>
      <c r="C737" s="598" t="s">
        <v>827</v>
      </c>
      <c r="D737" s="599" t="s">
        <v>828</v>
      </c>
      <c r="E737" s="599"/>
      <c r="F737" s="599"/>
      <c r="G737" s="600">
        <v>37</v>
      </c>
      <c r="H737" s="601" t="s">
        <v>574</v>
      </c>
      <c r="I737" s="602"/>
      <c r="J737" s="607"/>
      <c r="K737" s="604"/>
      <c r="L737" s="605"/>
    </row>
    <row r="738" spans="2:12" s="590" customFormat="1" ht="12.95" customHeight="1">
      <c r="B738" s="591"/>
      <c r="C738" s="592"/>
      <c r="D738" s="593"/>
      <c r="E738" s="593"/>
      <c r="F738" s="593"/>
      <c r="G738" s="594"/>
      <c r="H738" s="592"/>
      <c r="I738" s="592"/>
      <c r="J738" s="595"/>
      <c r="K738" s="606"/>
      <c r="L738" s="596"/>
    </row>
    <row r="739" spans="2:12" s="590" customFormat="1" ht="12.95" customHeight="1">
      <c r="B739" s="597"/>
      <c r="C739" s="598" t="s">
        <v>900</v>
      </c>
      <c r="D739" s="599" t="s">
        <v>901</v>
      </c>
      <c r="E739" s="599"/>
      <c r="F739" s="599"/>
      <c r="G739" s="600">
        <v>1</v>
      </c>
      <c r="H739" s="601" t="s">
        <v>574</v>
      </c>
      <c r="I739" s="602"/>
      <c r="J739" s="607"/>
      <c r="K739" s="604"/>
      <c r="L739" s="605"/>
    </row>
    <row r="740" spans="2:12" s="590" customFormat="1" ht="12.95" customHeight="1">
      <c r="B740" s="591"/>
      <c r="C740" s="592"/>
      <c r="D740" s="593"/>
      <c r="E740" s="593"/>
      <c r="F740" s="593"/>
      <c r="G740" s="594"/>
      <c r="H740" s="592"/>
      <c r="I740" s="592"/>
      <c r="J740" s="595"/>
      <c r="K740" s="593"/>
      <c r="L740" s="596"/>
    </row>
    <row r="741" spans="2:12" s="590" customFormat="1" ht="12.95" customHeight="1">
      <c r="B741" s="608"/>
      <c r="C741" s="598"/>
      <c r="D741" s="599"/>
      <c r="E741" s="599"/>
      <c r="F741" s="599"/>
      <c r="G741" s="600"/>
      <c r="H741" s="601"/>
      <c r="I741" s="598"/>
      <c r="J741" s="607"/>
      <c r="K741" s="612"/>
      <c r="L741" s="609"/>
    </row>
    <row r="742" spans="2:12" s="590" customFormat="1" ht="12.95" customHeight="1">
      <c r="B742" s="591"/>
      <c r="C742" s="592"/>
      <c r="D742" s="593"/>
      <c r="E742" s="593"/>
      <c r="F742" s="593"/>
      <c r="G742" s="594"/>
      <c r="H742" s="592"/>
      <c r="I742" s="610"/>
      <c r="J742" s="610"/>
      <c r="K742" s="593"/>
      <c r="L742" s="596"/>
    </row>
    <row r="743" spans="2:12" s="590" customFormat="1" ht="12.95" customHeight="1">
      <c r="B743" s="597"/>
      <c r="C743" s="617" t="s">
        <v>480</v>
      </c>
      <c r="D743" s="618"/>
      <c r="E743" s="619"/>
      <c r="F743" s="618"/>
      <c r="G743" s="611"/>
      <c r="H743" s="617"/>
      <c r="I743" s="611"/>
      <c r="J743" s="602"/>
      <c r="K743" s="604"/>
      <c r="L743" s="605"/>
    </row>
    <row r="744" spans="2:12" s="590" customFormat="1" ht="12.95" customHeight="1">
      <c r="B744" s="591"/>
      <c r="C744" s="592"/>
      <c r="D744" s="593"/>
      <c r="E744" s="593"/>
      <c r="F744" s="593"/>
      <c r="G744" s="594"/>
      <c r="H744" s="592"/>
      <c r="I744" s="592"/>
      <c r="J744" s="595"/>
      <c r="K744" s="606"/>
      <c r="L744" s="596"/>
    </row>
    <row r="745" spans="2:12" s="590" customFormat="1" ht="12.95" customHeight="1">
      <c r="B745" s="597"/>
      <c r="C745" s="598"/>
      <c r="D745" s="599"/>
      <c r="E745" s="599"/>
      <c r="F745" s="599"/>
      <c r="G745" s="600"/>
      <c r="H745" s="601"/>
      <c r="I745" s="602"/>
      <c r="J745" s="603"/>
      <c r="K745" s="604"/>
      <c r="L745" s="605"/>
    </row>
    <row r="746" spans="2:12" s="590" customFormat="1" ht="12.95" customHeight="1">
      <c r="B746" s="591"/>
      <c r="C746" s="592"/>
      <c r="D746" s="593"/>
      <c r="E746" s="593"/>
      <c r="F746" s="593"/>
      <c r="G746" s="594"/>
      <c r="H746" s="592"/>
      <c r="I746" s="592"/>
      <c r="J746" s="595"/>
      <c r="K746" s="606"/>
      <c r="L746" s="596"/>
    </row>
    <row r="747" spans="2:12" s="590" customFormat="1" ht="12.95" customHeight="1">
      <c r="B747" s="597"/>
      <c r="C747" s="598" t="s">
        <v>766</v>
      </c>
      <c r="D747" s="599"/>
      <c r="E747" s="599"/>
      <c r="F747" s="599"/>
      <c r="G747" s="600"/>
      <c r="H747" s="601"/>
      <c r="I747" s="602"/>
      <c r="J747" s="603"/>
      <c r="K747" s="604"/>
      <c r="L747" s="605"/>
    </row>
    <row r="748" spans="2:12" s="590" customFormat="1" ht="12.95" customHeight="1">
      <c r="B748" s="591"/>
      <c r="C748" s="592"/>
      <c r="D748" s="593"/>
      <c r="E748" s="593"/>
      <c r="F748" s="593"/>
      <c r="G748" s="594"/>
      <c r="H748" s="592"/>
      <c r="I748" s="592"/>
      <c r="J748" s="610"/>
      <c r="K748" s="606"/>
      <c r="L748" s="596"/>
    </row>
    <row r="749" spans="2:12" s="590" customFormat="1" ht="12.95" customHeight="1">
      <c r="B749" s="597"/>
      <c r="C749" s="598" t="s">
        <v>902</v>
      </c>
      <c r="D749" s="599" t="s">
        <v>903</v>
      </c>
      <c r="E749" s="599"/>
      <c r="F749" s="599" t="s">
        <v>771</v>
      </c>
      <c r="G749" s="600">
        <v>2</v>
      </c>
      <c r="H749" s="601" t="s">
        <v>565</v>
      </c>
      <c r="I749" s="602"/>
      <c r="J749" s="607"/>
      <c r="K749" s="604"/>
      <c r="L749" s="605"/>
    </row>
    <row r="750" spans="2:12" s="590" customFormat="1" ht="12.95" customHeight="1">
      <c r="B750" s="591"/>
      <c r="C750" s="592"/>
      <c r="D750" s="593"/>
      <c r="E750" s="593"/>
      <c r="F750" s="593"/>
      <c r="G750" s="594"/>
      <c r="H750" s="592"/>
      <c r="I750" s="592"/>
      <c r="J750" s="595"/>
      <c r="K750" s="606"/>
      <c r="L750" s="596"/>
    </row>
    <row r="751" spans="2:12" s="590" customFormat="1" ht="12.75" customHeight="1">
      <c r="B751" s="597"/>
      <c r="C751" s="598" t="s">
        <v>904</v>
      </c>
      <c r="D751" s="599" t="s">
        <v>905</v>
      </c>
      <c r="E751" s="599"/>
      <c r="F751" s="599" t="s">
        <v>769</v>
      </c>
      <c r="G751" s="600">
        <v>12</v>
      </c>
      <c r="H751" s="601" t="s">
        <v>565</v>
      </c>
      <c r="I751" s="602"/>
      <c r="J751" s="607"/>
      <c r="K751" s="628"/>
      <c r="L751" s="605"/>
    </row>
    <row r="752" spans="2:12" s="590" customFormat="1" ht="12.95" customHeight="1">
      <c r="B752" s="591"/>
      <c r="C752" s="592"/>
      <c r="D752" s="593"/>
      <c r="E752" s="593"/>
      <c r="F752" s="593"/>
      <c r="G752" s="594"/>
      <c r="H752" s="592"/>
      <c r="I752" s="592"/>
      <c r="J752" s="595"/>
      <c r="K752" s="606"/>
      <c r="L752" s="596"/>
    </row>
    <row r="753" spans="2:12" s="590" customFormat="1" ht="12.95" customHeight="1">
      <c r="B753" s="597"/>
      <c r="C753" s="598" t="s">
        <v>904</v>
      </c>
      <c r="D753" s="599" t="s">
        <v>906</v>
      </c>
      <c r="E753" s="599"/>
      <c r="F753" s="599" t="s">
        <v>771</v>
      </c>
      <c r="G753" s="600">
        <v>1</v>
      </c>
      <c r="H753" s="601" t="s">
        <v>565</v>
      </c>
      <c r="I753" s="602"/>
      <c r="J753" s="607"/>
      <c r="K753" s="628"/>
      <c r="L753" s="605"/>
    </row>
    <row r="754" spans="2:12" s="590" customFormat="1" ht="12.95" customHeight="1">
      <c r="B754" s="591"/>
      <c r="C754" s="592"/>
      <c r="D754" s="593"/>
      <c r="E754" s="593"/>
      <c r="F754" s="593"/>
      <c r="G754" s="594"/>
      <c r="H754" s="592"/>
      <c r="I754" s="592"/>
      <c r="J754" s="595"/>
      <c r="K754" s="606"/>
      <c r="L754" s="596"/>
    </row>
    <row r="755" spans="2:12" s="590" customFormat="1" ht="12.95" customHeight="1">
      <c r="B755" s="597"/>
      <c r="C755" s="598" t="s">
        <v>871</v>
      </c>
      <c r="D755" s="599" t="s">
        <v>907</v>
      </c>
      <c r="E755" s="599"/>
      <c r="F755" s="599" t="s">
        <v>769</v>
      </c>
      <c r="G755" s="600">
        <v>115</v>
      </c>
      <c r="H755" s="601" t="s">
        <v>565</v>
      </c>
      <c r="I755" s="611"/>
      <c r="J755" s="607"/>
      <c r="K755" s="628"/>
      <c r="L755" s="605"/>
    </row>
    <row r="756" spans="2:12" s="590" customFormat="1" ht="12.95" customHeight="1">
      <c r="B756" s="591"/>
      <c r="C756" s="592"/>
      <c r="D756" s="593"/>
      <c r="E756" s="593"/>
      <c r="F756" s="593"/>
      <c r="G756" s="594"/>
      <c r="H756" s="592"/>
      <c r="I756" s="592"/>
      <c r="J756" s="595"/>
      <c r="K756" s="606"/>
      <c r="L756" s="596"/>
    </row>
    <row r="757" spans="2:12" s="590" customFormat="1" ht="12.95" customHeight="1">
      <c r="B757" s="597"/>
      <c r="C757" s="598" t="s">
        <v>871</v>
      </c>
      <c r="D757" s="599" t="s">
        <v>908</v>
      </c>
      <c r="E757" s="599"/>
      <c r="F757" s="599" t="s">
        <v>771</v>
      </c>
      <c r="G757" s="600">
        <v>18</v>
      </c>
      <c r="H757" s="601" t="s">
        <v>565</v>
      </c>
      <c r="I757" s="602"/>
      <c r="J757" s="607"/>
      <c r="K757" s="628"/>
      <c r="L757" s="605"/>
    </row>
    <row r="758" spans="2:12" s="590" customFormat="1" ht="12.95" customHeight="1">
      <c r="B758" s="591"/>
      <c r="C758" s="592"/>
      <c r="D758" s="593"/>
      <c r="E758" s="593"/>
      <c r="F758" s="593"/>
      <c r="G758" s="594"/>
      <c r="H758" s="592"/>
      <c r="I758" s="592"/>
      <c r="J758" s="595"/>
      <c r="K758" s="606"/>
      <c r="L758" s="596"/>
    </row>
    <row r="759" spans="2:12" s="590" customFormat="1" ht="12.95" customHeight="1">
      <c r="B759" s="597"/>
      <c r="C759" s="598" t="s">
        <v>871</v>
      </c>
      <c r="D759" s="599" t="s">
        <v>908</v>
      </c>
      <c r="E759" s="599"/>
      <c r="F759" s="599" t="s">
        <v>769</v>
      </c>
      <c r="G759" s="600">
        <v>15</v>
      </c>
      <c r="H759" s="601" t="s">
        <v>565</v>
      </c>
      <c r="I759" s="602"/>
      <c r="J759" s="607"/>
      <c r="K759" s="628"/>
      <c r="L759" s="605"/>
    </row>
    <row r="760" spans="2:12" s="590" customFormat="1" ht="12.95" customHeight="1">
      <c r="B760" s="591"/>
      <c r="C760" s="592"/>
      <c r="D760" s="593"/>
      <c r="E760" s="593"/>
      <c r="F760" s="593"/>
      <c r="G760" s="594"/>
      <c r="H760" s="592"/>
      <c r="I760" s="592"/>
      <c r="J760" s="595"/>
      <c r="K760" s="593"/>
      <c r="L760" s="596"/>
    </row>
    <row r="761" spans="2:12" s="590" customFormat="1" ht="12.95" customHeight="1">
      <c r="B761" s="597"/>
      <c r="C761" s="602"/>
      <c r="D761" s="599"/>
      <c r="E761" s="599"/>
      <c r="F761" s="599"/>
      <c r="G761" s="600"/>
      <c r="H761" s="601"/>
      <c r="I761" s="611"/>
      <c r="J761" s="602"/>
      <c r="K761" s="600"/>
      <c r="L761" s="605"/>
    </row>
    <row r="762" spans="2:12" s="590" customFormat="1" ht="12.95" customHeight="1">
      <c r="B762" s="591"/>
      <c r="C762" s="592"/>
      <c r="D762" s="593"/>
      <c r="E762" s="593"/>
      <c r="F762" s="593"/>
      <c r="G762" s="594"/>
      <c r="H762" s="592"/>
      <c r="I762" s="592"/>
      <c r="J762" s="610"/>
      <c r="K762" s="606"/>
      <c r="L762" s="596"/>
    </row>
    <row r="763" spans="2:12" s="590" customFormat="1" ht="12.95" customHeight="1">
      <c r="B763" s="597"/>
      <c r="C763" s="617" t="s">
        <v>481</v>
      </c>
      <c r="D763" s="599"/>
      <c r="E763" s="599"/>
      <c r="F763" s="599"/>
      <c r="G763" s="600"/>
      <c r="H763" s="601"/>
      <c r="I763" s="602"/>
      <c r="J763" s="602"/>
      <c r="K763" s="604"/>
      <c r="L763" s="605"/>
    </row>
    <row r="764" spans="2:12" s="590" customFormat="1" ht="12.95" customHeight="1">
      <c r="B764" s="591"/>
      <c r="C764" s="592"/>
      <c r="D764" s="593"/>
      <c r="E764" s="593"/>
      <c r="F764" s="593"/>
      <c r="G764" s="594"/>
      <c r="H764" s="592"/>
      <c r="I764" s="592"/>
      <c r="J764" s="595"/>
      <c r="K764" s="606"/>
      <c r="L764" s="596"/>
    </row>
    <row r="765" spans="2:12" s="590" customFormat="1" ht="12.95" customHeight="1">
      <c r="B765" s="597"/>
      <c r="C765" s="602"/>
      <c r="D765" s="599"/>
      <c r="E765" s="599"/>
      <c r="F765" s="599"/>
      <c r="G765" s="600"/>
      <c r="H765" s="601"/>
      <c r="I765" s="602"/>
      <c r="J765" s="603"/>
      <c r="K765" s="604"/>
      <c r="L765" s="605"/>
    </row>
    <row r="766" spans="2:12" s="590" customFormat="1" ht="12.95" customHeight="1">
      <c r="B766" s="591"/>
      <c r="C766" s="592"/>
      <c r="D766" s="593"/>
      <c r="E766" s="593"/>
      <c r="F766" s="593"/>
      <c r="G766" s="594"/>
      <c r="H766" s="592"/>
      <c r="I766" s="592"/>
      <c r="J766" s="595"/>
      <c r="K766" s="606"/>
      <c r="L766" s="596"/>
    </row>
    <row r="767" spans="2:12" s="590" customFormat="1" ht="12.95" customHeight="1">
      <c r="B767" s="597"/>
      <c r="C767" s="598"/>
      <c r="D767" s="599"/>
      <c r="E767" s="599"/>
      <c r="F767" s="599"/>
      <c r="G767" s="600"/>
      <c r="H767" s="601"/>
      <c r="I767" s="602"/>
      <c r="J767" s="607"/>
      <c r="K767" s="604"/>
      <c r="L767" s="605"/>
    </row>
    <row r="768" spans="2:12" s="590" customFormat="1" ht="12.95" customHeight="1">
      <c r="B768" s="591"/>
      <c r="C768" s="592"/>
      <c r="D768" s="593"/>
      <c r="E768" s="593"/>
      <c r="F768" s="593"/>
      <c r="G768" s="594"/>
      <c r="H768" s="592"/>
      <c r="I768" s="592"/>
      <c r="J768" s="595"/>
      <c r="K768" s="606"/>
      <c r="L768" s="596"/>
    </row>
    <row r="769" spans="2:12" s="590" customFormat="1" ht="12.95" customHeight="1">
      <c r="B769" s="597"/>
      <c r="C769" s="598"/>
      <c r="D769" s="599"/>
      <c r="E769" s="599"/>
      <c r="F769" s="599"/>
      <c r="G769" s="600"/>
      <c r="H769" s="601"/>
      <c r="I769" s="602"/>
      <c r="J769" s="603"/>
      <c r="K769" s="604"/>
      <c r="L769" s="605"/>
    </row>
    <row r="770" spans="2:12" s="590" customFormat="1" ht="12.95" customHeight="1">
      <c r="B770" s="591"/>
      <c r="C770" s="592"/>
      <c r="D770" s="593"/>
      <c r="E770" s="593"/>
      <c r="F770" s="593"/>
      <c r="G770" s="594"/>
      <c r="H770" s="592"/>
      <c r="I770" s="592"/>
      <c r="J770" s="610"/>
      <c r="K770" s="606"/>
      <c r="L770" s="596"/>
    </row>
    <row r="771" spans="2:12" s="590" customFormat="1" ht="12.95" customHeight="1">
      <c r="B771" s="597"/>
      <c r="C771" s="598"/>
      <c r="D771" s="599"/>
      <c r="E771" s="599"/>
      <c r="F771" s="599"/>
      <c r="G771" s="600"/>
      <c r="H771" s="601"/>
      <c r="I771" s="602"/>
      <c r="J771" s="602"/>
      <c r="K771" s="604"/>
      <c r="L771" s="605"/>
    </row>
    <row r="772" spans="2:12" s="590" customFormat="1" ht="12.95" customHeight="1">
      <c r="B772" s="591"/>
      <c r="C772" s="592"/>
      <c r="D772" s="593"/>
      <c r="E772" s="593"/>
      <c r="F772" s="593"/>
      <c r="G772" s="594"/>
      <c r="H772" s="592"/>
      <c r="I772" s="592"/>
      <c r="J772" s="595"/>
      <c r="K772" s="606"/>
      <c r="L772" s="596"/>
    </row>
    <row r="773" spans="2:12" s="590" customFormat="1" ht="12.95" customHeight="1">
      <c r="B773" s="597"/>
      <c r="C773" s="598"/>
      <c r="D773" s="599"/>
      <c r="E773" s="599"/>
      <c r="F773" s="599"/>
      <c r="G773" s="600"/>
      <c r="H773" s="601"/>
      <c r="I773" s="602"/>
      <c r="J773" s="603"/>
      <c r="K773" s="604"/>
      <c r="L773" s="605"/>
    </row>
    <row r="774" spans="2:12" s="590" customFormat="1" ht="12.95" customHeight="1">
      <c r="B774" s="591"/>
      <c r="C774" s="592"/>
      <c r="D774" s="593"/>
      <c r="E774" s="593"/>
      <c r="F774" s="593"/>
      <c r="G774" s="594"/>
      <c r="H774" s="592"/>
      <c r="I774" s="592"/>
      <c r="J774" s="595"/>
      <c r="K774" s="606"/>
      <c r="L774" s="596"/>
    </row>
    <row r="775" spans="2:12" s="590" customFormat="1" ht="12.95" customHeight="1">
      <c r="B775" s="597"/>
      <c r="C775" s="598"/>
      <c r="D775" s="599"/>
      <c r="E775" s="599"/>
      <c r="F775" s="599"/>
      <c r="G775" s="600"/>
      <c r="H775" s="601"/>
      <c r="I775" s="602"/>
      <c r="J775" s="603"/>
      <c r="K775" s="604"/>
      <c r="L775" s="605"/>
    </row>
    <row r="776" spans="2:12" s="590" customFormat="1" ht="12.95" customHeight="1">
      <c r="B776" s="591"/>
      <c r="C776" s="592"/>
      <c r="D776" s="593"/>
      <c r="E776" s="593"/>
      <c r="F776" s="593"/>
      <c r="G776" s="594"/>
      <c r="H776" s="592"/>
      <c r="I776" s="592"/>
      <c r="J776" s="595"/>
      <c r="K776" s="606"/>
      <c r="L776" s="596"/>
    </row>
    <row r="777" spans="2:12" s="590" customFormat="1" ht="12.95" customHeight="1">
      <c r="B777" s="597"/>
      <c r="C777" s="598"/>
      <c r="D777" s="599"/>
      <c r="E777" s="599"/>
      <c r="F777" s="599"/>
      <c r="G777" s="600"/>
      <c r="H777" s="601"/>
      <c r="I777" s="611"/>
      <c r="J777" s="602"/>
      <c r="K777" s="600"/>
      <c r="L777" s="605"/>
    </row>
    <row r="778" spans="2:12" s="590" customFormat="1" ht="12.95" customHeight="1">
      <c r="B778" s="591"/>
      <c r="C778" s="592"/>
      <c r="D778" s="593"/>
      <c r="E778" s="593"/>
      <c r="F778" s="593"/>
      <c r="G778" s="594"/>
      <c r="H778" s="592"/>
      <c r="I778" s="592"/>
      <c r="J778" s="610"/>
      <c r="K778" s="606"/>
      <c r="L778" s="596"/>
    </row>
    <row r="779" spans="2:12" s="590" customFormat="1" ht="12.95" customHeight="1">
      <c r="B779" s="597"/>
      <c r="C779" s="598"/>
      <c r="D779" s="599"/>
      <c r="E779" s="599"/>
      <c r="F779" s="599"/>
      <c r="G779" s="600"/>
      <c r="H779" s="601"/>
      <c r="I779" s="602"/>
      <c r="J779" s="602"/>
      <c r="K779" s="604"/>
      <c r="L779" s="605"/>
    </row>
    <row r="780" spans="2:12" s="590" customFormat="1" ht="12.95" customHeight="1">
      <c r="B780" s="591"/>
      <c r="C780" s="592"/>
      <c r="D780" s="593"/>
      <c r="E780" s="593"/>
      <c r="F780" s="593"/>
      <c r="G780" s="594"/>
      <c r="H780" s="592"/>
      <c r="I780" s="592"/>
      <c r="J780" s="595"/>
      <c r="K780" s="606"/>
      <c r="L780" s="596"/>
    </row>
    <row r="781" spans="2:12" s="590" customFormat="1" ht="12.95" customHeight="1">
      <c r="B781" s="620"/>
      <c r="C781" s="621"/>
      <c r="D781" s="622"/>
      <c r="E781" s="622"/>
      <c r="F781" s="622"/>
      <c r="G781" s="623"/>
      <c r="H781" s="624"/>
      <c r="I781" s="621"/>
      <c r="J781" s="625"/>
      <c r="K781" s="626"/>
      <c r="L781" s="627"/>
    </row>
    <row r="782" spans="2:12" ht="21">
      <c r="B782" s="814" t="s">
        <v>469</v>
      </c>
      <c r="C782" s="814"/>
      <c r="D782" s="814"/>
      <c r="E782" s="814"/>
      <c r="F782" s="814"/>
      <c r="G782" s="814"/>
      <c r="H782" s="814"/>
      <c r="I782" s="814"/>
      <c r="J782" s="814"/>
      <c r="K782" s="814"/>
      <c r="L782" s="814"/>
    </row>
    <row r="783" spans="2:12">
      <c r="B783" s="566"/>
      <c r="C783" s="567"/>
      <c r="D783" s="567"/>
      <c r="E783" s="567"/>
      <c r="F783" s="567"/>
      <c r="G783" s="567"/>
      <c r="H783" s="567"/>
      <c r="I783" s="568"/>
      <c r="J783" s="568"/>
      <c r="K783" s="569" t="s">
        <v>470</v>
      </c>
      <c r="L783" s="638">
        <f>+L718+1</f>
        <v>13</v>
      </c>
    </row>
    <row r="784" spans="2:12">
      <c r="B784" s="571"/>
      <c r="C784" s="572"/>
      <c r="D784" s="573"/>
      <c r="E784" s="573"/>
      <c r="F784" s="573"/>
      <c r="G784" s="574"/>
      <c r="H784" s="572"/>
      <c r="I784" s="575"/>
      <c r="J784" s="576"/>
      <c r="K784" s="577"/>
      <c r="L784" s="578"/>
    </row>
    <row r="785" spans="2:12" s="564" customFormat="1">
      <c r="B785" s="579" t="s">
        <v>471</v>
      </c>
      <c r="C785" s="580" t="s">
        <v>472</v>
      </c>
      <c r="D785" s="815" t="s">
        <v>473</v>
      </c>
      <c r="E785" s="815"/>
      <c r="F785" s="815"/>
      <c r="G785" s="581" t="s">
        <v>474</v>
      </c>
      <c r="H785" s="580" t="s">
        <v>475</v>
      </c>
      <c r="I785" s="582" t="s">
        <v>476</v>
      </c>
      <c r="J785" s="582" t="s">
        <v>477</v>
      </c>
      <c r="K785" s="815" t="s">
        <v>478</v>
      </c>
      <c r="L785" s="816"/>
    </row>
    <row r="786" spans="2:12">
      <c r="B786" s="583"/>
      <c r="C786" s="584"/>
      <c r="D786" s="585"/>
      <c r="E786" s="585"/>
      <c r="F786" s="585"/>
      <c r="G786" s="586"/>
      <c r="H786" s="584"/>
      <c r="I786" s="587"/>
      <c r="J786" s="588"/>
      <c r="K786" s="585"/>
      <c r="L786" s="589"/>
    </row>
    <row r="787" spans="2:12" s="590" customFormat="1" ht="12.95" customHeight="1">
      <c r="B787" s="591"/>
      <c r="C787" s="592"/>
      <c r="D787" s="593"/>
      <c r="E787" s="593"/>
      <c r="F787" s="593"/>
      <c r="G787" s="594"/>
      <c r="H787" s="592"/>
      <c r="I787" s="592"/>
      <c r="J787" s="610"/>
      <c r="K787" s="606"/>
      <c r="L787" s="596"/>
    </row>
    <row r="788" spans="2:12" s="590" customFormat="1" ht="12.95" customHeight="1">
      <c r="B788" s="597"/>
      <c r="C788" s="598" t="s">
        <v>781</v>
      </c>
      <c r="D788" s="599"/>
      <c r="E788" s="599"/>
      <c r="F788" s="599"/>
      <c r="G788" s="600"/>
      <c r="H788" s="601"/>
      <c r="I788" s="602"/>
      <c r="J788" s="602"/>
      <c r="K788" s="604"/>
      <c r="L788" s="605"/>
    </row>
    <row r="789" spans="2:12" s="590" customFormat="1" ht="12.95" customHeight="1">
      <c r="B789" s="591"/>
      <c r="C789" s="592"/>
      <c r="D789" s="593"/>
      <c r="E789" s="593"/>
      <c r="F789" s="593"/>
      <c r="G789" s="594"/>
      <c r="H789" s="592"/>
      <c r="I789" s="592"/>
      <c r="J789" s="595"/>
      <c r="K789" s="606"/>
      <c r="L789" s="596"/>
    </row>
    <row r="790" spans="2:12" s="590" customFormat="1" ht="12.95" customHeight="1">
      <c r="B790" s="597"/>
      <c r="C790" s="598" t="s">
        <v>909</v>
      </c>
      <c r="D790" s="599" t="s">
        <v>910</v>
      </c>
      <c r="E790" s="599"/>
      <c r="F790" s="599"/>
      <c r="G790" s="600">
        <v>1</v>
      </c>
      <c r="H790" s="601" t="s">
        <v>574</v>
      </c>
      <c r="I790" s="602"/>
      <c r="J790" s="607"/>
      <c r="K790" s="628"/>
      <c r="L790" s="605"/>
    </row>
    <row r="791" spans="2:12" s="590" customFormat="1" ht="12.95" customHeight="1">
      <c r="B791" s="591"/>
      <c r="C791" s="592"/>
      <c r="D791" s="593"/>
      <c r="E791" s="593"/>
      <c r="F791" s="593"/>
      <c r="G791" s="594"/>
      <c r="H791" s="592"/>
      <c r="I791" s="592"/>
      <c r="J791" s="595"/>
      <c r="K791" s="606"/>
      <c r="L791" s="596"/>
    </row>
    <row r="792" spans="2:12" s="590" customFormat="1" ht="12.95" customHeight="1">
      <c r="B792" s="597"/>
      <c r="C792" s="598" t="s">
        <v>911</v>
      </c>
      <c r="D792" s="599" t="s">
        <v>912</v>
      </c>
      <c r="E792" s="599"/>
      <c r="F792" s="599"/>
      <c r="G792" s="600">
        <v>2</v>
      </c>
      <c r="H792" s="601" t="s">
        <v>574</v>
      </c>
      <c r="I792" s="602"/>
      <c r="J792" s="607"/>
      <c r="K792" s="628"/>
      <c r="L792" s="605"/>
    </row>
    <row r="793" spans="2:12" s="590" customFormat="1" ht="12.95" customHeight="1">
      <c r="B793" s="591"/>
      <c r="C793" s="592"/>
      <c r="D793" s="593"/>
      <c r="E793" s="593"/>
      <c r="F793" s="593"/>
      <c r="G793" s="594"/>
      <c r="H793" s="592"/>
      <c r="I793" s="592"/>
      <c r="J793" s="595"/>
      <c r="K793" s="606"/>
      <c r="L793" s="596"/>
    </row>
    <row r="794" spans="2:12" s="590" customFormat="1" ht="12.95" customHeight="1">
      <c r="B794" s="597"/>
      <c r="C794" s="598" t="s">
        <v>911</v>
      </c>
      <c r="D794" s="599" t="s">
        <v>913</v>
      </c>
      <c r="E794" s="599"/>
      <c r="F794" s="599"/>
      <c r="G794" s="600">
        <v>1</v>
      </c>
      <c r="H794" s="601" t="s">
        <v>574</v>
      </c>
      <c r="I794" s="611"/>
      <c r="J794" s="607"/>
      <c r="K794" s="600"/>
      <c r="L794" s="605"/>
    </row>
    <row r="795" spans="2:12" s="590" customFormat="1" ht="12.95" customHeight="1">
      <c r="B795" s="591"/>
      <c r="C795" s="592"/>
      <c r="D795" s="593"/>
      <c r="E795" s="593"/>
      <c r="F795" s="593"/>
      <c r="G795" s="594"/>
      <c r="H795" s="592"/>
      <c r="I795" s="592"/>
      <c r="J795" s="595"/>
      <c r="K795" s="606"/>
      <c r="L795" s="596"/>
    </row>
    <row r="796" spans="2:12" s="590" customFormat="1" ht="12.95" customHeight="1">
      <c r="B796" s="597"/>
      <c r="C796" s="598" t="s">
        <v>914</v>
      </c>
      <c r="D796" s="599" t="s">
        <v>915</v>
      </c>
      <c r="E796" s="599"/>
      <c r="F796" s="599"/>
      <c r="G796" s="600">
        <v>26</v>
      </c>
      <c r="H796" s="601" t="s">
        <v>574</v>
      </c>
      <c r="I796" s="602"/>
      <c r="J796" s="607"/>
      <c r="K796" s="628"/>
      <c r="L796" s="605"/>
    </row>
    <row r="797" spans="2:12" s="590" customFormat="1" ht="12.95" customHeight="1">
      <c r="B797" s="591"/>
      <c r="C797" s="592"/>
      <c r="D797" s="593"/>
      <c r="E797" s="593"/>
      <c r="F797" s="593"/>
      <c r="G797" s="594"/>
      <c r="H797" s="592"/>
      <c r="I797" s="592"/>
      <c r="J797" s="595"/>
      <c r="K797" s="606"/>
      <c r="L797" s="596"/>
    </row>
    <row r="798" spans="2:12" s="590" customFormat="1" ht="12.95" customHeight="1">
      <c r="B798" s="597"/>
      <c r="C798" s="598" t="s">
        <v>914</v>
      </c>
      <c r="D798" s="599" t="s">
        <v>916</v>
      </c>
      <c r="E798" s="599"/>
      <c r="F798" s="599"/>
      <c r="G798" s="600">
        <v>13</v>
      </c>
      <c r="H798" s="601" t="s">
        <v>574</v>
      </c>
      <c r="I798" s="602"/>
      <c r="J798" s="607"/>
      <c r="K798" s="604"/>
      <c r="L798" s="605"/>
    </row>
    <row r="799" spans="2:12" s="590" customFormat="1" ht="12.95" customHeight="1">
      <c r="B799" s="591"/>
      <c r="C799" s="592"/>
      <c r="D799" s="593"/>
      <c r="E799" s="593"/>
      <c r="F799" s="593"/>
      <c r="G799" s="594"/>
      <c r="H799" s="592"/>
      <c r="I799" s="592"/>
      <c r="J799" s="595"/>
      <c r="K799" s="606"/>
      <c r="L799" s="596"/>
    </row>
    <row r="800" spans="2:12" s="590" customFormat="1" ht="12.95" customHeight="1">
      <c r="B800" s="597"/>
      <c r="C800" s="598" t="s">
        <v>914</v>
      </c>
      <c r="D800" s="599" t="s">
        <v>917</v>
      </c>
      <c r="E800" s="599"/>
      <c r="F800" s="599"/>
      <c r="G800" s="600">
        <v>1</v>
      </c>
      <c r="H800" s="601" t="s">
        <v>574</v>
      </c>
      <c r="I800" s="611"/>
      <c r="J800" s="607"/>
      <c r="K800" s="628"/>
      <c r="L800" s="605"/>
    </row>
    <row r="801" spans="2:12" s="590" customFormat="1" ht="12.95" customHeight="1">
      <c r="B801" s="591"/>
      <c r="C801" s="592"/>
      <c r="D801" s="593"/>
      <c r="E801" s="593"/>
      <c r="F801" s="593"/>
      <c r="G801" s="594"/>
      <c r="H801" s="592"/>
      <c r="I801" s="592"/>
      <c r="J801" s="595"/>
      <c r="K801" s="606"/>
      <c r="L801" s="596"/>
    </row>
    <row r="802" spans="2:12" s="590" customFormat="1" ht="12.95" customHeight="1">
      <c r="B802" s="597"/>
      <c r="C802" s="598" t="s">
        <v>918</v>
      </c>
      <c r="D802" s="599" t="s">
        <v>919</v>
      </c>
      <c r="E802" s="599"/>
      <c r="F802" s="599"/>
      <c r="G802" s="600">
        <v>2</v>
      </c>
      <c r="H802" s="601" t="s">
        <v>574</v>
      </c>
      <c r="I802" s="602"/>
      <c r="J802" s="607"/>
      <c r="K802" s="628"/>
      <c r="L802" s="605"/>
    </row>
    <row r="803" spans="2:12" s="590" customFormat="1" ht="12.95" customHeight="1">
      <c r="B803" s="591"/>
      <c r="C803" s="592"/>
      <c r="D803" s="593"/>
      <c r="E803" s="593"/>
      <c r="F803" s="593"/>
      <c r="G803" s="594"/>
      <c r="H803" s="592"/>
      <c r="I803" s="592"/>
      <c r="J803" s="595"/>
      <c r="K803" s="593"/>
      <c r="L803" s="596"/>
    </row>
    <row r="804" spans="2:12" s="590" customFormat="1" ht="12.95" customHeight="1">
      <c r="B804" s="597"/>
      <c r="C804" s="598"/>
      <c r="D804" s="599"/>
      <c r="E804" s="599"/>
      <c r="F804" s="599"/>
      <c r="G804" s="600"/>
      <c r="H804" s="601"/>
      <c r="I804" s="602"/>
      <c r="J804" s="629"/>
      <c r="K804" s="628"/>
      <c r="L804" s="605"/>
    </row>
    <row r="805" spans="2:12" s="590" customFormat="1" ht="12.95" customHeight="1">
      <c r="B805" s="591"/>
      <c r="C805" s="592"/>
      <c r="D805" s="593"/>
      <c r="E805" s="593"/>
      <c r="F805" s="593"/>
      <c r="G805" s="594"/>
      <c r="H805" s="592"/>
      <c r="I805" s="592"/>
      <c r="J805" s="610"/>
      <c r="K805" s="606"/>
      <c r="L805" s="596"/>
    </row>
    <row r="806" spans="2:12" s="590" customFormat="1" ht="12.95" customHeight="1">
      <c r="B806" s="597"/>
      <c r="C806" s="617" t="s">
        <v>482</v>
      </c>
      <c r="D806" s="599"/>
      <c r="E806" s="599"/>
      <c r="F806" s="599"/>
      <c r="G806" s="600"/>
      <c r="H806" s="601"/>
      <c r="I806" s="602"/>
      <c r="J806" s="602"/>
      <c r="K806" s="604"/>
      <c r="L806" s="605"/>
    </row>
    <row r="807" spans="2:12" s="590" customFormat="1" ht="12.95" customHeight="1">
      <c r="B807" s="591"/>
      <c r="C807" s="592"/>
      <c r="D807" s="593"/>
      <c r="E807" s="593"/>
      <c r="F807" s="593"/>
      <c r="G807" s="594"/>
      <c r="H807" s="592"/>
      <c r="I807" s="592"/>
      <c r="J807" s="595"/>
      <c r="K807" s="606"/>
      <c r="L807" s="596"/>
    </row>
    <row r="808" spans="2:12" s="590" customFormat="1" ht="12.95" customHeight="1">
      <c r="B808" s="597"/>
      <c r="C808" s="598"/>
      <c r="D808" s="599"/>
      <c r="E808" s="599"/>
      <c r="F808" s="599"/>
      <c r="G808" s="600"/>
      <c r="H808" s="601"/>
      <c r="I808" s="602"/>
      <c r="J808" s="603"/>
      <c r="K808" s="604"/>
      <c r="L808" s="605"/>
    </row>
    <row r="809" spans="2:12" s="590" customFormat="1" ht="12.95" customHeight="1">
      <c r="B809" s="591"/>
      <c r="C809" s="592"/>
      <c r="D809" s="593"/>
      <c r="E809" s="593"/>
      <c r="F809" s="593"/>
      <c r="G809" s="594"/>
      <c r="H809" s="592"/>
      <c r="I809" s="592"/>
      <c r="J809" s="610"/>
      <c r="K809" s="606"/>
      <c r="L809" s="596"/>
    </row>
    <row r="810" spans="2:12" s="590" customFormat="1" ht="12.95" customHeight="1">
      <c r="B810" s="597"/>
      <c r="C810" s="598"/>
      <c r="D810" s="599"/>
      <c r="E810" s="599"/>
      <c r="F810" s="599"/>
      <c r="G810" s="600"/>
      <c r="H810" s="601"/>
      <c r="I810" s="602"/>
      <c r="J810" s="602"/>
      <c r="K810" s="604"/>
      <c r="L810" s="605"/>
    </row>
    <row r="811" spans="2:12" s="590" customFormat="1" ht="12.95" customHeight="1">
      <c r="B811" s="591"/>
      <c r="C811" s="592"/>
      <c r="D811" s="593"/>
      <c r="E811" s="593"/>
      <c r="F811" s="593"/>
      <c r="G811" s="594"/>
      <c r="H811" s="592"/>
      <c r="I811" s="592"/>
      <c r="J811" s="595"/>
      <c r="K811" s="606"/>
      <c r="L811" s="596"/>
    </row>
    <row r="812" spans="2:12" s="590" customFormat="1" ht="12.95" customHeight="1">
      <c r="B812" s="597"/>
      <c r="C812" s="598"/>
      <c r="D812" s="599"/>
      <c r="E812" s="599"/>
      <c r="F812" s="599"/>
      <c r="G812" s="600"/>
      <c r="H812" s="601"/>
      <c r="I812" s="602"/>
      <c r="J812" s="607"/>
      <c r="K812" s="604"/>
      <c r="L812" s="605"/>
    </row>
    <row r="813" spans="2:12" s="590" customFormat="1" ht="12.95" customHeight="1">
      <c r="B813" s="591"/>
      <c r="C813" s="592"/>
      <c r="D813" s="593"/>
      <c r="E813" s="593"/>
      <c r="F813" s="593"/>
      <c r="G813" s="594"/>
      <c r="H813" s="592"/>
      <c r="I813" s="592"/>
      <c r="J813" s="595"/>
      <c r="K813" s="606"/>
      <c r="L813" s="596"/>
    </row>
    <row r="814" spans="2:12" s="590" customFormat="1" ht="12.75" customHeight="1">
      <c r="B814" s="597"/>
      <c r="C814" s="598"/>
      <c r="D814" s="599"/>
      <c r="E814" s="599"/>
      <c r="F814" s="599"/>
      <c r="G814" s="600"/>
      <c r="H814" s="601"/>
      <c r="I814" s="602"/>
      <c r="J814" s="603"/>
      <c r="K814" s="604"/>
      <c r="L814" s="605"/>
    </row>
    <row r="815" spans="2:12" s="590" customFormat="1" ht="12.95" customHeight="1">
      <c r="B815" s="591"/>
      <c r="C815" s="592"/>
      <c r="D815" s="593"/>
      <c r="E815" s="593"/>
      <c r="F815" s="593"/>
      <c r="G815" s="594"/>
      <c r="H815" s="592"/>
      <c r="I815" s="592"/>
      <c r="J815" s="595"/>
      <c r="K815" s="606"/>
      <c r="L815" s="596"/>
    </row>
    <row r="816" spans="2:12" s="590" customFormat="1" ht="12.95" customHeight="1">
      <c r="B816" s="597"/>
      <c r="C816" s="598"/>
      <c r="D816" s="599"/>
      <c r="E816" s="599"/>
      <c r="F816" s="599"/>
      <c r="G816" s="600"/>
      <c r="H816" s="601"/>
      <c r="I816" s="602"/>
      <c r="J816" s="603"/>
      <c r="K816" s="604"/>
      <c r="L816" s="605"/>
    </row>
    <row r="817" spans="2:12" s="590" customFormat="1" ht="12.95" customHeight="1">
      <c r="B817" s="591"/>
      <c r="C817" s="592"/>
      <c r="D817" s="593"/>
      <c r="E817" s="593"/>
      <c r="F817" s="593"/>
      <c r="G817" s="594"/>
      <c r="H817" s="592"/>
      <c r="I817" s="592"/>
      <c r="J817" s="595"/>
      <c r="K817" s="606"/>
      <c r="L817" s="596"/>
    </row>
    <row r="818" spans="2:12" s="590" customFormat="1" ht="12.95" customHeight="1">
      <c r="B818" s="597"/>
      <c r="C818" s="598"/>
      <c r="D818" s="599"/>
      <c r="E818" s="599"/>
      <c r="F818" s="599"/>
      <c r="G818" s="600"/>
      <c r="H818" s="601"/>
      <c r="I818" s="611"/>
      <c r="J818" s="602"/>
      <c r="K818" s="600"/>
      <c r="L818" s="605"/>
    </row>
    <row r="819" spans="2:12" s="590" customFormat="1" ht="12.95" customHeight="1">
      <c r="B819" s="591"/>
      <c r="C819" s="592"/>
      <c r="D819" s="593"/>
      <c r="E819" s="593"/>
      <c r="F819" s="593"/>
      <c r="G819" s="594"/>
      <c r="H819" s="592"/>
      <c r="I819" s="592"/>
      <c r="J819" s="610"/>
      <c r="K819" s="606"/>
      <c r="L819" s="596"/>
    </row>
    <row r="820" spans="2:12" s="590" customFormat="1" ht="12.95" customHeight="1">
      <c r="B820" s="597"/>
      <c r="C820" s="598"/>
      <c r="D820" s="599"/>
      <c r="E820" s="599"/>
      <c r="F820" s="599"/>
      <c r="G820" s="600"/>
      <c r="H820" s="601"/>
      <c r="I820" s="602"/>
      <c r="J820" s="602"/>
      <c r="K820" s="604"/>
      <c r="L820" s="605"/>
    </row>
    <row r="821" spans="2:12" s="590" customFormat="1" ht="12.95" customHeight="1">
      <c r="B821" s="591"/>
      <c r="C821" s="592"/>
      <c r="D821" s="593"/>
      <c r="E821" s="593"/>
      <c r="F821" s="593"/>
      <c r="G821" s="594"/>
      <c r="H821" s="592"/>
      <c r="I821" s="592"/>
      <c r="J821" s="595"/>
      <c r="K821" s="606"/>
      <c r="L821" s="596"/>
    </row>
    <row r="822" spans="2:12" s="590" customFormat="1" ht="12.95" customHeight="1">
      <c r="B822" s="597"/>
      <c r="C822" s="598"/>
      <c r="D822" s="599"/>
      <c r="E822" s="599"/>
      <c r="F822" s="599"/>
      <c r="G822" s="600"/>
      <c r="H822" s="601"/>
      <c r="I822" s="602"/>
      <c r="J822" s="603"/>
      <c r="K822" s="604"/>
      <c r="L822" s="605"/>
    </row>
    <row r="823" spans="2:12" s="590" customFormat="1" ht="12.95" customHeight="1">
      <c r="B823" s="591"/>
      <c r="C823" s="592"/>
      <c r="D823" s="593"/>
      <c r="E823" s="593"/>
      <c r="F823" s="593"/>
      <c r="G823" s="594"/>
      <c r="H823" s="592"/>
      <c r="I823" s="592"/>
      <c r="J823" s="595"/>
      <c r="K823" s="606"/>
      <c r="L823" s="596"/>
    </row>
    <row r="824" spans="2:12" s="590" customFormat="1" ht="12.95" customHeight="1">
      <c r="B824" s="597"/>
      <c r="C824" s="598"/>
      <c r="D824" s="599"/>
      <c r="E824" s="599"/>
      <c r="F824" s="599"/>
      <c r="G824" s="600"/>
      <c r="H824" s="601"/>
      <c r="I824" s="611"/>
      <c r="J824" s="602"/>
      <c r="K824" s="600"/>
      <c r="L824" s="605"/>
    </row>
    <row r="825" spans="2:12" s="590" customFormat="1" ht="12.95" customHeight="1">
      <c r="B825" s="591"/>
      <c r="C825" s="592"/>
      <c r="D825" s="593"/>
      <c r="E825" s="593"/>
      <c r="F825" s="593"/>
      <c r="G825" s="594"/>
      <c r="H825" s="592"/>
      <c r="I825" s="592"/>
      <c r="J825" s="610"/>
      <c r="K825" s="606"/>
      <c r="L825" s="596"/>
    </row>
    <row r="826" spans="2:12" s="590" customFormat="1" ht="12.95" customHeight="1">
      <c r="B826" s="597"/>
      <c r="C826" s="598"/>
      <c r="D826" s="599"/>
      <c r="E826" s="599"/>
      <c r="F826" s="599"/>
      <c r="G826" s="600"/>
      <c r="H826" s="601"/>
      <c r="I826" s="602"/>
      <c r="J826" s="602"/>
      <c r="K826" s="604"/>
      <c r="L826" s="605"/>
    </row>
    <row r="827" spans="2:12" s="590" customFormat="1" ht="12.95" customHeight="1">
      <c r="B827" s="591"/>
      <c r="C827" s="592"/>
      <c r="D827" s="593"/>
      <c r="E827" s="593"/>
      <c r="F827" s="593"/>
      <c r="G827" s="594"/>
      <c r="H827" s="592"/>
      <c r="I827" s="592"/>
      <c r="J827" s="595"/>
      <c r="K827" s="606"/>
      <c r="L827" s="596"/>
    </row>
    <row r="828" spans="2:12" s="590" customFormat="1" ht="12.95" customHeight="1">
      <c r="B828" s="597"/>
      <c r="C828" s="598"/>
      <c r="D828" s="599"/>
      <c r="E828" s="599"/>
      <c r="F828" s="599"/>
      <c r="G828" s="600"/>
      <c r="H828" s="601"/>
      <c r="I828" s="602"/>
      <c r="J828" s="603"/>
      <c r="K828" s="604"/>
      <c r="L828" s="605"/>
    </row>
    <row r="829" spans="2:12" s="590" customFormat="1" ht="12.95" customHeight="1">
      <c r="B829" s="591"/>
      <c r="C829" s="592"/>
      <c r="D829" s="593"/>
      <c r="E829" s="593"/>
      <c r="F829" s="593"/>
      <c r="G829" s="594"/>
      <c r="H829" s="592"/>
      <c r="I829" s="592"/>
      <c r="J829" s="595"/>
      <c r="K829" s="606"/>
      <c r="L829" s="596"/>
    </row>
    <row r="830" spans="2:12" s="590" customFormat="1" ht="12.95" customHeight="1">
      <c r="B830" s="597"/>
      <c r="C830" s="598"/>
      <c r="D830" s="599"/>
      <c r="E830" s="599"/>
      <c r="F830" s="599"/>
      <c r="G830" s="600"/>
      <c r="H830" s="601"/>
      <c r="I830" s="602"/>
      <c r="J830" s="603"/>
      <c r="K830" s="604"/>
      <c r="L830" s="605"/>
    </row>
    <row r="831" spans="2:12" s="590" customFormat="1" ht="12.95" customHeight="1">
      <c r="B831" s="591"/>
      <c r="C831" s="592"/>
      <c r="D831" s="593"/>
      <c r="E831" s="593"/>
      <c r="F831" s="593"/>
      <c r="G831" s="594"/>
      <c r="H831" s="592"/>
      <c r="I831" s="592"/>
      <c r="J831" s="595"/>
      <c r="K831" s="606"/>
      <c r="L831" s="596"/>
    </row>
    <row r="832" spans="2:12" s="590" customFormat="1" ht="12.95" customHeight="1">
      <c r="B832" s="597"/>
      <c r="C832" s="598"/>
      <c r="D832" s="599"/>
      <c r="E832" s="599"/>
      <c r="F832" s="599"/>
      <c r="G832" s="600"/>
      <c r="H832" s="601"/>
      <c r="I832" s="611"/>
      <c r="J832" s="602"/>
      <c r="K832" s="600"/>
      <c r="L832" s="605"/>
    </row>
    <row r="833" spans="2:12" s="590" customFormat="1" ht="12.95" customHeight="1">
      <c r="B833" s="591"/>
      <c r="C833" s="592"/>
      <c r="D833" s="593"/>
      <c r="E833" s="593"/>
      <c r="F833" s="593"/>
      <c r="G833" s="594"/>
      <c r="H833" s="592"/>
      <c r="I833" s="592"/>
      <c r="J833" s="610"/>
      <c r="K833" s="606"/>
      <c r="L833" s="596"/>
    </row>
    <row r="834" spans="2:12" s="590" customFormat="1" ht="12.95" customHeight="1">
      <c r="B834" s="597"/>
      <c r="C834" s="598"/>
      <c r="D834" s="599"/>
      <c r="E834" s="599"/>
      <c r="F834" s="599"/>
      <c r="G834" s="600"/>
      <c r="H834" s="601"/>
      <c r="I834" s="602"/>
      <c r="J834" s="602"/>
      <c r="K834" s="604"/>
      <c r="L834" s="605"/>
    </row>
    <row r="835" spans="2:12" s="590" customFormat="1" ht="12.95" customHeight="1">
      <c r="B835" s="591"/>
      <c r="C835" s="592"/>
      <c r="D835" s="593"/>
      <c r="E835" s="593"/>
      <c r="F835" s="593"/>
      <c r="G835" s="594"/>
      <c r="H835" s="592"/>
      <c r="I835" s="592"/>
      <c r="J835" s="595"/>
      <c r="K835" s="606"/>
      <c r="L835" s="596"/>
    </row>
    <row r="836" spans="2:12" s="590" customFormat="1" ht="12.95" customHeight="1">
      <c r="B836" s="597"/>
      <c r="C836" s="598"/>
      <c r="D836" s="599"/>
      <c r="E836" s="599"/>
      <c r="F836" s="599"/>
      <c r="G836" s="600"/>
      <c r="H836" s="601"/>
      <c r="I836" s="602"/>
      <c r="J836" s="603"/>
      <c r="K836" s="604"/>
      <c r="L836" s="605"/>
    </row>
    <row r="837" spans="2:12" s="590" customFormat="1" ht="12.95" customHeight="1">
      <c r="B837" s="591"/>
      <c r="C837" s="592"/>
      <c r="D837" s="593"/>
      <c r="E837" s="593"/>
      <c r="F837" s="593"/>
      <c r="G837" s="594"/>
      <c r="H837" s="592"/>
      <c r="I837" s="592"/>
      <c r="J837" s="595"/>
      <c r="K837" s="606"/>
      <c r="L837" s="596"/>
    </row>
    <row r="838" spans="2:12" s="590" customFormat="1" ht="12.95" customHeight="1">
      <c r="B838" s="597"/>
      <c r="C838" s="598"/>
      <c r="D838" s="599"/>
      <c r="E838" s="599"/>
      <c r="F838" s="599"/>
      <c r="G838" s="600"/>
      <c r="H838" s="601"/>
      <c r="I838" s="602"/>
      <c r="J838" s="603"/>
      <c r="K838" s="604"/>
      <c r="L838" s="605"/>
    </row>
    <row r="839" spans="2:12" s="590" customFormat="1" ht="12.95" customHeight="1">
      <c r="B839" s="591"/>
      <c r="C839" s="592"/>
      <c r="D839" s="593"/>
      <c r="E839" s="593"/>
      <c r="F839" s="593"/>
      <c r="G839" s="594"/>
      <c r="H839" s="592"/>
      <c r="I839" s="592"/>
      <c r="J839" s="595"/>
      <c r="K839" s="593"/>
      <c r="L839" s="596"/>
    </row>
    <row r="840" spans="2:12" s="590" customFormat="1" ht="12.95" customHeight="1">
      <c r="B840" s="597"/>
      <c r="C840" s="598"/>
      <c r="D840" s="599"/>
      <c r="E840" s="599"/>
      <c r="F840" s="599"/>
      <c r="G840" s="600"/>
      <c r="H840" s="601"/>
      <c r="I840" s="602"/>
      <c r="J840" s="603"/>
      <c r="K840" s="604"/>
      <c r="L840" s="605"/>
    </row>
    <row r="841" spans="2:12" s="590" customFormat="1" ht="12.95" customHeight="1">
      <c r="B841" s="591"/>
      <c r="C841" s="592"/>
      <c r="D841" s="593"/>
      <c r="E841" s="593"/>
      <c r="F841" s="593"/>
      <c r="G841" s="594"/>
      <c r="H841" s="592"/>
      <c r="I841" s="592"/>
      <c r="J841" s="595"/>
      <c r="K841" s="606"/>
      <c r="L841" s="596"/>
    </row>
    <row r="842" spans="2:12" s="590" customFormat="1" ht="12.95" customHeight="1">
      <c r="B842" s="597"/>
      <c r="C842" s="598"/>
      <c r="D842" s="599"/>
      <c r="E842" s="599"/>
      <c r="F842" s="599"/>
      <c r="G842" s="600"/>
      <c r="H842" s="601"/>
      <c r="I842" s="602"/>
      <c r="J842" s="603"/>
      <c r="K842" s="604"/>
      <c r="L842" s="605"/>
    </row>
    <row r="843" spans="2:12" s="590" customFormat="1" ht="12.95" customHeight="1">
      <c r="B843" s="634"/>
      <c r="C843" s="592"/>
      <c r="D843" s="614"/>
      <c r="E843" s="614"/>
      <c r="F843" s="614"/>
      <c r="G843" s="615"/>
      <c r="H843" s="616"/>
      <c r="I843" s="610"/>
      <c r="J843" s="610"/>
      <c r="K843" s="635"/>
      <c r="L843" s="636"/>
    </row>
    <row r="844" spans="2:12" s="590" customFormat="1" ht="12.95" customHeight="1">
      <c r="B844" s="630"/>
      <c r="C844" s="631" t="s">
        <v>496</v>
      </c>
      <c r="D844" s="618"/>
      <c r="E844" s="619"/>
      <c r="F844" s="618"/>
      <c r="G844" s="611"/>
      <c r="H844" s="617"/>
      <c r="I844" s="611"/>
      <c r="J844" s="602"/>
      <c r="K844" s="632"/>
      <c r="L844" s="633"/>
    </row>
    <row r="845" spans="2:12" s="590" customFormat="1" ht="12.95" customHeight="1">
      <c r="B845" s="591"/>
      <c r="C845" s="592"/>
      <c r="D845" s="593"/>
      <c r="E845" s="593"/>
      <c r="F845" s="593"/>
      <c r="G845" s="594"/>
      <c r="H845" s="592"/>
      <c r="I845" s="592"/>
      <c r="J845" s="595"/>
      <c r="K845" s="606"/>
      <c r="L845" s="596"/>
    </row>
    <row r="846" spans="2:12" s="590" customFormat="1" ht="12.95" customHeight="1">
      <c r="B846" s="620"/>
      <c r="C846" s="621"/>
      <c r="D846" s="622"/>
      <c r="E846" s="622"/>
      <c r="F846" s="622"/>
      <c r="G846" s="623"/>
      <c r="H846" s="624"/>
      <c r="I846" s="621"/>
      <c r="J846" s="625"/>
      <c r="K846" s="626"/>
      <c r="L846" s="627"/>
    </row>
    <row r="847" spans="2:12" ht="21">
      <c r="B847" s="814" t="s">
        <v>469</v>
      </c>
      <c r="C847" s="814"/>
      <c r="D847" s="814"/>
      <c r="E847" s="814"/>
      <c r="F847" s="814"/>
      <c r="G847" s="814"/>
      <c r="H847" s="814"/>
      <c r="I847" s="814"/>
      <c r="J847" s="814"/>
      <c r="K847" s="814"/>
      <c r="L847" s="814"/>
    </row>
    <row r="848" spans="2:12">
      <c r="B848" s="566"/>
      <c r="C848" s="567"/>
      <c r="D848" s="567"/>
      <c r="E848" s="567"/>
      <c r="F848" s="567"/>
      <c r="G848" s="567"/>
      <c r="H848" s="567"/>
      <c r="I848" s="568"/>
      <c r="J848" s="568"/>
      <c r="K848" s="569" t="s">
        <v>470</v>
      </c>
      <c r="L848" s="638">
        <f>+L783+1</f>
        <v>14</v>
      </c>
    </row>
    <row r="849" spans="2:12">
      <c r="B849" s="571"/>
      <c r="C849" s="572"/>
      <c r="D849" s="573"/>
      <c r="E849" s="573"/>
      <c r="F849" s="573"/>
      <c r="G849" s="574"/>
      <c r="H849" s="572"/>
      <c r="I849" s="575"/>
      <c r="J849" s="576"/>
      <c r="K849" s="577"/>
      <c r="L849" s="578"/>
    </row>
    <row r="850" spans="2:12" s="564" customFormat="1">
      <c r="B850" s="579" t="s">
        <v>471</v>
      </c>
      <c r="C850" s="580" t="s">
        <v>472</v>
      </c>
      <c r="D850" s="815" t="s">
        <v>473</v>
      </c>
      <c r="E850" s="815"/>
      <c r="F850" s="815"/>
      <c r="G850" s="581" t="s">
        <v>474</v>
      </c>
      <c r="H850" s="580" t="s">
        <v>475</v>
      </c>
      <c r="I850" s="582" t="s">
        <v>476</v>
      </c>
      <c r="J850" s="582" t="s">
        <v>477</v>
      </c>
      <c r="K850" s="815" t="s">
        <v>478</v>
      </c>
      <c r="L850" s="816"/>
    </row>
    <row r="851" spans="2:12">
      <c r="B851" s="583"/>
      <c r="C851" s="584"/>
      <c r="D851" s="585"/>
      <c r="E851" s="585"/>
      <c r="F851" s="585"/>
      <c r="G851" s="586"/>
      <c r="H851" s="584"/>
      <c r="I851" s="587"/>
      <c r="J851" s="588"/>
      <c r="K851" s="585"/>
      <c r="L851" s="589"/>
    </row>
    <row r="852" spans="2:12" s="590" customFormat="1" ht="12.95" customHeight="1">
      <c r="B852" s="591"/>
      <c r="C852" s="592"/>
      <c r="D852" s="593"/>
      <c r="E852" s="593"/>
      <c r="F852" s="593"/>
      <c r="G852" s="594"/>
      <c r="H852" s="592"/>
      <c r="I852" s="592"/>
      <c r="J852" s="610"/>
      <c r="K852" s="606"/>
      <c r="L852" s="596"/>
    </row>
    <row r="853" spans="2:12" s="590" customFormat="1" ht="12.95" customHeight="1">
      <c r="B853" s="597">
        <v>8</v>
      </c>
      <c r="C853" s="598" t="s">
        <v>497</v>
      </c>
      <c r="D853" s="599"/>
      <c r="E853" s="599"/>
      <c r="F853" s="599"/>
      <c r="G853" s="600"/>
      <c r="H853" s="601"/>
      <c r="I853" s="602"/>
      <c r="J853" s="602"/>
      <c r="K853" s="604"/>
      <c r="L853" s="605"/>
    </row>
    <row r="854" spans="2:12" s="590" customFormat="1" ht="12.95" customHeight="1">
      <c r="B854" s="591"/>
      <c r="C854" s="592"/>
      <c r="D854" s="593"/>
      <c r="E854" s="593"/>
      <c r="F854" s="593"/>
      <c r="G854" s="594"/>
      <c r="H854" s="592"/>
      <c r="I854" s="592"/>
      <c r="J854" s="595"/>
      <c r="K854" s="606"/>
      <c r="L854" s="596"/>
    </row>
    <row r="855" spans="2:12" s="590" customFormat="1" ht="12.95" customHeight="1">
      <c r="B855" s="597"/>
      <c r="C855" s="598" t="str">
        <f>+'[15]8.撤去拾'!B9</f>
        <v xml:space="preserve"> イ）電気設備撤去工事</v>
      </c>
      <c r="D855" s="599"/>
      <c r="E855" s="599"/>
      <c r="F855" s="599"/>
      <c r="G855" s="600"/>
      <c r="H855" s="601"/>
      <c r="I855" s="602"/>
      <c r="J855" s="603"/>
      <c r="K855" s="604"/>
      <c r="L855" s="605"/>
    </row>
    <row r="856" spans="2:12" s="590" customFormat="1" ht="12.95" customHeight="1">
      <c r="B856" s="591"/>
      <c r="C856" s="592"/>
      <c r="D856" s="593"/>
      <c r="E856" s="593"/>
      <c r="F856" s="593"/>
      <c r="G856" s="594"/>
      <c r="H856" s="592"/>
      <c r="I856" s="592"/>
      <c r="J856" s="595"/>
      <c r="K856" s="606"/>
      <c r="L856" s="596"/>
    </row>
    <row r="857" spans="2:12" s="590" customFormat="1" ht="12.95" customHeight="1">
      <c r="B857" s="597"/>
      <c r="C857" s="598" t="str">
        <f>+'[15]8.撤去拾'!B11</f>
        <v xml:space="preserve"> 照明器具</v>
      </c>
      <c r="D857" s="599" t="str">
        <f>+'[15]8.撤去拾'!E11</f>
        <v xml:space="preserve"> b203:FL20W*3</v>
      </c>
      <c r="E857" s="599"/>
      <c r="F857" s="599" t="str">
        <f>+'[15]8.撤去拾'!H11</f>
        <v xml:space="preserve"> 露出型</v>
      </c>
      <c r="G857" s="600">
        <v>2</v>
      </c>
      <c r="H857" s="601" t="str">
        <f>+'[15]8.撤去拾'!M11</f>
        <v>台</v>
      </c>
      <c r="I857" s="602"/>
      <c r="J857" s="607"/>
      <c r="K857" s="604"/>
      <c r="L857" s="605"/>
    </row>
    <row r="858" spans="2:12" s="590" customFormat="1" ht="12.95" customHeight="1">
      <c r="B858" s="591"/>
      <c r="C858" s="592"/>
      <c r="D858" s="593"/>
      <c r="E858" s="593"/>
      <c r="F858" s="593"/>
      <c r="G858" s="594"/>
      <c r="H858" s="592"/>
      <c r="I858" s="592"/>
      <c r="J858" s="595"/>
      <c r="K858" s="606"/>
      <c r="L858" s="596"/>
    </row>
    <row r="859" spans="2:12" s="590" customFormat="1" ht="12.95" customHeight="1">
      <c r="B859" s="597"/>
      <c r="C859" s="598" t="str">
        <f>+'[15]8.撤去拾'!B13</f>
        <v xml:space="preserve"> 照明器具</v>
      </c>
      <c r="D859" s="599" t="str">
        <f>+'[15]8.撤去拾'!E13</f>
        <v xml:space="preserve"> ｃ301:FL30W*1</v>
      </c>
      <c r="E859" s="599"/>
      <c r="F859" s="599" t="str">
        <f>+'[15]8.撤去拾'!H13</f>
        <v xml:space="preserve"> 露出型</v>
      </c>
      <c r="G859" s="600">
        <v>27</v>
      </c>
      <c r="H859" s="601" t="str">
        <f>+'[15]8.撤去拾'!M13</f>
        <v>台</v>
      </c>
      <c r="I859" s="602"/>
      <c r="J859" s="607"/>
      <c r="K859" s="604"/>
      <c r="L859" s="605"/>
    </row>
    <row r="860" spans="2:12" s="590" customFormat="1" ht="12.95" customHeight="1">
      <c r="B860" s="591"/>
      <c r="C860" s="592"/>
      <c r="D860" s="593"/>
      <c r="E860" s="593"/>
      <c r="F860" s="593"/>
      <c r="G860" s="594"/>
      <c r="H860" s="592"/>
      <c r="I860" s="592"/>
      <c r="J860" s="595"/>
      <c r="K860" s="606"/>
      <c r="L860" s="596"/>
    </row>
    <row r="861" spans="2:12" s="590" customFormat="1" ht="12.95" customHeight="1">
      <c r="B861" s="597"/>
      <c r="C861" s="598" t="str">
        <f>+'[15]8.撤去拾'!B15</f>
        <v xml:space="preserve"> 照明器具</v>
      </c>
      <c r="D861" s="599" t="str">
        <f>+'[15]8.撤去拾'!E15</f>
        <v xml:space="preserve"> ｄ060:IL60W*1</v>
      </c>
      <c r="E861" s="599"/>
      <c r="F861" s="599" t="str">
        <f>+'[15]8.撤去拾'!H15</f>
        <v xml:space="preserve"> 露出型</v>
      </c>
      <c r="G861" s="600">
        <v>4</v>
      </c>
      <c r="H861" s="601" t="str">
        <f>+'[15]8.撤去拾'!M15</f>
        <v>台</v>
      </c>
      <c r="I861" s="602"/>
      <c r="J861" s="607"/>
      <c r="K861" s="604"/>
      <c r="L861" s="605"/>
    </row>
    <row r="862" spans="2:12" s="590" customFormat="1" ht="12.95" customHeight="1">
      <c r="B862" s="591"/>
      <c r="C862" s="592"/>
      <c r="D862" s="593"/>
      <c r="E862" s="593"/>
      <c r="F862" s="593"/>
      <c r="G862" s="594"/>
      <c r="H862" s="592"/>
      <c r="I862" s="592"/>
      <c r="J862" s="595"/>
      <c r="K862" s="606"/>
      <c r="L862" s="596"/>
    </row>
    <row r="863" spans="2:12" s="590" customFormat="1" ht="12.95" customHeight="1">
      <c r="B863" s="597"/>
      <c r="C863" s="598" t="str">
        <f>+'[15]8.撤去拾'!B17</f>
        <v xml:space="preserve"> 照明器具</v>
      </c>
      <c r="D863" s="599" t="str">
        <f>+'[15]8.撤去拾'!E17</f>
        <v xml:space="preserve"> ｅ060:IL60W*1</v>
      </c>
      <c r="E863" s="599"/>
      <c r="F863" s="599" t="str">
        <f>+'[15]8.撤去拾'!H17</f>
        <v xml:space="preserve"> 埋込型</v>
      </c>
      <c r="G863" s="600">
        <v>1</v>
      </c>
      <c r="H863" s="601" t="str">
        <f>+'[15]8.撤去拾'!M17</f>
        <v>台</v>
      </c>
      <c r="I863" s="602"/>
      <c r="J863" s="607"/>
      <c r="K863" s="604"/>
      <c r="L863" s="605"/>
    </row>
    <row r="864" spans="2:12" s="590" customFormat="1" ht="12.95" customHeight="1">
      <c r="B864" s="591"/>
      <c r="C864" s="592"/>
      <c r="D864" s="593"/>
      <c r="E864" s="593"/>
      <c r="F864" s="593"/>
      <c r="G864" s="594"/>
      <c r="H864" s="592"/>
      <c r="I864" s="592"/>
      <c r="J864" s="595"/>
      <c r="K864" s="606"/>
      <c r="L864" s="596"/>
    </row>
    <row r="865" spans="2:12" s="590" customFormat="1" ht="12.95" customHeight="1">
      <c r="B865" s="597"/>
      <c r="C865" s="598" t="str">
        <f>+'[15]8.撤去拾'!B19</f>
        <v xml:space="preserve"> 照明器具</v>
      </c>
      <c r="D865" s="599" t="str">
        <f>+'[15]8.撤去拾'!E19</f>
        <v xml:space="preserve"> ｇ200:HID200W*1</v>
      </c>
      <c r="E865" s="599"/>
      <c r="F865" s="599" t="str">
        <f>+'[15]8.撤去拾'!H19</f>
        <v xml:space="preserve"> 投光器</v>
      </c>
      <c r="G865" s="600">
        <v>1</v>
      </c>
      <c r="H865" s="601" t="str">
        <f>+'[15]8.撤去拾'!M19</f>
        <v>台</v>
      </c>
      <c r="I865" s="602"/>
      <c r="J865" s="607"/>
      <c r="K865" s="604"/>
      <c r="L865" s="605"/>
    </row>
    <row r="866" spans="2:12" s="590" customFormat="1" ht="12.95" customHeight="1">
      <c r="B866" s="591"/>
      <c r="C866" s="592"/>
      <c r="D866" s="593"/>
      <c r="E866" s="593"/>
      <c r="F866" s="593"/>
      <c r="G866" s="594"/>
      <c r="H866" s="592"/>
      <c r="I866" s="592"/>
      <c r="J866" s="595"/>
      <c r="K866" s="606"/>
      <c r="L866" s="596"/>
    </row>
    <row r="867" spans="2:12" s="590" customFormat="1" ht="12.95" customHeight="1">
      <c r="B867" s="597"/>
      <c r="C867" s="598" t="str">
        <f>+'[15]8.撤去拾'!B21</f>
        <v xml:space="preserve"> 非常照明器具</v>
      </c>
      <c r="D867" s="599"/>
      <c r="E867" s="599"/>
      <c r="F867" s="599" t="str">
        <f>+'[15]8.撤去拾'!H21</f>
        <v xml:space="preserve"> 埋込型</v>
      </c>
      <c r="G867" s="600">
        <v>28</v>
      </c>
      <c r="H867" s="601" t="str">
        <f>+'[15]8.撤去拾'!M21</f>
        <v>台</v>
      </c>
      <c r="I867" s="602"/>
      <c r="J867" s="607"/>
      <c r="K867" s="604"/>
      <c r="L867" s="605"/>
    </row>
    <row r="868" spans="2:12" s="590" customFormat="1" ht="12.95" customHeight="1">
      <c r="B868" s="591"/>
      <c r="C868" s="592"/>
      <c r="D868" s="593"/>
      <c r="E868" s="593"/>
      <c r="F868" s="593"/>
      <c r="G868" s="594"/>
      <c r="H868" s="592"/>
      <c r="I868" s="592"/>
      <c r="J868" s="595"/>
      <c r="K868" s="606"/>
      <c r="L868" s="596"/>
    </row>
    <row r="869" spans="2:12" s="590" customFormat="1" ht="12.95" customHeight="1">
      <c r="B869" s="597"/>
      <c r="C869" s="598" t="str">
        <f>+'[15]8.撤去拾'!B23</f>
        <v xml:space="preserve"> 誘導灯</v>
      </c>
      <c r="D869" s="599"/>
      <c r="E869" s="599"/>
      <c r="F869" s="599" t="str">
        <f>+'[15]8.撤去拾'!H23</f>
        <v xml:space="preserve"> 露出型</v>
      </c>
      <c r="G869" s="600">
        <v>4</v>
      </c>
      <c r="H869" s="601" t="str">
        <f>+'[15]8.撤去拾'!M23</f>
        <v>台</v>
      </c>
      <c r="I869" s="602"/>
      <c r="J869" s="607"/>
      <c r="K869" s="604"/>
      <c r="L869" s="605"/>
    </row>
    <row r="870" spans="2:12" s="590" customFormat="1" ht="12.95" customHeight="1">
      <c r="B870" s="591"/>
      <c r="C870" s="592"/>
      <c r="D870" s="593"/>
      <c r="E870" s="593"/>
      <c r="F870" s="593"/>
      <c r="G870" s="594"/>
      <c r="H870" s="592"/>
      <c r="I870" s="592"/>
      <c r="J870" s="595"/>
      <c r="K870" s="606"/>
      <c r="L870" s="596"/>
    </row>
    <row r="871" spans="2:12" s="590" customFormat="1" ht="12.95" customHeight="1">
      <c r="B871" s="597"/>
      <c r="C871" s="598" t="str">
        <f>+'[15]8.撤去拾'!B25</f>
        <v xml:space="preserve"> 総合盤</v>
      </c>
      <c r="D871" s="599" t="str">
        <f>+'[15]8.撤去拾'!E25</f>
        <v xml:space="preserve"> P型2級</v>
      </c>
      <c r="E871" s="599"/>
      <c r="F871" s="599" t="str">
        <f>+'[15]8.撤去拾'!H25</f>
        <v xml:space="preserve"> 埋込型</v>
      </c>
      <c r="G871" s="600">
        <v>3</v>
      </c>
      <c r="H871" s="601" t="str">
        <f>+'[15]8.撤去拾'!M25</f>
        <v>面</v>
      </c>
      <c r="I871" s="602"/>
      <c r="J871" s="607"/>
      <c r="K871" s="604"/>
      <c r="L871" s="605"/>
    </row>
    <row r="872" spans="2:12" s="590" customFormat="1" ht="12.95" customHeight="1">
      <c r="B872" s="591"/>
      <c r="C872" s="592"/>
      <c r="D872" s="593"/>
      <c r="E872" s="593"/>
      <c r="F872" s="593"/>
      <c r="G872" s="594"/>
      <c r="H872" s="592"/>
      <c r="I872" s="592"/>
      <c r="J872" s="595"/>
      <c r="K872" s="606"/>
      <c r="L872" s="596"/>
    </row>
    <row r="873" spans="2:12" s="590" customFormat="1" ht="12.95" customHeight="1">
      <c r="B873" s="597"/>
      <c r="C873" s="598" t="str">
        <f>+'[15]8.撤去拾'!B27</f>
        <v xml:space="preserve"> スポット型感知器</v>
      </c>
      <c r="D873" s="599" t="str">
        <f>+'[15]8.撤去拾'!E27</f>
        <v xml:space="preserve"> 差動式 2種</v>
      </c>
      <c r="E873" s="599"/>
      <c r="F873" s="599" t="str">
        <f>+'[15]8.撤去拾'!H27</f>
        <v xml:space="preserve"> 露出型</v>
      </c>
      <c r="G873" s="600">
        <v>17</v>
      </c>
      <c r="H873" s="601" t="str">
        <f>+'[15]8.撤去拾'!M27</f>
        <v>個</v>
      </c>
      <c r="I873" s="602"/>
      <c r="J873" s="607"/>
      <c r="K873" s="604"/>
      <c r="L873" s="605"/>
    </row>
    <row r="874" spans="2:12" s="590" customFormat="1" ht="12.95" customHeight="1">
      <c r="B874" s="591"/>
      <c r="C874" s="592"/>
      <c r="D874" s="593"/>
      <c r="E874" s="593"/>
      <c r="F874" s="593"/>
      <c r="G874" s="594"/>
      <c r="H874" s="592"/>
      <c r="I874" s="592"/>
      <c r="J874" s="595"/>
      <c r="K874" s="606"/>
      <c r="L874" s="596"/>
    </row>
    <row r="875" spans="2:12" s="590" customFormat="1" ht="12.95" customHeight="1">
      <c r="B875" s="597"/>
      <c r="C875" s="598" t="str">
        <f>+'[15]8.撤去拾'!B29</f>
        <v xml:space="preserve"> スポット型感知器</v>
      </c>
      <c r="D875" s="599" t="str">
        <f>+'[15]8.撤去拾'!E29</f>
        <v xml:space="preserve"> 差動式 2種防水</v>
      </c>
      <c r="E875" s="599"/>
      <c r="F875" s="599" t="str">
        <f>+'[15]8.撤去拾'!H29</f>
        <v xml:space="preserve"> 露出型</v>
      </c>
      <c r="G875" s="600">
        <v>5</v>
      </c>
      <c r="H875" s="601" t="str">
        <f>+'[15]8.撤去拾'!M29</f>
        <v>個</v>
      </c>
      <c r="I875" s="602"/>
      <c r="J875" s="607"/>
      <c r="K875" s="604"/>
      <c r="L875" s="605"/>
    </row>
    <row r="876" spans="2:12" s="590" customFormat="1" ht="12.95" customHeight="1">
      <c r="B876" s="591"/>
      <c r="C876" s="592"/>
      <c r="D876" s="593"/>
      <c r="E876" s="593"/>
      <c r="F876" s="593"/>
      <c r="G876" s="594"/>
      <c r="H876" s="592"/>
      <c r="I876" s="592"/>
      <c r="J876" s="595"/>
      <c r="K876" s="606"/>
      <c r="L876" s="596"/>
    </row>
    <row r="877" spans="2:12" s="590" customFormat="1" ht="12.95" customHeight="1">
      <c r="B877" s="597"/>
      <c r="C877" s="598" t="str">
        <f>+'[15]8.撤去拾'!B31</f>
        <v xml:space="preserve"> スポット型感知器</v>
      </c>
      <c r="D877" s="599" t="str">
        <f>+'[15]8.撤去拾'!E31</f>
        <v xml:space="preserve"> 定温式 1種防水</v>
      </c>
      <c r="E877" s="599"/>
      <c r="F877" s="599" t="str">
        <f>+'[15]8.撤去拾'!H31</f>
        <v xml:space="preserve"> 露出型</v>
      </c>
      <c r="G877" s="600">
        <v>2</v>
      </c>
      <c r="H877" s="601" t="str">
        <f>+'[15]8.撤去拾'!M31</f>
        <v>個</v>
      </c>
      <c r="I877" s="602"/>
      <c r="J877" s="607"/>
      <c r="K877" s="604"/>
      <c r="L877" s="605"/>
    </row>
    <row r="878" spans="2:12" s="590" customFormat="1" ht="12.95" customHeight="1">
      <c r="B878" s="591"/>
      <c r="C878" s="592"/>
      <c r="D878" s="593"/>
      <c r="E878" s="593"/>
      <c r="F878" s="593"/>
      <c r="G878" s="594"/>
      <c r="H878" s="592"/>
      <c r="I878" s="592"/>
      <c r="J878" s="595"/>
      <c r="K878" s="606"/>
      <c r="L878" s="596"/>
    </row>
    <row r="879" spans="2:12" s="590" customFormat="1" ht="12.75" customHeight="1">
      <c r="B879" s="597"/>
      <c r="C879" s="598" t="str">
        <f>+'[15]8.撤去拾'!B33</f>
        <v xml:space="preserve"> 煙感知器</v>
      </c>
      <c r="D879" s="599" t="str">
        <f>+'[15]8.撤去拾'!E33</f>
        <v xml:space="preserve"> 光電式 2種</v>
      </c>
      <c r="E879" s="599"/>
      <c r="F879" s="599" t="str">
        <f>+'[15]8.撤去拾'!H33</f>
        <v xml:space="preserve"> 露出型</v>
      </c>
      <c r="G879" s="600">
        <v>2</v>
      </c>
      <c r="H879" s="601" t="str">
        <f>+'[15]8.撤去拾'!M33</f>
        <v>個</v>
      </c>
      <c r="I879" s="602"/>
      <c r="J879" s="607"/>
      <c r="K879" s="604"/>
      <c r="L879" s="605"/>
    </row>
    <row r="880" spans="2:12" s="590" customFormat="1" ht="12.95" customHeight="1">
      <c r="B880" s="591"/>
      <c r="C880" s="592"/>
      <c r="D880" s="593"/>
      <c r="E880" s="593"/>
      <c r="F880" s="593"/>
      <c r="G880" s="594"/>
      <c r="H880" s="592"/>
      <c r="I880" s="592"/>
      <c r="J880" s="595"/>
      <c r="K880" s="606"/>
      <c r="L880" s="596"/>
    </row>
    <row r="881" spans="2:12" s="590" customFormat="1" ht="12.95" customHeight="1">
      <c r="B881" s="597"/>
      <c r="C881" s="598" t="str">
        <f>+'[15]8.撤去拾'!B35</f>
        <v xml:space="preserve"> 電話機</v>
      </c>
      <c r="D881" s="599"/>
      <c r="E881" s="599"/>
      <c r="F881" s="599" t="str">
        <f>+'[15]8.撤去拾'!H35</f>
        <v xml:space="preserve"> 露出型</v>
      </c>
      <c r="G881" s="600">
        <v>15</v>
      </c>
      <c r="H881" s="601" t="str">
        <f>+'[15]8.撤去拾'!M35</f>
        <v>台</v>
      </c>
      <c r="I881" s="602"/>
      <c r="J881" s="607"/>
      <c r="K881" s="604"/>
      <c r="L881" s="605"/>
    </row>
    <row r="882" spans="2:12" s="590" customFormat="1" ht="12.95" customHeight="1">
      <c r="B882" s="591"/>
      <c r="C882" s="592"/>
      <c r="D882" s="593"/>
      <c r="E882" s="593"/>
      <c r="F882" s="593"/>
      <c r="G882" s="594"/>
      <c r="H882" s="592"/>
      <c r="I882" s="592"/>
      <c r="J882" s="595"/>
      <c r="K882" s="606"/>
      <c r="L882" s="596"/>
    </row>
    <row r="883" spans="2:12" s="590" customFormat="1" ht="12.95" customHeight="1">
      <c r="B883" s="597"/>
      <c r="C883" s="598" t="str">
        <f>+'[15]8.撤去拾'!B37</f>
        <v xml:space="preserve"> ポンプ制御盤</v>
      </c>
      <c r="D883" s="599"/>
      <c r="E883" s="599"/>
      <c r="F883" s="599" t="str">
        <f>+'[15]8.撤去拾'!H37</f>
        <v xml:space="preserve"> 露出型</v>
      </c>
      <c r="G883" s="600">
        <v>1</v>
      </c>
      <c r="H883" s="601" t="str">
        <f>+'[15]8.撤去拾'!M37</f>
        <v>面</v>
      </c>
      <c r="I883" s="602"/>
      <c r="J883" s="607"/>
      <c r="K883" s="604"/>
      <c r="L883" s="605"/>
    </row>
    <row r="884" spans="2:12" s="590" customFormat="1" ht="12.95" customHeight="1">
      <c r="B884" s="591"/>
      <c r="C884" s="592"/>
      <c r="D884" s="593"/>
      <c r="E884" s="593"/>
      <c r="F884" s="593"/>
      <c r="G884" s="594"/>
      <c r="H884" s="592"/>
      <c r="I884" s="592"/>
      <c r="J884" s="595"/>
      <c r="K884" s="593"/>
      <c r="L884" s="596"/>
    </row>
    <row r="885" spans="2:12" s="590" customFormat="1" ht="12.95" customHeight="1">
      <c r="B885" s="608"/>
      <c r="C885" s="602"/>
      <c r="D885" s="599"/>
      <c r="E885" s="599"/>
      <c r="F885" s="599"/>
      <c r="G885" s="600"/>
      <c r="H885" s="601"/>
      <c r="I885" s="598"/>
      <c r="J885" s="603"/>
      <c r="K885" s="612"/>
      <c r="L885" s="609"/>
    </row>
    <row r="886" spans="2:12" s="590" customFormat="1" ht="12.95" customHeight="1">
      <c r="B886" s="591"/>
      <c r="C886" s="613"/>
      <c r="D886" s="614"/>
      <c r="E886" s="614"/>
      <c r="F886" s="614"/>
      <c r="G886" s="615"/>
      <c r="H886" s="616"/>
      <c r="I886" s="610"/>
      <c r="J886" s="610"/>
      <c r="K886" s="593"/>
      <c r="L886" s="596"/>
    </row>
    <row r="887" spans="2:12" s="590" customFormat="1" ht="12.95" customHeight="1">
      <c r="B887" s="597"/>
      <c r="C887" s="617" t="s">
        <v>480</v>
      </c>
      <c r="D887" s="618"/>
      <c r="E887" s="619"/>
      <c r="F887" s="618"/>
      <c r="G887" s="611"/>
      <c r="H887" s="617"/>
      <c r="I887" s="611"/>
      <c r="J887" s="602"/>
      <c r="K887" s="604"/>
      <c r="L887" s="605"/>
    </row>
    <row r="888" spans="2:12" s="590" customFormat="1" ht="12.95" customHeight="1">
      <c r="B888" s="591"/>
      <c r="C888" s="592"/>
      <c r="D888" s="593"/>
      <c r="E888" s="593"/>
      <c r="F888" s="593"/>
      <c r="G888" s="594"/>
      <c r="H888" s="592"/>
      <c r="I888" s="592"/>
      <c r="J888" s="595"/>
      <c r="K888" s="606"/>
      <c r="L888" s="596"/>
    </row>
    <row r="889" spans="2:12" s="590" customFormat="1" ht="12.95" customHeight="1">
      <c r="B889" s="597"/>
      <c r="C889" s="598"/>
      <c r="D889" s="599"/>
      <c r="E889" s="599"/>
      <c r="F889" s="599"/>
      <c r="G889" s="600"/>
      <c r="H889" s="601"/>
      <c r="I889" s="602"/>
      <c r="J889" s="603"/>
      <c r="K889" s="604"/>
      <c r="L889" s="605"/>
    </row>
    <row r="890" spans="2:12" s="590" customFormat="1" ht="12.95" customHeight="1">
      <c r="B890" s="591"/>
      <c r="C890" s="592"/>
      <c r="D890" s="593"/>
      <c r="E890" s="593"/>
      <c r="F890" s="593"/>
      <c r="G890" s="594"/>
      <c r="H890" s="592"/>
      <c r="I890" s="592"/>
      <c r="J890" s="595"/>
      <c r="K890" s="606"/>
      <c r="L890" s="596"/>
    </row>
    <row r="891" spans="2:12" s="590" customFormat="1" ht="12.95" customHeight="1">
      <c r="B891" s="597"/>
      <c r="C891" s="598" t="str">
        <f>+'[15]8.撤去拾'!B74</f>
        <v xml:space="preserve"> ロ）電気設備再資源化費</v>
      </c>
      <c r="D891" s="599"/>
      <c r="E891" s="599"/>
      <c r="F891" s="599"/>
      <c r="G891" s="600"/>
      <c r="H891" s="601"/>
      <c r="I891" s="602"/>
      <c r="J891" s="602"/>
      <c r="K891" s="604"/>
      <c r="L891" s="605"/>
    </row>
    <row r="892" spans="2:12" s="590" customFormat="1" ht="12.95" customHeight="1">
      <c r="B892" s="591"/>
      <c r="C892" s="592"/>
      <c r="D892" s="593"/>
      <c r="E892" s="593"/>
      <c r="F892" s="593"/>
      <c r="G892" s="594"/>
      <c r="H892" s="592"/>
      <c r="I892" s="592"/>
      <c r="J892" s="595"/>
      <c r="K892" s="606"/>
      <c r="L892" s="596"/>
    </row>
    <row r="893" spans="2:12" s="590" customFormat="1" ht="12.95" customHeight="1">
      <c r="B893" s="597"/>
      <c r="C893" s="598" t="str">
        <f>+'[15]8.撤去拾'!B76</f>
        <v xml:space="preserve"> 金属くず</v>
      </c>
      <c r="D893" s="599"/>
      <c r="E893" s="599"/>
      <c r="F893" s="599"/>
      <c r="G893" s="600">
        <v>45</v>
      </c>
      <c r="H893" s="601" t="str">
        <f>+'[15]8.撤去拾'!M76</f>
        <v>kg</v>
      </c>
      <c r="I893" s="602"/>
      <c r="J893" s="607"/>
      <c r="K893" s="604"/>
      <c r="L893" s="605"/>
    </row>
    <row r="894" spans="2:12" s="590" customFormat="1" ht="12.95" customHeight="1">
      <c r="B894" s="591"/>
      <c r="C894" s="592"/>
      <c r="D894" s="593"/>
      <c r="E894" s="593"/>
      <c r="F894" s="593"/>
      <c r="G894" s="594"/>
      <c r="H894" s="592"/>
      <c r="I894" s="592"/>
      <c r="J894" s="595"/>
      <c r="K894" s="606"/>
      <c r="L894" s="596"/>
    </row>
    <row r="895" spans="2:12" s="590" customFormat="1" ht="12.95" customHeight="1">
      <c r="B895" s="597"/>
      <c r="C895" s="598" t="str">
        <f>+'[15]8.撤去拾'!B78</f>
        <v xml:space="preserve"> 蛍光ランプ</v>
      </c>
      <c r="D895" s="599"/>
      <c r="E895" s="599"/>
      <c r="F895" s="599"/>
      <c r="G895" s="600">
        <v>5</v>
      </c>
      <c r="H895" s="601" t="str">
        <f>+'[15]8.撤去拾'!M78</f>
        <v>kg</v>
      </c>
      <c r="I895" s="602"/>
      <c r="J895" s="607"/>
      <c r="K895" s="604"/>
      <c r="L895" s="605"/>
    </row>
    <row r="896" spans="2:12" s="590" customFormat="1" ht="12.95" customHeight="1">
      <c r="B896" s="591"/>
      <c r="C896" s="592"/>
      <c r="D896" s="593"/>
      <c r="E896" s="593"/>
      <c r="F896" s="593"/>
      <c r="G896" s="594"/>
      <c r="H896" s="592"/>
      <c r="I896" s="592"/>
      <c r="J896" s="595"/>
      <c r="K896" s="606"/>
      <c r="L896" s="596"/>
    </row>
    <row r="897" spans="2:12" s="590" customFormat="1" ht="12.95" customHeight="1">
      <c r="B897" s="597"/>
      <c r="C897" s="598" t="str">
        <f>+'[15]8.撤去拾'!B80</f>
        <v xml:space="preserve"> 白熱灯</v>
      </c>
      <c r="D897" s="599"/>
      <c r="E897" s="599"/>
      <c r="F897" s="599"/>
      <c r="G897" s="600">
        <v>1</v>
      </c>
      <c r="H897" s="601" t="str">
        <f>+'[15]8.撤去拾'!M80</f>
        <v>kg</v>
      </c>
      <c r="I897" s="602"/>
      <c r="J897" s="607"/>
      <c r="K897" s="604"/>
      <c r="L897" s="605"/>
    </row>
    <row r="898" spans="2:12" s="590" customFormat="1" ht="12.95" customHeight="1">
      <c r="B898" s="591"/>
      <c r="C898" s="592"/>
      <c r="D898" s="593"/>
      <c r="E898" s="593"/>
      <c r="F898" s="593"/>
      <c r="G898" s="594"/>
      <c r="H898" s="592"/>
      <c r="I898" s="592"/>
      <c r="J898" s="595"/>
      <c r="K898" s="606"/>
      <c r="L898" s="596"/>
    </row>
    <row r="899" spans="2:12" s="590" customFormat="1" ht="12.95" customHeight="1">
      <c r="B899" s="597"/>
      <c r="C899" s="598" t="str">
        <f>+'[15]8.撤去拾'!B82</f>
        <v xml:space="preserve"> 水銀灯</v>
      </c>
      <c r="D899" s="599"/>
      <c r="E899" s="599"/>
      <c r="F899" s="599"/>
      <c r="G899" s="600">
        <v>0</v>
      </c>
      <c r="H899" s="601" t="str">
        <f>+'[15]8.撤去拾'!M82</f>
        <v>kg</v>
      </c>
      <c r="I899" s="602"/>
      <c r="J899" s="607"/>
      <c r="K899" s="604"/>
      <c r="L899" s="605"/>
    </row>
    <row r="900" spans="2:12" s="590" customFormat="1" ht="12.95" customHeight="1">
      <c r="B900" s="591"/>
      <c r="C900" s="592"/>
      <c r="D900" s="593"/>
      <c r="E900" s="593"/>
      <c r="F900" s="593"/>
      <c r="G900" s="594"/>
      <c r="H900" s="592"/>
      <c r="I900" s="592"/>
      <c r="J900" s="595"/>
      <c r="K900" s="606"/>
      <c r="L900" s="596"/>
    </row>
    <row r="901" spans="2:12" s="590" customFormat="1" ht="12.95" customHeight="1">
      <c r="B901" s="597"/>
      <c r="C901" s="598" t="str">
        <f>+'[15]8.撤去拾'!B84</f>
        <v xml:space="preserve"> 廃プラスチック</v>
      </c>
      <c r="D901" s="599"/>
      <c r="E901" s="599"/>
      <c r="F901" s="599"/>
      <c r="G901" s="600">
        <v>50</v>
      </c>
      <c r="H901" s="601" t="str">
        <f>+'[15]8.撤去拾'!M84</f>
        <v>kg</v>
      </c>
      <c r="I901" s="602"/>
      <c r="J901" s="607"/>
      <c r="K901" s="604"/>
      <c r="L901" s="605"/>
    </row>
    <row r="902" spans="2:12" s="590" customFormat="1" ht="12.95" customHeight="1">
      <c r="B902" s="591"/>
      <c r="C902" s="592"/>
      <c r="D902" s="593"/>
      <c r="E902" s="593"/>
      <c r="F902" s="593"/>
      <c r="G902" s="594"/>
      <c r="H902" s="592"/>
      <c r="I902" s="592"/>
      <c r="J902" s="595"/>
      <c r="K902" s="593"/>
      <c r="L902" s="596"/>
    </row>
    <row r="903" spans="2:12" s="590" customFormat="1" ht="12.95" customHeight="1">
      <c r="B903" s="597"/>
      <c r="C903" s="602"/>
      <c r="D903" s="599"/>
      <c r="E903" s="599"/>
      <c r="F903" s="599"/>
      <c r="G903" s="600"/>
      <c r="H903" s="601"/>
      <c r="I903" s="611"/>
      <c r="J903" s="602"/>
      <c r="K903" s="600"/>
      <c r="L903" s="605"/>
    </row>
    <row r="904" spans="2:12" s="590" customFormat="1" ht="12.95" customHeight="1">
      <c r="B904" s="591"/>
      <c r="C904" s="592"/>
      <c r="D904" s="593"/>
      <c r="E904" s="593"/>
      <c r="F904" s="593"/>
      <c r="G904" s="594"/>
      <c r="H904" s="592"/>
      <c r="I904" s="592"/>
      <c r="J904" s="610"/>
      <c r="K904" s="606"/>
      <c r="L904" s="596"/>
    </row>
    <row r="905" spans="2:12" s="590" customFormat="1" ht="12.95" customHeight="1">
      <c r="B905" s="597"/>
      <c r="C905" s="617" t="s">
        <v>481</v>
      </c>
      <c r="D905" s="599"/>
      <c r="E905" s="599"/>
      <c r="F905" s="599"/>
      <c r="G905" s="600"/>
      <c r="H905" s="601"/>
      <c r="I905" s="602"/>
      <c r="J905" s="602"/>
      <c r="K905" s="604"/>
      <c r="L905" s="605"/>
    </row>
    <row r="906" spans="2:12" s="590" customFormat="1" ht="12.95" customHeight="1">
      <c r="B906" s="591"/>
      <c r="C906" s="592"/>
      <c r="D906" s="593"/>
      <c r="E906" s="593"/>
      <c r="F906" s="593"/>
      <c r="G906" s="594"/>
      <c r="H906" s="592"/>
      <c r="I906" s="592"/>
      <c r="J906" s="595"/>
      <c r="K906" s="606"/>
      <c r="L906" s="596"/>
    </row>
    <row r="907" spans="2:12" s="590" customFormat="1" ht="12.95" customHeight="1">
      <c r="B907" s="597"/>
      <c r="C907" s="602"/>
      <c r="D907" s="599"/>
      <c r="E907" s="599"/>
      <c r="F907" s="599"/>
      <c r="G907" s="600"/>
      <c r="H907" s="601"/>
      <c r="I907" s="602"/>
      <c r="J907" s="603"/>
      <c r="K907" s="604"/>
      <c r="L907" s="605"/>
    </row>
    <row r="908" spans="2:12" s="590" customFormat="1" ht="12.95" customHeight="1">
      <c r="B908" s="591"/>
      <c r="C908" s="592"/>
      <c r="D908" s="593"/>
      <c r="E908" s="593"/>
      <c r="F908" s="593"/>
      <c r="G908" s="594"/>
      <c r="H908" s="592"/>
      <c r="I908" s="592"/>
      <c r="J908" s="610"/>
      <c r="K908" s="635"/>
      <c r="L908" s="636"/>
    </row>
    <row r="909" spans="2:12" s="590" customFormat="1" ht="12.95" customHeight="1">
      <c r="B909" s="630"/>
      <c r="C909" s="631" t="s">
        <v>498</v>
      </c>
      <c r="D909" s="618"/>
      <c r="E909" s="619"/>
      <c r="F909" s="618"/>
      <c r="G909" s="611"/>
      <c r="H909" s="617"/>
      <c r="I909" s="611"/>
      <c r="J909" s="602"/>
      <c r="K909" s="632"/>
      <c r="L909" s="633"/>
    </row>
    <row r="910" spans="2:12" s="590" customFormat="1" ht="12.95" customHeight="1">
      <c r="B910" s="591"/>
      <c r="C910" s="592"/>
      <c r="D910" s="593"/>
      <c r="E910" s="593"/>
      <c r="F910" s="593"/>
      <c r="G910" s="594"/>
      <c r="H910" s="592"/>
      <c r="I910" s="592"/>
      <c r="J910" s="595"/>
      <c r="K910" s="606"/>
      <c r="L910" s="596"/>
    </row>
    <row r="911" spans="2:12" s="590" customFormat="1" ht="12.95" customHeight="1">
      <c r="B911" s="620"/>
      <c r="C911" s="621"/>
      <c r="D911" s="622"/>
      <c r="E911" s="622"/>
      <c r="F911" s="622"/>
      <c r="G911" s="623"/>
      <c r="H911" s="624"/>
      <c r="I911" s="621"/>
      <c r="J911" s="625"/>
      <c r="K911" s="626"/>
      <c r="L911" s="627"/>
    </row>
    <row r="912" spans="2:12" s="590" customFormat="1" ht="12.95" customHeight="1">
      <c r="B912" s="639"/>
      <c r="C912" s="612"/>
      <c r="D912" s="612"/>
      <c r="E912" s="612"/>
      <c r="F912" s="612"/>
      <c r="G912" s="612"/>
      <c r="H912" s="639"/>
      <c r="I912" s="612"/>
      <c r="J912" s="640"/>
      <c r="K912" s="641"/>
      <c r="L912" s="612"/>
    </row>
    <row r="913" spans="2:12" s="590" customFormat="1" ht="12.95" customHeight="1">
      <c r="B913" s="639"/>
      <c r="C913" s="612"/>
      <c r="D913" s="612"/>
      <c r="E913" s="612"/>
      <c r="F913" s="612"/>
      <c r="G913" s="612"/>
      <c r="H913" s="612"/>
      <c r="I913" s="612"/>
      <c r="J913" s="612"/>
      <c r="K913" s="606"/>
      <c r="L913" s="612"/>
    </row>
    <row r="914" spans="2:12" s="590" customFormat="1" ht="12.95" customHeight="1">
      <c r="B914" s="639"/>
      <c r="C914" s="612"/>
      <c r="D914" s="612"/>
      <c r="E914" s="612"/>
      <c r="F914" s="612"/>
      <c r="G914" s="612"/>
      <c r="H914" s="639"/>
      <c r="I914" s="612"/>
      <c r="J914" s="612"/>
      <c r="K914" s="641"/>
      <c r="L914" s="612"/>
    </row>
    <row r="915" spans="2:12" s="590" customFormat="1" ht="12.95" customHeight="1">
      <c r="B915" s="639"/>
      <c r="C915" s="612"/>
      <c r="D915" s="612"/>
      <c r="E915" s="612"/>
      <c r="F915" s="612"/>
      <c r="G915" s="612"/>
      <c r="H915" s="612"/>
      <c r="I915" s="612"/>
      <c r="J915" s="612"/>
      <c r="K915" s="606"/>
      <c r="L915" s="612"/>
    </row>
    <row r="916" spans="2:12" s="590" customFormat="1" ht="12.95" customHeight="1">
      <c r="B916" s="639"/>
      <c r="C916" s="612"/>
      <c r="D916" s="612"/>
      <c r="E916" s="612"/>
      <c r="F916" s="612"/>
      <c r="G916" s="612"/>
      <c r="H916" s="639"/>
      <c r="I916" s="612"/>
      <c r="J916" s="640"/>
      <c r="K916" s="641"/>
      <c r="L916" s="612"/>
    </row>
    <row r="917" spans="2:12" s="590" customFormat="1" ht="12.95" customHeight="1">
      <c r="B917" s="639"/>
      <c r="C917" s="612"/>
      <c r="D917" s="612"/>
      <c r="E917" s="612"/>
      <c r="F917" s="612"/>
      <c r="G917" s="612"/>
      <c r="H917" s="612"/>
      <c r="I917" s="612"/>
      <c r="J917" s="612"/>
      <c r="K917" s="606"/>
      <c r="L917" s="612"/>
    </row>
    <row r="918" spans="2:12" s="590" customFormat="1" ht="12.95" customHeight="1">
      <c r="B918" s="639"/>
      <c r="C918" s="612"/>
      <c r="D918" s="612"/>
      <c r="E918" s="612"/>
      <c r="F918" s="612"/>
      <c r="G918" s="612"/>
      <c r="H918" s="639"/>
      <c r="I918" s="612"/>
      <c r="J918" s="640"/>
      <c r="K918" s="641"/>
      <c r="L918" s="612"/>
    </row>
    <row r="919" spans="2:12" s="590" customFormat="1" ht="12.95" customHeight="1">
      <c r="B919" s="639"/>
      <c r="C919" s="612"/>
      <c r="D919" s="612"/>
      <c r="E919" s="612"/>
      <c r="F919" s="612"/>
      <c r="G919" s="612"/>
      <c r="H919" s="612"/>
      <c r="I919" s="612"/>
      <c r="J919" s="612"/>
      <c r="K919" s="606"/>
      <c r="L919" s="612"/>
    </row>
    <row r="920" spans="2:12" s="590" customFormat="1" ht="12.95" customHeight="1">
      <c r="B920" s="639"/>
      <c r="C920" s="612"/>
      <c r="D920" s="612"/>
      <c r="E920" s="612"/>
      <c r="F920" s="612"/>
      <c r="G920" s="612"/>
      <c r="H920" s="639"/>
      <c r="I920" s="640"/>
      <c r="J920" s="612"/>
      <c r="K920" s="612"/>
      <c r="L920" s="612"/>
    </row>
    <row r="921" spans="2:12" s="590" customFormat="1" ht="12.95" customHeight="1">
      <c r="B921" s="639"/>
      <c r="C921" s="612"/>
      <c r="D921" s="612"/>
      <c r="E921" s="612"/>
      <c r="F921" s="612"/>
      <c r="G921" s="612"/>
      <c r="H921" s="612"/>
      <c r="I921" s="612"/>
      <c r="J921" s="640"/>
      <c r="K921" s="606"/>
      <c r="L921" s="612"/>
    </row>
    <row r="922" spans="2:12" s="590" customFormat="1" ht="12.95" customHeight="1">
      <c r="B922" s="639"/>
      <c r="C922" s="612"/>
      <c r="D922" s="612"/>
      <c r="E922" s="612"/>
      <c r="F922" s="612"/>
      <c r="G922" s="612"/>
      <c r="H922" s="639"/>
      <c r="I922" s="612"/>
      <c r="J922" s="612"/>
      <c r="K922" s="641"/>
      <c r="L922" s="612"/>
    </row>
    <row r="923" spans="2:12" s="590" customFormat="1" ht="12.95" customHeight="1">
      <c r="B923" s="639"/>
      <c r="C923" s="612"/>
      <c r="D923" s="612"/>
      <c r="E923" s="612"/>
      <c r="F923" s="612"/>
      <c r="G923" s="612"/>
      <c r="H923" s="612"/>
      <c r="I923" s="612"/>
      <c r="J923" s="612"/>
      <c r="K923" s="606"/>
      <c r="L923" s="612"/>
    </row>
    <row r="924" spans="2:12" s="590" customFormat="1" ht="12.95" customHeight="1">
      <c r="B924" s="639"/>
      <c r="C924" s="612"/>
      <c r="D924" s="612"/>
      <c r="E924" s="612"/>
      <c r="F924" s="612"/>
      <c r="G924" s="612"/>
      <c r="H924" s="639"/>
      <c r="I924" s="612"/>
      <c r="J924" s="640"/>
      <c r="K924" s="641"/>
      <c r="L924" s="612"/>
    </row>
    <row r="925" spans="2:12" s="590" customFormat="1" ht="12.95" customHeight="1">
      <c r="B925" s="639"/>
      <c r="C925" s="612"/>
      <c r="D925" s="612"/>
      <c r="E925" s="612"/>
      <c r="F925" s="612"/>
      <c r="G925" s="612"/>
      <c r="H925" s="612"/>
      <c r="I925" s="612"/>
      <c r="J925" s="612"/>
      <c r="K925" s="606"/>
      <c r="L925" s="612"/>
    </row>
    <row r="926" spans="2:12" s="590" customFormat="1" ht="12.95" customHeight="1">
      <c r="B926" s="639"/>
      <c r="C926" s="612"/>
      <c r="D926" s="612"/>
      <c r="E926" s="612"/>
      <c r="F926" s="612"/>
      <c r="G926" s="612"/>
      <c r="H926" s="639"/>
      <c r="I926" s="612"/>
      <c r="J926" s="640"/>
      <c r="K926" s="641"/>
      <c r="L926" s="612"/>
    </row>
    <row r="927" spans="2:12" s="590" customFormat="1" ht="12.95" customHeight="1">
      <c r="B927" s="639"/>
      <c r="C927" s="612"/>
      <c r="D927" s="612"/>
      <c r="E927" s="612"/>
      <c r="F927" s="612"/>
      <c r="G927" s="612"/>
      <c r="H927" s="612"/>
      <c r="I927" s="612"/>
      <c r="J927" s="612"/>
      <c r="K927" s="612"/>
      <c r="L927" s="612"/>
    </row>
    <row r="928" spans="2:12" s="590" customFormat="1" ht="12.95" customHeight="1">
      <c r="B928" s="639"/>
      <c r="C928" s="612"/>
      <c r="D928" s="612"/>
      <c r="E928" s="612"/>
      <c r="F928" s="612"/>
      <c r="G928" s="612"/>
      <c r="H928" s="639"/>
      <c r="I928" s="612"/>
      <c r="J928" s="640"/>
      <c r="K928" s="641"/>
      <c r="L928" s="612"/>
    </row>
    <row r="929" spans="2:12" s="590" customFormat="1" ht="12.95" customHeight="1">
      <c r="B929" s="639"/>
      <c r="C929" s="612"/>
      <c r="D929" s="612"/>
      <c r="E929" s="612"/>
      <c r="F929" s="612"/>
      <c r="G929" s="612"/>
      <c r="H929" s="612"/>
      <c r="I929" s="612"/>
      <c r="J929" s="612"/>
      <c r="K929" s="606"/>
      <c r="L929" s="612"/>
    </row>
    <row r="930" spans="2:12" s="590" customFormat="1" ht="12.95" customHeight="1">
      <c r="B930" s="639"/>
      <c r="C930" s="612"/>
      <c r="D930" s="612"/>
      <c r="E930" s="612"/>
      <c r="F930" s="612"/>
      <c r="G930" s="612"/>
      <c r="H930" s="639"/>
      <c r="I930" s="612"/>
      <c r="J930" s="640"/>
      <c r="K930" s="641"/>
      <c r="L930" s="612"/>
    </row>
    <row r="931" spans="2:12" s="590" customFormat="1" ht="12.95" customHeight="1">
      <c r="B931" s="642"/>
      <c r="C931" s="612"/>
      <c r="D931" s="640"/>
      <c r="E931" s="640"/>
      <c r="F931" s="640"/>
      <c r="G931" s="640"/>
      <c r="H931" s="643"/>
      <c r="I931" s="640"/>
      <c r="J931" s="640"/>
      <c r="K931" s="635"/>
      <c r="L931" s="643"/>
    </row>
    <row r="932" spans="2:12" s="590" customFormat="1" ht="12.95" customHeight="1">
      <c r="B932" s="642"/>
      <c r="C932" s="644"/>
      <c r="D932" s="640"/>
      <c r="E932" s="643"/>
      <c r="F932" s="640"/>
      <c r="G932" s="640"/>
      <c r="H932" s="643"/>
      <c r="I932" s="640"/>
      <c r="J932" s="612"/>
      <c r="K932" s="645"/>
      <c r="L932" s="644"/>
    </row>
    <row r="933" spans="2:12" s="590" customFormat="1" ht="12.95" customHeight="1">
      <c r="B933" s="639"/>
      <c r="C933" s="612"/>
      <c r="D933" s="612"/>
      <c r="E933" s="612"/>
      <c r="F933" s="612"/>
      <c r="G933" s="612"/>
      <c r="H933" s="612"/>
      <c r="I933" s="612"/>
      <c r="J933" s="612"/>
      <c r="K933" s="606"/>
      <c r="L933" s="612"/>
    </row>
    <row r="934" spans="2:12" s="590" customFormat="1" ht="12.95" customHeight="1">
      <c r="B934" s="639"/>
      <c r="C934" s="612"/>
      <c r="D934" s="612"/>
      <c r="E934" s="612"/>
      <c r="F934" s="612"/>
      <c r="G934" s="612"/>
      <c r="H934" s="639"/>
      <c r="I934" s="612"/>
      <c r="J934" s="640"/>
      <c r="K934" s="641"/>
      <c r="L934" s="612"/>
    </row>
    <row r="935" spans="2:12" s="590" customFormat="1" ht="11.25">
      <c r="B935" s="646"/>
      <c r="C935" s="570"/>
      <c r="D935" s="570"/>
      <c r="E935" s="570"/>
      <c r="F935" s="570"/>
      <c r="G935" s="570"/>
      <c r="H935" s="570"/>
      <c r="I935" s="612"/>
      <c r="J935" s="612"/>
      <c r="K935" s="570"/>
      <c r="L935" s="570"/>
    </row>
    <row r="936" spans="2:12">
      <c r="B936" s="566"/>
      <c r="C936" s="567"/>
      <c r="D936" s="567"/>
      <c r="E936" s="567"/>
      <c r="F936" s="567"/>
      <c r="G936" s="567"/>
      <c r="H936" s="567"/>
      <c r="I936" s="568"/>
      <c r="J936" s="568"/>
      <c r="K936" s="567"/>
      <c r="L936" s="567"/>
    </row>
    <row r="937" spans="2:12">
      <c r="B937" s="566"/>
      <c r="C937" s="567"/>
      <c r="D937" s="567"/>
      <c r="E937" s="567"/>
      <c r="F937" s="567"/>
      <c r="G937" s="567"/>
      <c r="H937" s="567"/>
      <c r="I937" s="568"/>
      <c r="J937" s="568"/>
      <c r="K937" s="567"/>
      <c r="L937" s="567"/>
    </row>
    <row r="938" spans="2:12">
      <c r="B938" s="566"/>
      <c r="C938" s="567"/>
      <c r="D938" s="567"/>
      <c r="E938" s="567"/>
      <c r="F938" s="567"/>
      <c r="G938" s="567"/>
      <c r="H938" s="567"/>
      <c r="I938" s="568"/>
      <c r="J938" s="568"/>
      <c r="K938" s="567"/>
      <c r="L938" s="567"/>
    </row>
    <row r="939" spans="2:12">
      <c r="B939" s="566"/>
      <c r="C939" s="567"/>
      <c r="D939" s="567"/>
      <c r="E939" s="567"/>
      <c r="F939" s="567"/>
      <c r="G939" s="567"/>
      <c r="H939" s="567"/>
      <c r="I939" s="568"/>
      <c r="J939" s="568"/>
      <c r="K939" s="567"/>
      <c r="L939" s="567"/>
    </row>
    <row r="940" spans="2:12">
      <c r="B940" s="566"/>
      <c r="C940" s="567"/>
      <c r="D940" s="567"/>
      <c r="E940" s="567"/>
      <c r="F940" s="567"/>
      <c r="G940" s="567"/>
      <c r="H940" s="567"/>
      <c r="I940" s="568"/>
      <c r="J940" s="568"/>
      <c r="K940" s="567"/>
      <c r="L940" s="567"/>
    </row>
    <row r="941" spans="2:12">
      <c r="B941" s="566"/>
      <c r="C941" s="567"/>
      <c r="D941" s="567"/>
      <c r="E941" s="567"/>
      <c r="F941" s="567"/>
      <c r="G941" s="567"/>
      <c r="H941" s="567"/>
      <c r="I941" s="568"/>
      <c r="J941" s="568"/>
      <c r="K941" s="567"/>
      <c r="L941" s="567"/>
    </row>
    <row r="942" spans="2:12">
      <c r="B942" s="566"/>
      <c r="C942" s="567"/>
      <c r="D942" s="567"/>
      <c r="E942" s="567"/>
      <c r="F942" s="567"/>
      <c r="G942" s="567"/>
      <c r="H942" s="567"/>
      <c r="I942" s="568"/>
      <c r="J942" s="568"/>
      <c r="K942" s="567"/>
      <c r="L942" s="567"/>
    </row>
    <row r="943" spans="2:12">
      <c r="B943" s="566"/>
      <c r="C943" s="567"/>
      <c r="D943" s="567"/>
      <c r="E943" s="567"/>
      <c r="F943" s="567"/>
      <c r="G943" s="567"/>
      <c r="H943" s="567"/>
      <c r="I943" s="568"/>
      <c r="J943" s="568"/>
      <c r="K943" s="567"/>
      <c r="L943" s="567"/>
    </row>
    <row r="944" spans="2:12">
      <c r="B944" s="566"/>
      <c r="C944" s="567"/>
      <c r="D944" s="567"/>
      <c r="E944" s="567"/>
      <c r="F944" s="567"/>
      <c r="G944" s="567"/>
      <c r="H944" s="567"/>
      <c r="I944" s="568"/>
      <c r="J944" s="568"/>
      <c r="K944" s="567"/>
      <c r="L944" s="567"/>
    </row>
    <row r="945" spans="2:12">
      <c r="B945" s="566"/>
      <c r="C945" s="567"/>
      <c r="D945" s="567"/>
      <c r="E945" s="567"/>
      <c r="F945" s="567"/>
      <c r="G945" s="567"/>
      <c r="H945" s="567"/>
      <c r="I945" s="568"/>
      <c r="J945" s="568"/>
      <c r="K945" s="567"/>
      <c r="L945" s="567"/>
    </row>
    <row r="946" spans="2:12">
      <c r="B946" s="566"/>
      <c r="C946" s="567"/>
      <c r="D946" s="567"/>
      <c r="E946" s="567"/>
      <c r="F946" s="567"/>
      <c r="G946" s="567"/>
      <c r="H946" s="567"/>
      <c r="I946" s="568"/>
      <c r="J946" s="568"/>
      <c r="K946" s="567"/>
      <c r="L946" s="567"/>
    </row>
    <row r="947" spans="2:12">
      <c r="B947" s="566"/>
      <c r="C947" s="567"/>
      <c r="D947" s="567"/>
      <c r="E947" s="567"/>
      <c r="F947" s="567"/>
      <c r="G947" s="567"/>
      <c r="H947" s="567"/>
      <c r="I947" s="568"/>
      <c r="J947" s="568"/>
      <c r="K947" s="567"/>
      <c r="L947" s="567"/>
    </row>
    <row r="948" spans="2:12">
      <c r="B948" s="566"/>
      <c r="C948" s="567"/>
      <c r="D948" s="567"/>
      <c r="E948" s="567"/>
      <c r="F948" s="567"/>
      <c r="G948" s="567"/>
      <c r="H948" s="567"/>
      <c r="I948" s="568"/>
      <c r="J948" s="568"/>
      <c r="K948" s="567"/>
      <c r="L948" s="567"/>
    </row>
    <row r="949" spans="2:12">
      <c r="B949" s="566"/>
      <c r="C949" s="567"/>
      <c r="D949" s="567"/>
      <c r="E949" s="567"/>
      <c r="F949" s="567"/>
      <c r="G949" s="567"/>
      <c r="H949" s="567"/>
      <c r="I949" s="568"/>
      <c r="J949" s="568"/>
      <c r="K949" s="567"/>
      <c r="L949" s="567"/>
    </row>
    <row r="950" spans="2:12">
      <c r="B950" s="566"/>
      <c r="C950" s="567"/>
      <c r="D950" s="567"/>
      <c r="E950" s="567"/>
      <c r="F950" s="567"/>
      <c r="G950" s="567"/>
      <c r="H950" s="567"/>
      <c r="I950" s="568"/>
      <c r="J950" s="568"/>
      <c r="K950" s="567"/>
      <c r="L950" s="567"/>
    </row>
    <row r="951" spans="2:12">
      <c r="B951" s="566"/>
      <c r="C951" s="567"/>
      <c r="D951" s="567"/>
      <c r="E951" s="567"/>
      <c r="F951" s="567"/>
      <c r="G951" s="567"/>
      <c r="H951" s="567"/>
      <c r="I951" s="568"/>
      <c r="J951" s="568"/>
      <c r="K951" s="567"/>
      <c r="L951" s="567"/>
    </row>
    <row r="952" spans="2:12">
      <c r="B952" s="566"/>
      <c r="C952" s="567"/>
      <c r="D952" s="567"/>
      <c r="E952" s="567"/>
      <c r="F952" s="567"/>
      <c r="G952" s="567"/>
      <c r="H952" s="567"/>
      <c r="I952" s="568"/>
      <c r="J952" s="568"/>
      <c r="K952" s="567"/>
      <c r="L952" s="567"/>
    </row>
    <row r="953" spans="2:12">
      <c r="B953" s="566"/>
      <c r="C953" s="567"/>
      <c r="D953" s="567"/>
      <c r="E953" s="567"/>
      <c r="F953" s="567"/>
      <c r="G953" s="567"/>
      <c r="H953" s="567"/>
      <c r="I953" s="568"/>
      <c r="J953" s="568"/>
      <c r="K953" s="567"/>
      <c r="L953" s="567"/>
    </row>
    <row r="954" spans="2:12">
      <c r="B954" s="566"/>
      <c r="C954" s="567"/>
      <c r="D954" s="567"/>
      <c r="E954" s="567"/>
      <c r="F954" s="567"/>
      <c r="G954" s="567"/>
      <c r="H954" s="567"/>
      <c r="I954" s="568"/>
      <c r="J954" s="568"/>
      <c r="K954" s="567"/>
      <c r="L954" s="567"/>
    </row>
    <row r="955" spans="2:12">
      <c r="B955" s="566"/>
      <c r="C955" s="567"/>
      <c r="D955" s="567"/>
      <c r="E955" s="567"/>
      <c r="F955" s="567"/>
      <c r="G955" s="567"/>
      <c r="H955" s="567"/>
      <c r="I955" s="568"/>
      <c r="J955" s="568"/>
      <c r="K955" s="567"/>
      <c r="L955" s="567"/>
    </row>
    <row r="956" spans="2:12">
      <c r="B956" s="566"/>
      <c r="C956" s="567"/>
      <c r="D956" s="567"/>
      <c r="E956" s="567"/>
      <c r="F956" s="567"/>
      <c r="G956" s="567"/>
      <c r="H956" s="567"/>
      <c r="I956" s="568"/>
      <c r="J956" s="568"/>
      <c r="K956" s="567"/>
      <c r="L956" s="567"/>
    </row>
    <row r="957" spans="2:12">
      <c r="B957" s="566"/>
      <c r="C957" s="567"/>
      <c r="D957" s="567"/>
      <c r="E957" s="567"/>
      <c r="F957" s="567"/>
      <c r="G957" s="567"/>
      <c r="H957" s="567"/>
      <c r="I957" s="568"/>
      <c r="J957" s="568"/>
      <c r="K957" s="567"/>
      <c r="L957" s="567"/>
    </row>
  </sheetData>
  <mergeCells count="42">
    <mergeCell ref="B782:L782"/>
    <mergeCell ref="D785:F785"/>
    <mergeCell ref="K785:L785"/>
    <mergeCell ref="B847:L847"/>
    <mergeCell ref="D850:F850"/>
    <mergeCell ref="K850:L850"/>
    <mergeCell ref="B652:L652"/>
    <mergeCell ref="D655:F655"/>
    <mergeCell ref="K655:L655"/>
    <mergeCell ref="B717:L717"/>
    <mergeCell ref="D720:F720"/>
    <mergeCell ref="K720:L720"/>
    <mergeCell ref="B522:L522"/>
    <mergeCell ref="D525:F525"/>
    <mergeCell ref="K525:L525"/>
    <mergeCell ref="B587:L587"/>
    <mergeCell ref="D590:F590"/>
    <mergeCell ref="K590:L590"/>
    <mergeCell ref="B392:L392"/>
    <mergeCell ref="D395:F395"/>
    <mergeCell ref="K395:L395"/>
    <mergeCell ref="B457:L457"/>
    <mergeCell ref="D460:F460"/>
    <mergeCell ref="K460:L460"/>
    <mergeCell ref="B262:L262"/>
    <mergeCell ref="D265:F265"/>
    <mergeCell ref="K265:L265"/>
    <mergeCell ref="B327:L327"/>
    <mergeCell ref="D330:F330"/>
    <mergeCell ref="K330:L330"/>
    <mergeCell ref="B132:L132"/>
    <mergeCell ref="D135:F135"/>
    <mergeCell ref="K135:L135"/>
    <mergeCell ref="B197:L197"/>
    <mergeCell ref="D200:F200"/>
    <mergeCell ref="K200:L200"/>
    <mergeCell ref="B2:L2"/>
    <mergeCell ref="D5:F5"/>
    <mergeCell ref="K5:L5"/>
    <mergeCell ref="B67:L67"/>
    <mergeCell ref="D70:F70"/>
    <mergeCell ref="K70:L70"/>
  </mergeCells>
  <phoneticPr fontId="2"/>
  <pageMargins left="0.59055118110236227" right="0" top="0.55118110236220474" bottom="0.39370078740157483" header="0.31496062992125984" footer="0.31496062992125984"/>
  <pageSetup paperSize="9" orientation="portrait" r:id="rId1"/>
  <rowBreaks count="13" manualBreakCount="13">
    <brk id="66" min="1" max="11" man="1"/>
    <brk id="131" min="1" max="11" man="1"/>
    <brk id="196" min="1" max="11" man="1"/>
    <brk id="261" min="1" max="11" man="1"/>
    <brk id="326" min="1" max="11" man="1"/>
    <brk id="391" max="16383" man="1"/>
    <brk id="456" max="16383" man="1"/>
    <brk id="521" max="16383" man="1"/>
    <brk id="586" max="16383" man="1"/>
    <brk id="651" max="16383" man="1"/>
    <brk id="716" max="16383" man="1"/>
    <brk id="781" max="16383" man="1"/>
    <brk id="8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C1:CF875"/>
  <sheetViews>
    <sheetView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customWidth="1"/>
    <col min="2" max="2" width="2.125" customWidth="1"/>
    <col min="3" max="3" width="3.625" customWidth="1"/>
    <col min="4" max="4" width="4.625" customWidth="1"/>
    <col min="5" max="5" width="0.875" customWidth="1"/>
    <col min="6" max="6" width="21.625" customWidth="1"/>
    <col min="7" max="7" width="2.125" customWidth="1"/>
    <col min="8" max="8" width="17.625" customWidth="1"/>
    <col min="9" max="9" width="0.875" customWidth="1"/>
    <col min="10" max="10" width="10.875" customWidth="1"/>
    <col min="11" max="11" width="0.875" customWidth="1"/>
    <col min="12" max="12" width="7.125" customWidth="1"/>
    <col min="13" max="13" width="3.625" customWidth="1"/>
    <col min="14" max="14" width="2.625" customWidth="1"/>
    <col min="15" max="15" width="4.625" customWidth="1"/>
    <col min="16" max="16" width="3.625" customWidth="1"/>
    <col min="17" max="17" width="2.125" customWidth="1"/>
    <col min="18" max="18" width="19.625" customWidth="1"/>
    <col min="19" max="19" width="5.875" customWidth="1"/>
    <col min="20" max="21" width="30.875" customWidth="1"/>
    <col min="22" max="22" width="10.875" customWidth="1"/>
    <col min="23" max="23" width="5.875" customWidth="1"/>
    <col min="25" max="25" width="19.625" customWidth="1"/>
    <col min="26" max="26" width="9.625" customWidth="1"/>
    <col min="27" max="28" width="5.875" customWidth="1"/>
    <col min="29" max="29" width="3.375" customWidth="1"/>
    <col min="30" max="30" width="2.125" customWidth="1"/>
    <col min="33" max="33" width="4.625" customWidth="1"/>
    <col min="34" max="34" width="8.375" customWidth="1"/>
    <col min="35" max="35" width="10.875" customWidth="1"/>
    <col min="36" max="36" width="33.375" customWidth="1"/>
    <col min="37" max="37" width="5.875" customWidth="1"/>
    <col min="41" max="41" width="15.875" customWidth="1"/>
    <col min="42" max="42" width="5.875" customWidth="1"/>
    <col min="43" max="43" width="9.625" customWidth="1"/>
    <col min="44" max="44" width="8.375" customWidth="1"/>
    <col min="260" max="260" width="2.125" customWidth="1"/>
    <col min="261" max="261" width="8.375" customWidth="1"/>
    <col min="262" max="262" width="7.125" customWidth="1"/>
    <col min="263" max="263" width="2.125" customWidth="1"/>
    <col min="264" max="264" width="30.875" customWidth="1"/>
    <col min="265" max="265" width="2.125" customWidth="1"/>
    <col min="266" max="266" width="33.375" customWidth="1"/>
    <col min="267" max="267" width="10.875" customWidth="1"/>
    <col min="268" max="268" width="23.375" customWidth="1"/>
    <col min="269" max="269" width="5.875" customWidth="1"/>
    <col min="270" max="270" width="8.375" customWidth="1"/>
    <col min="271" max="271" width="4.625" customWidth="1"/>
    <col min="272" max="272" width="5.875" customWidth="1"/>
    <col min="273" max="273" width="2.125" customWidth="1"/>
    <col min="274" max="274" width="19.625" customWidth="1"/>
    <col min="275" max="275" width="5.875" customWidth="1"/>
    <col min="276" max="277" width="30.875" customWidth="1"/>
    <col min="278" max="278" width="10.875" customWidth="1"/>
    <col min="279" max="279" width="5.875" customWidth="1"/>
    <col min="281" max="281" width="19.625" customWidth="1"/>
    <col min="282" max="282" width="9.625" customWidth="1"/>
    <col min="283" max="284" width="5.875" customWidth="1"/>
    <col min="285" max="285" width="3.375" customWidth="1"/>
    <col min="286" max="286" width="2.125" customWidth="1"/>
    <col min="289" max="289" width="4.625" customWidth="1"/>
    <col min="290" max="290" width="8.375" customWidth="1"/>
    <col min="291" max="291" width="10.875" customWidth="1"/>
    <col min="292" max="292" width="33.375" customWidth="1"/>
    <col min="293" max="293" width="5.875" customWidth="1"/>
    <col min="297" max="297" width="15.875" customWidth="1"/>
    <col min="298" max="298" width="5.875" customWidth="1"/>
    <col min="299" max="299" width="9.625" customWidth="1"/>
    <col min="300" max="300" width="8.375" customWidth="1"/>
    <col min="516" max="516" width="2.125" customWidth="1"/>
    <col min="517" max="517" width="8.375" customWidth="1"/>
    <col min="518" max="518" width="7.125" customWidth="1"/>
    <col min="519" max="519" width="2.125" customWidth="1"/>
    <col min="520" max="520" width="30.875" customWidth="1"/>
    <col min="521" max="521" width="2.125" customWidth="1"/>
    <col min="522" max="522" width="33.375" customWidth="1"/>
    <col min="523" max="523" width="10.875" customWidth="1"/>
    <col min="524" max="524" width="23.375" customWidth="1"/>
    <col min="525" max="525" width="5.875" customWidth="1"/>
    <col min="526" max="526" width="8.375" customWidth="1"/>
    <col min="527" max="527" width="4.625" customWidth="1"/>
    <col min="528" max="528" width="5.875" customWidth="1"/>
    <col min="529" max="529" width="2.125" customWidth="1"/>
    <col min="530" max="530" width="19.625" customWidth="1"/>
    <col min="531" max="531" width="5.875" customWidth="1"/>
    <col min="532" max="533" width="30.875" customWidth="1"/>
    <col min="534" max="534" width="10.875" customWidth="1"/>
    <col min="535" max="535" width="5.875" customWidth="1"/>
    <col min="537" max="537" width="19.625" customWidth="1"/>
    <col min="538" max="538" width="9.625" customWidth="1"/>
    <col min="539" max="540" width="5.875" customWidth="1"/>
    <col min="541" max="541" width="3.375" customWidth="1"/>
    <col min="542" max="542" width="2.125" customWidth="1"/>
    <col min="545" max="545" width="4.625" customWidth="1"/>
    <col min="546" max="546" width="8.375" customWidth="1"/>
    <col min="547" max="547" width="10.875" customWidth="1"/>
    <col min="548" max="548" width="33.375" customWidth="1"/>
    <col min="549" max="549" width="5.875" customWidth="1"/>
    <col min="553" max="553" width="15.875" customWidth="1"/>
    <col min="554" max="554" width="5.875" customWidth="1"/>
    <col min="555" max="555" width="9.625" customWidth="1"/>
    <col min="556" max="556" width="8.375" customWidth="1"/>
    <col min="772" max="772" width="2.125" customWidth="1"/>
    <col min="773" max="773" width="8.375" customWidth="1"/>
    <col min="774" max="774" width="7.125" customWidth="1"/>
    <col min="775" max="775" width="2.125" customWidth="1"/>
    <col min="776" max="776" width="30.875" customWidth="1"/>
    <col min="777" max="777" width="2.125" customWidth="1"/>
    <col min="778" max="778" width="33.375" customWidth="1"/>
    <col min="779" max="779" width="10.875" customWidth="1"/>
    <col min="780" max="780" width="23.375" customWidth="1"/>
    <col min="781" max="781" width="5.875" customWidth="1"/>
    <col min="782" max="782" width="8.375" customWidth="1"/>
    <col min="783" max="783" width="4.625" customWidth="1"/>
    <col min="784" max="784" width="5.875" customWidth="1"/>
    <col min="785" max="785" width="2.125" customWidth="1"/>
    <col min="786" max="786" width="19.625" customWidth="1"/>
    <col min="787" max="787" width="5.875" customWidth="1"/>
    <col min="788" max="789" width="30.875" customWidth="1"/>
    <col min="790" max="790" width="10.875" customWidth="1"/>
    <col min="791" max="791" width="5.875" customWidth="1"/>
    <col min="793" max="793" width="19.625" customWidth="1"/>
    <col min="794" max="794" width="9.625" customWidth="1"/>
    <col min="795" max="796" width="5.875" customWidth="1"/>
    <col min="797" max="797" width="3.375" customWidth="1"/>
    <col min="798" max="798" width="2.125" customWidth="1"/>
    <col min="801" max="801" width="4.625" customWidth="1"/>
    <col min="802" max="802" width="8.375" customWidth="1"/>
    <col min="803" max="803" width="10.875" customWidth="1"/>
    <col min="804" max="804" width="33.375" customWidth="1"/>
    <col min="805" max="805" width="5.875" customWidth="1"/>
    <col min="809" max="809" width="15.875" customWidth="1"/>
    <col min="810" max="810" width="5.875" customWidth="1"/>
    <col min="811" max="811" width="9.625" customWidth="1"/>
    <col min="812" max="812" width="8.375" customWidth="1"/>
    <col min="1028" max="1028" width="2.125" customWidth="1"/>
    <col min="1029" max="1029" width="8.375" customWidth="1"/>
    <col min="1030" max="1030" width="7.125" customWidth="1"/>
    <col min="1031" max="1031" width="2.125" customWidth="1"/>
    <col min="1032" max="1032" width="30.875" customWidth="1"/>
    <col min="1033" max="1033" width="2.125" customWidth="1"/>
    <col min="1034" max="1034" width="33.375" customWidth="1"/>
    <col min="1035" max="1035" width="10.875" customWidth="1"/>
    <col min="1036" max="1036" width="23.375" customWidth="1"/>
    <col min="1037" max="1037" width="5.875" customWidth="1"/>
    <col min="1038" max="1038" width="8.375" customWidth="1"/>
    <col min="1039" max="1039" width="4.625" customWidth="1"/>
    <col min="1040" max="1040" width="5.875" customWidth="1"/>
    <col min="1041" max="1041" width="2.125" customWidth="1"/>
    <col min="1042" max="1042" width="19.625" customWidth="1"/>
    <col min="1043" max="1043" width="5.875" customWidth="1"/>
    <col min="1044" max="1045" width="30.875" customWidth="1"/>
    <col min="1046" max="1046" width="10.875" customWidth="1"/>
    <col min="1047" max="1047" width="5.875" customWidth="1"/>
    <col min="1049" max="1049" width="19.625" customWidth="1"/>
    <col min="1050" max="1050" width="9.625" customWidth="1"/>
    <col min="1051" max="1052" width="5.875" customWidth="1"/>
    <col min="1053" max="1053" width="3.375" customWidth="1"/>
    <col min="1054" max="1054" width="2.125" customWidth="1"/>
    <col min="1057" max="1057" width="4.625" customWidth="1"/>
    <col min="1058" max="1058" width="8.375" customWidth="1"/>
    <col min="1059" max="1059" width="10.875" customWidth="1"/>
    <col min="1060" max="1060" width="33.375" customWidth="1"/>
    <col min="1061" max="1061" width="5.875" customWidth="1"/>
    <col min="1065" max="1065" width="15.875" customWidth="1"/>
    <col min="1066" max="1066" width="5.875" customWidth="1"/>
    <col min="1067" max="1067" width="9.625" customWidth="1"/>
    <col min="1068" max="1068" width="8.375" customWidth="1"/>
    <col min="1284" max="1284" width="2.125" customWidth="1"/>
    <col min="1285" max="1285" width="8.375" customWidth="1"/>
    <col min="1286" max="1286" width="7.125" customWidth="1"/>
    <col min="1287" max="1287" width="2.125" customWidth="1"/>
    <col min="1288" max="1288" width="30.875" customWidth="1"/>
    <col min="1289" max="1289" width="2.125" customWidth="1"/>
    <col min="1290" max="1290" width="33.375" customWidth="1"/>
    <col min="1291" max="1291" width="10.875" customWidth="1"/>
    <col min="1292" max="1292" width="23.375" customWidth="1"/>
    <col min="1293" max="1293" width="5.875" customWidth="1"/>
    <col min="1294" max="1294" width="8.375" customWidth="1"/>
    <col min="1295" max="1295" width="4.625" customWidth="1"/>
    <col min="1296" max="1296" width="5.875" customWidth="1"/>
    <col min="1297" max="1297" width="2.125" customWidth="1"/>
    <col min="1298" max="1298" width="19.625" customWidth="1"/>
    <col min="1299" max="1299" width="5.875" customWidth="1"/>
    <col min="1300" max="1301" width="30.875" customWidth="1"/>
    <col min="1302" max="1302" width="10.875" customWidth="1"/>
    <col min="1303" max="1303" width="5.875" customWidth="1"/>
    <col min="1305" max="1305" width="19.625" customWidth="1"/>
    <col min="1306" max="1306" width="9.625" customWidth="1"/>
    <col min="1307" max="1308" width="5.875" customWidth="1"/>
    <col min="1309" max="1309" width="3.375" customWidth="1"/>
    <col min="1310" max="1310" width="2.125" customWidth="1"/>
    <col min="1313" max="1313" width="4.625" customWidth="1"/>
    <col min="1314" max="1314" width="8.375" customWidth="1"/>
    <col min="1315" max="1315" width="10.875" customWidth="1"/>
    <col min="1316" max="1316" width="33.375" customWidth="1"/>
    <col min="1317" max="1317" width="5.875" customWidth="1"/>
    <col min="1321" max="1321" width="15.875" customWidth="1"/>
    <col min="1322" max="1322" width="5.875" customWidth="1"/>
    <col min="1323" max="1323" width="9.625" customWidth="1"/>
    <col min="1324" max="1324" width="8.375" customWidth="1"/>
    <col min="1540" max="1540" width="2.125" customWidth="1"/>
    <col min="1541" max="1541" width="8.375" customWidth="1"/>
    <col min="1542" max="1542" width="7.125" customWidth="1"/>
    <col min="1543" max="1543" width="2.125" customWidth="1"/>
    <col min="1544" max="1544" width="30.875" customWidth="1"/>
    <col min="1545" max="1545" width="2.125" customWidth="1"/>
    <col min="1546" max="1546" width="33.375" customWidth="1"/>
    <col min="1547" max="1547" width="10.875" customWidth="1"/>
    <col min="1548" max="1548" width="23.375" customWidth="1"/>
    <col min="1549" max="1549" width="5.875" customWidth="1"/>
    <col min="1550" max="1550" width="8.375" customWidth="1"/>
    <col min="1551" max="1551" width="4.625" customWidth="1"/>
    <col min="1552" max="1552" width="5.875" customWidth="1"/>
    <col min="1553" max="1553" width="2.125" customWidth="1"/>
    <col min="1554" max="1554" width="19.625" customWidth="1"/>
    <col min="1555" max="1555" width="5.875" customWidth="1"/>
    <col min="1556" max="1557" width="30.875" customWidth="1"/>
    <col min="1558" max="1558" width="10.875" customWidth="1"/>
    <col min="1559" max="1559" width="5.875" customWidth="1"/>
    <col min="1561" max="1561" width="19.625" customWidth="1"/>
    <col min="1562" max="1562" width="9.625" customWidth="1"/>
    <col min="1563" max="1564" width="5.875" customWidth="1"/>
    <col min="1565" max="1565" width="3.375" customWidth="1"/>
    <col min="1566" max="1566" width="2.125" customWidth="1"/>
    <col min="1569" max="1569" width="4.625" customWidth="1"/>
    <col min="1570" max="1570" width="8.375" customWidth="1"/>
    <col min="1571" max="1571" width="10.875" customWidth="1"/>
    <col min="1572" max="1572" width="33.375" customWidth="1"/>
    <col min="1573" max="1573" width="5.875" customWidth="1"/>
    <col min="1577" max="1577" width="15.875" customWidth="1"/>
    <col min="1578" max="1578" width="5.875" customWidth="1"/>
    <col min="1579" max="1579" width="9.625" customWidth="1"/>
    <col min="1580" max="1580" width="8.375" customWidth="1"/>
    <col min="1796" max="1796" width="2.125" customWidth="1"/>
    <col min="1797" max="1797" width="8.375" customWidth="1"/>
    <col min="1798" max="1798" width="7.125" customWidth="1"/>
    <col min="1799" max="1799" width="2.125" customWidth="1"/>
    <col min="1800" max="1800" width="30.875" customWidth="1"/>
    <col min="1801" max="1801" width="2.125" customWidth="1"/>
    <col min="1802" max="1802" width="33.375" customWidth="1"/>
    <col min="1803" max="1803" width="10.875" customWidth="1"/>
    <col min="1804" max="1804" width="23.375" customWidth="1"/>
    <col min="1805" max="1805" width="5.875" customWidth="1"/>
    <col min="1806" max="1806" width="8.375" customWidth="1"/>
    <col min="1807" max="1807" width="4.625" customWidth="1"/>
    <col min="1808" max="1808" width="5.875" customWidth="1"/>
    <col min="1809" max="1809" width="2.125" customWidth="1"/>
    <col min="1810" max="1810" width="19.625" customWidth="1"/>
    <col min="1811" max="1811" width="5.875" customWidth="1"/>
    <col min="1812" max="1813" width="30.875" customWidth="1"/>
    <col min="1814" max="1814" width="10.875" customWidth="1"/>
    <col min="1815" max="1815" width="5.875" customWidth="1"/>
    <col min="1817" max="1817" width="19.625" customWidth="1"/>
    <col min="1818" max="1818" width="9.625" customWidth="1"/>
    <col min="1819" max="1820" width="5.875" customWidth="1"/>
    <col min="1821" max="1821" width="3.375" customWidth="1"/>
    <col min="1822" max="1822" width="2.125" customWidth="1"/>
    <col min="1825" max="1825" width="4.625" customWidth="1"/>
    <col min="1826" max="1826" width="8.375" customWidth="1"/>
    <col min="1827" max="1827" width="10.875" customWidth="1"/>
    <col min="1828" max="1828" width="33.375" customWidth="1"/>
    <col min="1829" max="1829" width="5.875" customWidth="1"/>
    <col min="1833" max="1833" width="15.875" customWidth="1"/>
    <col min="1834" max="1834" width="5.875" customWidth="1"/>
    <col min="1835" max="1835" width="9.625" customWidth="1"/>
    <col min="1836" max="1836" width="8.375" customWidth="1"/>
    <col min="2052" max="2052" width="2.125" customWidth="1"/>
    <col min="2053" max="2053" width="8.375" customWidth="1"/>
    <col min="2054" max="2054" width="7.125" customWidth="1"/>
    <col min="2055" max="2055" width="2.125" customWidth="1"/>
    <col min="2056" max="2056" width="30.875" customWidth="1"/>
    <col min="2057" max="2057" width="2.125" customWidth="1"/>
    <col min="2058" max="2058" width="33.375" customWidth="1"/>
    <col min="2059" max="2059" width="10.875" customWidth="1"/>
    <col min="2060" max="2060" width="23.375" customWidth="1"/>
    <col min="2061" max="2061" width="5.875" customWidth="1"/>
    <col min="2062" max="2062" width="8.375" customWidth="1"/>
    <col min="2063" max="2063" width="4.625" customWidth="1"/>
    <col min="2064" max="2064" width="5.875" customWidth="1"/>
    <col min="2065" max="2065" width="2.125" customWidth="1"/>
    <col min="2066" max="2066" width="19.625" customWidth="1"/>
    <col min="2067" max="2067" width="5.875" customWidth="1"/>
    <col min="2068" max="2069" width="30.875" customWidth="1"/>
    <col min="2070" max="2070" width="10.875" customWidth="1"/>
    <col min="2071" max="2071" width="5.875" customWidth="1"/>
    <col min="2073" max="2073" width="19.625" customWidth="1"/>
    <col min="2074" max="2074" width="9.625" customWidth="1"/>
    <col min="2075" max="2076" width="5.875" customWidth="1"/>
    <col min="2077" max="2077" width="3.375" customWidth="1"/>
    <col min="2078" max="2078" width="2.125" customWidth="1"/>
    <col min="2081" max="2081" width="4.625" customWidth="1"/>
    <col min="2082" max="2082" width="8.375" customWidth="1"/>
    <col min="2083" max="2083" width="10.875" customWidth="1"/>
    <col min="2084" max="2084" width="33.375" customWidth="1"/>
    <col min="2085" max="2085" width="5.875" customWidth="1"/>
    <col min="2089" max="2089" width="15.875" customWidth="1"/>
    <col min="2090" max="2090" width="5.875" customWidth="1"/>
    <col min="2091" max="2091" width="9.625" customWidth="1"/>
    <col min="2092" max="2092" width="8.375" customWidth="1"/>
    <col min="2308" max="2308" width="2.125" customWidth="1"/>
    <col min="2309" max="2309" width="8.375" customWidth="1"/>
    <col min="2310" max="2310" width="7.125" customWidth="1"/>
    <col min="2311" max="2311" width="2.125" customWidth="1"/>
    <col min="2312" max="2312" width="30.875" customWidth="1"/>
    <col min="2313" max="2313" width="2.125" customWidth="1"/>
    <col min="2314" max="2314" width="33.375" customWidth="1"/>
    <col min="2315" max="2315" width="10.875" customWidth="1"/>
    <col min="2316" max="2316" width="23.375" customWidth="1"/>
    <col min="2317" max="2317" width="5.875" customWidth="1"/>
    <col min="2318" max="2318" width="8.375" customWidth="1"/>
    <col min="2319" max="2319" width="4.625" customWidth="1"/>
    <col min="2320" max="2320" width="5.875" customWidth="1"/>
    <col min="2321" max="2321" width="2.125" customWidth="1"/>
    <col min="2322" max="2322" width="19.625" customWidth="1"/>
    <col min="2323" max="2323" width="5.875" customWidth="1"/>
    <col min="2324" max="2325" width="30.875" customWidth="1"/>
    <col min="2326" max="2326" width="10.875" customWidth="1"/>
    <col min="2327" max="2327" width="5.875" customWidth="1"/>
    <col min="2329" max="2329" width="19.625" customWidth="1"/>
    <col min="2330" max="2330" width="9.625" customWidth="1"/>
    <col min="2331" max="2332" width="5.875" customWidth="1"/>
    <col min="2333" max="2333" width="3.375" customWidth="1"/>
    <col min="2334" max="2334" width="2.125" customWidth="1"/>
    <col min="2337" max="2337" width="4.625" customWidth="1"/>
    <col min="2338" max="2338" width="8.375" customWidth="1"/>
    <col min="2339" max="2339" width="10.875" customWidth="1"/>
    <col min="2340" max="2340" width="33.375" customWidth="1"/>
    <col min="2341" max="2341" width="5.875" customWidth="1"/>
    <col min="2345" max="2345" width="15.875" customWidth="1"/>
    <col min="2346" max="2346" width="5.875" customWidth="1"/>
    <col min="2347" max="2347" width="9.625" customWidth="1"/>
    <col min="2348" max="2348" width="8.375" customWidth="1"/>
    <col min="2564" max="2564" width="2.125" customWidth="1"/>
    <col min="2565" max="2565" width="8.375" customWidth="1"/>
    <col min="2566" max="2566" width="7.125" customWidth="1"/>
    <col min="2567" max="2567" width="2.125" customWidth="1"/>
    <col min="2568" max="2568" width="30.875" customWidth="1"/>
    <col min="2569" max="2569" width="2.125" customWidth="1"/>
    <col min="2570" max="2570" width="33.375" customWidth="1"/>
    <col min="2571" max="2571" width="10.875" customWidth="1"/>
    <col min="2572" max="2572" width="23.375" customWidth="1"/>
    <col min="2573" max="2573" width="5.875" customWidth="1"/>
    <col min="2574" max="2574" width="8.375" customWidth="1"/>
    <col min="2575" max="2575" width="4.625" customWidth="1"/>
    <col min="2576" max="2576" width="5.875" customWidth="1"/>
    <col min="2577" max="2577" width="2.125" customWidth="1"/>
    <col min="2578" max="2578" width="19.625" customWidth="1"/>
    <col min="2579" max="2579" width="5.875" customWidth="1"/>
    <col min="2580" max="2581" width="30.875" customWidth="1"/>
    <col min="2582" max="2582" width="10.875" customWidth="1"/>
    <col min="2583" max="2583" width="5.875" customWidth="1"/>
    <col min="2585" max="2585" width="19.625" customWidth="1"/>
    <col min="2586" max="2586" width="9.625" customWidth="1"/>
    <col min="2587" max="2588" width="5.875" customWidth="1"/>
    <col min="2589" max="2589" width="3.375" customWidth="1"/>
    <col min="2590" max="2590" width="2.125" customWidth="1"/>
    <col min="2593" max="2593" width="4.625" customWidth="1"/>
    <col min="2594" max="2594" width="8.375" customWidth="1"/>
    <col min="2595" max="2595" width="10.875" customWidth="1"/>
    <col min="2596" max="2596" width="33.375" customWidth="1"/>
    <col min="2597" max="2597" width="5.875" customWidth="1"/>
    <col min="2601" max="2601" width="15.875" customWidth="1"/>
    <col min="2602" max="2602" width="5.875" customWidth="1"/>
    <col min="2603" max="2603" width="9.625" customWidth="1"/>
    <col min="2604" max="2604" width="8.375" customWidth="1"/>
    <col min="2820" max="2820" width="2.125" customWidth="1"/>
    <col min="2821" max="2821" width="8.375" customWidth="1"/>
    <col min="2822" max="2822" width="7.125" customWidth="1"/>
    <col min="2823" max="2823" width="2.125" customWidth="1"/>
    <col min="2824" max="2824" width="30.875" customWidth="1"/>
    <col min="2825" max="2825" width="2.125" customWidth="1"/>
    <col min="2826" max="2826" width="33.375" customWidth="1"/>
    <col min="2827" max="2827" width="10.875" customWidth="1"/>
    <col min="2828" max="2828" width="23.375" customWidth="1"/>
    <col min="2829" max="2829" width="5.875" customWidth="1"/>
    <col min="2830" max="2830" width="8.375" customWidth="1"/>
    <col min="2831" max="2831" width="4.625" customWidth="1"/>
    <col min="2832" max="2832" width="5.875" customWidth="1"/>
    <col min="2833" max="2833" width="2.125" customWidth="1"/>
    <col min="2834" max="2834" width="19.625" customWidth="1"/>
    <col min="2835" max="2835" width="5.875" customWidth="1"/>
    <col min="2836" max="2837" width="30.875" customWidth="1"/>
    <col min="2838" max="2838" width="10.875" customWidth="1"/>
    <col min="2839" max="2839" width="5.875" customWidth="1"/>
    <col min="2841" max="2841" width="19.625" customWidth="1"/>
    <col min="2842" max="2842" width="9.625" customWidth="1"/>
    <col min="2843" max="2844" width="5.875" customWidth="1"/>
    <col min="2845" max="2845" width="3.375" customWidth="1"/>
    <col min="2846" max="2846" width="2.125" customWidth="1"/>
    <col min="2849" max="2849" width="4.625" customWidth="1"/>
    <col min="2850" max="2850" width="8.375" customWidth="1"/>
    <col min="2851" max="2851" width="10.875" customWidth="1"/>
    <col min="2852" max="2852" width="33.375" customWidth="1"/>
    <col min="2853" max="2853" width="5.875" customWidth="1"/>
    <col min="2857" max="2857" width="15.875" customWidth="1"/>
    <col min="2858" max="2858" width="5.875" customWidth="1"/>
    <col min="2859" max="2859" width="9.625" customWidth="1"/>
    <col min="2860" max="2860" width="8.375" customWidth="1"/>
    <col min="3076" max="3076" width="2.125" customWidth="1"/>
    <col min="3077" max="3077" width="8.375" customWidth="1"/>
    <col min="3078" max="3078" width="7.125" customWidth="1"/>
    <col min="3079" max="3079" width="2.125" customWidth="1"/>
    <col min="3080" max="3080" width="30.875" customWidth="1"/>
    <col min="3081" max="3081" width="2.125" customWidth="1"/>
    <col min="3082" max="3082" width="33.375" customWidth="1"/>
    <col min="3083" max="3083" width="10.875" customWidth="1"/>
    <col min="3084" max="3084" width="23.375" customWidth="1"/>
    <col min="3085" max="3085" width="5.875" customWidth="1"/>
    <col min="3086" max="3086" width="8.375" customWidth="1"/>
    <col min="3087" max="3087" width="4.625" customWidth="1"/>
    <col min="3088" max="3088" width="5.875" customWidth="1"/>
    <col min="3089" max="3089" width="2.125" customWidth="1"/>
    <col min="3090" max="3090" width="19.625" customWidth="1"/>
    <col min="3091" max="3091" width="5.875" customWidth="1"/>
    <col min="3092" max="3093" width="30.875" customWidth="1"/>
    <col min="3094" max="3094" width="10.875" customWidth="1"/>
    <col min="3095" max="3095" width="5.875" customWidth="1"/>
    <col min="3097" max="3097" width="19.625" customWidth="1"/>
    <col min="3098" max="3098" width="9.625" customWidth="1"/>
    <col min="3099" max="3100" width="5.875" customWidth="1"/>
    <col min="3101" max="3101" width="3.375" customWidth="1"/>
    <col min="3102" max="3102" width="2.125" customWidth="1"/>
    <col min="3105" max="3105" width="4.625" customWidth="1"/>
    <col min="3106" max="3106" width="8.375" customWidth="1"/>
    <col min="3107" max="3107" width="10.875" customWidth="1"/>
    <col min="3108" max="3108" width="33.375" customWidth="1"/>
    <col min="3109" max="3109" width="5.875" customWidth="1"/>
    <col min="3113" max="3113" width="15.875" customWidth="1"/>
    <col min="3114" max="3114" width="5.875" customWidth="1"/>
    <col min="3115" max="3115" width="9.625" customWidth="1"/>
    <col min="3116" max="3116" width="8.375" customWidth="1"/>
    <col min="3332" max="3332" width="2.125" customWidth="1"/>
    <col min="3333" max="3333" width="8.375" customWidth="1"/>
    <col min="3334" max="3334" width="7.125" customWidth="1"/>
    <col min="3335" max="3335" width="2.125" customWidth="1"/>
    <col min="3336" max="3336" width="30.875" customWidth="1"/>
    <col min="3337" max="3337" width="2.125" customWidth="1"/>
    <col min="3338" max="3338" width="33.375" customWidth="1"/>
    <col min="3339" max="3339" width="10.875" customWidth="1"/>
    <col min="3340" max="3340" width="23.375" customWidth="1"/>
    <col min="3341" max="3341" width="5.875" customWidth="1"/>
    <col min="3342" max="3342" width="8.375" customWidth="1"/>
    <col min="3343" max="3343" width="4.625" customWidth="1"/>
    <col min="3344" max="3344" width="5.875" customWidth="1"/>
    <col min="3345" max="3345" width="2.125" customWidth="1"/>
    <col min="3346" max="3346" width="19.625" customWidth="1"/>
    <col min="3347" max="3347" width="5.875" customWidth="1"/>
    <col min="3348" max="3349" width="30.875" customWidth="1"/>
    <col min="3350" max="3350" width="10.875" customWidth="1"/>
    <col min="3351" max="3351" width="5.875" customWidth="1"/>
    <col min="3353" max="3353" width="19.625" customWidth="1"/>
    <col min="3354" max="3354" width="9.625" customWidth="1"/>
    <col min="3355" max="3356" width="5.875" customWidth="1"/>
    <col min="3357" max="3357" width="3.375" customWidth="1"/>
    <col min="3358" max="3358" width="2.125" customWidth="1"/>
    <col min="3361" max="3361" width="4.625" customWidth="1"/>
    <col min="3362" max="3362" width="8.375" customWidth="1"/>
    <col min="3363" max="3363" width="10.875" customWidth="1"/>
    <col min="3364" max="3364" width="33.375" customWidth="1"/>
    <col min="3365" max="3365" width="5.875" customWidth="1"/>
    <col min="3369" max="3369" width="15.875" customWidth="1"/>
    <col min="3370" max="3370" width="5.875" customWidth="1"/>
    <col min="3371" max="3371" width="9.625" customWidth="1"/>
    <col min="3372" max="3372" width="8.375" customWidth="1"/>
    <col min="3588" max="3588" width="2.125" customWidth="1"/>
    <col min="3589" max="3589" width="8.375" customWidth="1"/>
    <col min="3590" max="3590" width="7.125" customWidth="1"/>
    <col min="3591" max="3591" width="2.125" customWidth="1"/>
    <col min="3592" max="3592" width="30.875" customWidth="1"/>
    <col min="3593" max="3593" width="2.125" customWidth="1"/>
    <col min="3594" max="3594" width="33.375" customWidth="1"/>
    <col min="3595" max="3595" width="10.875" customWidth="1"/>
    <col min="3596" max="3596" width="23.375" customWidth="1"/>
    <col min="3597" max="3597" width="5.875" customWidth="1"/>
    <col min="3598" max="3598" width="8.375" customWidth="1"/>
    <col min="3599" max="3599" width="4.625" customWidth="1"/>
    <col min="3600" max="3600" width="5.875" customWidth="1"/>
    <col min="3601" max="3601" width="2.125" customWidth="1"/>
    <col min="3602" max="3602" width="19.625" customWidth="1"/>
    <col min="3603" max="3603" width="5.875" customWidth="1"/>
    <col min="3604" max="3605" width="30.875" customWidth="1"/>
    <col min="3606" max="3606" width="10.875" customWidth="1"/>
    <col min="3607" max="3607" width="5.875" customWidth="1"/>
    <col min="3609" max="3609" width="19.625" customWidth="1"/>
    <col min="3610" max="3610" width="9.625" customWidth="1"/>
    <col min="3611" max="3612" width="5.875" customWidth="1"/>
    <col min="3613" max="3613" width="3.375" customWidth="1"/>
    <col min="3614" max="3614" width="2.125" customWidth="1"/>
    <col min="3617" max="3617" width="4.625" customWidth="1"/>
    <col min="3618" max="3618" width="8.375" customWidth="1"/>
    <col min="3619" max="3619" width="10.875" customWidth="1"/>
    <col min="3620" max="3620" width="33.375" customWidth="1"/>
    <col min="3621" max="3621" width="5.875" customWidth="1"/>
    <col min="3625" max="3625" width="15.875" customWidth="1"/>
    <col min="3626" max="3626" width="5.875" customWidth="1"/>
    <col min="3627" max="3627" width="9.625" customWidth="1"/>
    <col min="3628" max="3628" width="8.375" customWidth="1"/>
    <col min="3844" max="3844" width="2.125" customWidth="1"/>
    <col min="3845" max="3845" width="8.375" customWidth="1"/>
    <col min="3846" max="3846" width="7.125" customWidth="1"/>
    <col min="3847" max="3847" width="2.125" customWidth="1"/>
    <col min="3848" max="3848" width="30.875" customWidth="1"/>
    <col min="3849" max="3849" width="2.125" customWidth="1"/>
    <col min="3850" max="3850" width="33.375" customWidth="1"/>
    <col min="3851" max="3851" width="10.875" customWidth="1"/>
    <col min="3852" max="3852" width="23.375" customWidth="1"/>
    <col min="3853" max="3853" width="5.875" customWidth="1"/>
    <col min="3854" max="3854" width="8.375" customWidth="1"/>
    <col min="3855" max="3855" width="4.625" customWidth="1"/>
    <col min="3856" max="3856" width="5.875" customWidth="1"/>
    <col min="3857" max="3857" width="2.125" customWidth="1"/>
    <col min="3858" max="3858" width="19.625" customWidth="1"/>
    <col min="3859" max="3859" width="5.875" customWidth="1"/>
    <col min="3860" max="3861" width="30.875" customWidth="1"/>
    <col min="3862" max="3862" width="10.875" customWidth="1"/>
    <col min="3863" max="3863" width="5.875" customWidth="1"/>
    <col min="3865" max="3865" width="19.625" customWidth="1"/>
    <col min="3866" max="3866" width="9.625" customWidth="1"/>
    <col min="3867" max="3868" width="5.875" customWidth="1"/>
    <col min="3869" max="3869" width="3.375" customWidth="1"/>
    <col min="3870" max="3870" width="2.125" customWidth="1"/>
    <col min="3873" max="3873" width="4.625" customWidth="1"/>
    <col min="3874" max="3874" width="8.375" customWidth="1"/>
    <col min="3875" max="3875" width="10.875" customWidth="1"/>
    <col min="3876" max="3876" width="33.375" customWidth="1"/>
    <col min="3877" max="3877" width="5.875" customWidth="1"/>
    <col min="3881" max="3881" width="15.875" customWidth="1"/>
    <col min="3882" max="3882" width="5.875" customWidth="1"/>
    <col min="3883" max="3883" width="9.625" customWidth="1"/>
    <col min="3884" max="3884" width="8.375" customWidth="1"/>
    <col min="4100" max="4100" width="2.125" customWidth="1"/>
    <col min="4101" max="4101" width="8.375" customWidth="1"/>
    <col min="4102" max="4102" width="7.125" customWidth="1"/>
    <col min="4103" max="4103" width="2.125" customWidth="1"/>
    <col min="4104" max="4104" width="30.875" customWidth="1"/>
    <col min="4105" max="4105" width="2.125" customWidth="1"/>
    <col min="4106" max="4106" width="33.375" customWidth="1"/>
    <col min="4107" max="4107" width="10.875" customWidth="1"/>
    <col min="4108" max="4108" width="23.375" customWidth="1"/>
    <col min="4109" max="4109" width="5.875" customWidth="1"/>
    <col min="4110" max="4110" width="8.375" customWidth="1"/>
    <col min="4111" max="4111" width="4.625" customWidth="1"/>
    <col min="4112" max="4112" width="5.875" customWidth="1"/>
    <col min="4113" max="4113" width="2.125" customWidth="1"/>
    <col min="4114" max="4114" width="19.625" customWidth="1"/>
    <col min="4115" max="4115" width="5.875" customWidth="1"/>
    <col min="4116" max="4117" width="30.875" customWidth="1"/>
    <col min="4118" max="4118" width="10.875" customWidth="1"/>
    <col min="4119" max="4119" width="5.875" customWidth="1"/>
    <col min="4121" max="4121" width="19.625" customWidth="1"/>
    <col min="4122" max="4122" width="9.625" customWidth="1"/>
    <col min="4123" max="4124" width="5.875" customWidth="1"/>
    <col min="4125" max="4125" width="3.375" customWidth="1"/>
    <col min="4126" max="4126" width="2.125" customWidth="1"/>
    <col min="4129" max="4129" width="4.625" customWidth="1"/>
    <col min="4130" max="4130" width="8.375" customWidth="1"/>
    <col min="4131" max="4131" width="10.875" customWidth="1"/>
    <col min="4132" max="4132" width="33.375" customWidth="1"/>
    <col min="4133" max="4133" width="5.875" customWidth="1"/>
    <col min="4137" max="4137" width="15.875" customWidth="1"/>
    <col min="4138" max="4138" width="5.875" customWidth="1"/>
    <col min="4139" max="4139" width="9.625" customWidth="1"/>
    <col min="4140" max="4140" width="8.375" customWidth="1"/>
    <col min="4356" max="4356" width="2.125" customWidth="1"/>
    <col min="4357" max="4357" width="8.375" customWidth="1"/>
    <col min="4358" max="4358" width="7.125" customWidth="1"/>
    <col min="4359" max="4359" width="2.125" customWidth="1"/>
    <col min="4360" max="4360" width="30.875" customWidth="1"/>
    <col min="4361" max="4361" width="2.125" customWidth="1"/>
    <col min="4362" max="4362" width="33.375" customWidth="1"/>
    <col min="4363" max="4363" width="10.875" customWidth="1"/>
    <col min="4364" max="4364" width="23.375" customWidth="1"/>
    <col min="4365" max="4365" width="5.875" customWidth="1"/>
    <col min="4366" max="4366" width="8.375" customWidth="1"/>
    <col min="4367" max="4367" width="4.625" customWidth="1"/>
    <col min="4368" max="4368" width="5.875" customWidth="1"/>
    <col min="4369" max="4369" width="2.125" customWidth="1"/>
    <col min="4370" max="4370" width="19.625" customWidth="1"/>
    <col min="4371" max="4371" width="5.875" customWidth="1"/>
    <col min="4372" max="4373" width="30.875" customWidth="1"/>
    <col min="4374" max="4374" width="10.875" customWidth="1"/>
    <col min="4375" max="4375" width="5.875" customWidth="1"/>
    <col min="4377" max="4377" width="19.625" customWidth="1"/>
    <col min="4378" max="4378" width="9.625" customWidth="1"/>
    <col min="4379" max="4380" width="5.875" customWidth="1"/>
    <col min="4381" max="4381" width="3.375" customWidth="1"/>
    <col min="4382" max="4382" width="2.125" customWidth="1"/>
    <col min="4385" max="4385" width="4.625" customWidth="1"/>
    <col min="4386" max="4386" width="8.375" customWidth="1"/>
    <col min="4387" max="4387" width="10.875" customWidth="1"/>
    <col min="4388" max="4388" width="33.375" customWidth="1"/>
    <col min="4389" max="4389" width="5.875" customWidth="1"/>
    <col min="4393" max="4393" width="15.875" customWidth="1"/>
    <col min="4394" max="4394" width="5.875" customWidth="1"/>
    <col min="4395" max="4395" width="9.625" customWidth="1"/>
    <col min="4396" max="4396" width="8.375" customWidth="1"/>
    <col min="4612" max="4612" width="2.125" customWidth="1"/>
    <col min="4613" max="4613" width="8.375" customWidth="1"/>
    <col min="4614" max="4614" width="7.125" customWidth="1"/>
    <col min="4615" max="4615" width="2.125" customWidth="1"/>
    <col min="4616" max="4616" width="30.875" customWidth="1"/>
    <col min="4617" max="4617" width="2.125" customWidth="1"/>
    <col min="4618" max="4618" width="33.375" customWidth="1"/>
    <col min="4619" max="4619" width="10.875" customWidth="1"/>
    <col min="4620" max="4620" width="23.375" customWidth="1"/>
    <col min="4621" max="4621" width="5.875" customWidth="1"/>
    <col min="4622" max="4622" width="8.375" customWidth="1"/>
    <col min="4623" max="4623" width="4.625" customWidth="1"/>
    <col min="4624" max="4624" width="5.875" customWidth="1"/>
    <col min="4625" max="4625" width="2.125" customWidth="1"/>
    <col min="4626" max="4626" width="19.625" customWidth="1"/>
    <col min="4627" max="4627" width="5.875" customWidth="1"/>
    <col min="4628" max="4629" width="30.875" customWidth="1"/>
    <col min="4630" max="4630" width="10.875" customWidth="1"/>
    <col min="4631" max="4631" width="5.875" customWidth="1"/>
    <col min="4633" max="4633" width="19.625" customWidth="1"/>
    <col min="4634" max="4634" width="9.625" customWidth="1"/>
    <col min="4635" max="4636" width="5.875" customWidth="1"/>
    <col min="4637" max="4637" width="3.375" customWidth="1"/>
    <col min="4638" max="4638" width="2.125" customWidth="1"/>
    <col min="4641" max="4641" width="4.625" customWidth="1"/>
    <col min="4642" max="4642" width="8.375" customWidth="1"/>
    <col min="4643" max="4643" width="10.875" customWidth="1"/>
    <col min="4644" max="4644" width="33.375" customWidth="1"/>
    <col min="4645" max="4645" width="5.875" customWidth="1"/>
    <col min="4649" max="4649" width="15.875" customWidth="1"/>
    <col min="4650" max="4650" width="5.875" customWidth="1"/>
    <col min="4651" max="4651" width="9.625" customWidth="1"/>
    <col min="4652" max="4652" width="8.375" customWidth="1"/>
    <col min="4868" max="4868" width="2.125" customWidth="1"/>
    <col min="4869" max="4869" width="8.375" customWidth="1"/>
    <col min="4870" max="4870" width="7.125" customWidth="1"/>
    <col min="4871" max="4871" width="2.125" customWidth="1"/>
    <col min="4872" max="4872" width="30.875" customWidth="1"/>
    <col min="4873" max="4873" width="2.125" customWidth="1"/>
    <col min="4874" max="4874" width="33.375" customWidth="1"/>
    <col min="4875" max="4875" width="10.875" customWidth="1"/>
    <col min="4876" max="4876" width="23.375" customWidth="1"/>
    <col min="4877" max="4877" width="5.875" customWidth="1"/>
    <col min="4878" max="4878" width="8.375" customWidth="1"/>
    <col min="4879" max="4879" width="4.625" customWidth="1"/>
    <col min="4880" max="4880" width="5.875" customWidth="1"/>
    <col min="4881" max="4881" width="2.125" customWidth="1"/>
    <col min="4882" max="4882" width="19.625" customWidth="1"/>
    <col min="4883" max="4883" width="5.875" customWidth="1"/>
    <col min="4884" max="4885" width="30.875" customWidth="1"/>
    <col min="4886" max="4886" width="10.875" customWidth="1"/>
    <col min="4887" max="4887" width="5.875" customWidth="1"/>
    <col min="4889" max="4889" width="19.625" customWidth="1"/>
    <col min="4890" max="4890" width="9.625" customWidth="1"/>
    <col min="4891" max="4892" width="5.875" customWidth="1"/>
    <col min="4893" max="4893" width="3.375" customWidth="1"/>
    <col min="4894" max="4894" width="2.125" customWidth="1"/>
    <col min="4897" max="4897" width="4.625" customWidth="1"/>
    <col min="4898" max="4898" width="8.375" customWidth="1"/>
    <col min="4899" max="4899" width="10.875" customWidth="1"/>
    <col min="4900" max="4900" width="33.375" customWidth="1"/>
    <col min="4901" max="4901" width="5.875" customWidth="1"/>
    <col min="4905" max="4905" width="15.875" customWidth="1"/>
    <col min="4906" max="4906" width="5.875" customWidth="1"/>
    <col min="4907" max="4907" width="9.625" customWidth="1"/>
    <col min="4908" max="4908" width="8.375" customWidth="1"/>
    <col min="5124" max="5124" width="2.125" customWidth="1"/>
    <col min="5125" max="5125" width="8.375" customWidth="1"/>
    <col min="5126" max="5126" width="7.125" customWidth="1"/>
    <col min="5127" max="5127" width="2.125" customWidth="1"/>
    <col min="5128" max="5128" width="30.875" customWidth="1"/>
    <col min="5129" max="5129" width="2.125" customWidth="1"/>
    <col min="5130" max="5130" width="33.375" customWidth="1"/>
    <col min="5131" max="5131" width="10.875" customWidth="1"/>
    <col min="5132" max="5132" width="23.375" customWidth="1"/>
    <col min="5133" max="5133" width="5.875" customWidth="1"/>
    <col min="5134" max="5134" width="8.375" customWidth="1"/>
    <col min="5135" max="5135" width="4.625" customWidth="1"/>
    <col min="5136" max="5136" width="5.875" customWidth="1"/>
    <col min="5137" max="5137" width="2.125" customWidth="1"/>
    <col min="5138" max="5138" width="19.625" customWidth="1"/>
    <col min="5139" max="5139" width="5.875" customWidth="1"/>
    <col min="5140" max="5141" width="30.875" customWidth="1"/>
    <col min="5142" max="5142" width="10.875" customWidth="1"/>
    <col min="5143" max="5143" width="5.875" customWidth="1"/>
    <col min="5145" max="5145" width="19.625" customWidth="1"/>
    <col min="5146" max="5146" width="9.625" customWidth="1"/>
    <col min="5147" max="5148" width="5.875" customWidth="1"/>
    <col min="5149" max="5149" width="3.375" customWidth="1"/>
    <col min="5150" max="5150" width="2.125" customWidth="1"/>
    <col min="5153" max="5153" width="4.625" customWidth="1"/>
    <col min="5154" max="5154" width="8.375" customWidth="1"/>
    <col min="5155" max="5155" width="10.875" customWidth="1"/>
    <col min="5156" max="5156" width="33.375" customWidth="1"/>
    <col min="5157" max="5157" width="5.875" customWidth="1"/>
    <col min="5161" max="5161" width="15.875" customWidth="1"/>
    <col min="5162" max="5162" width="5.875" customWidth="1"/>
    <col min="5163" max="5163" width="9.625" customWidth="1"/>
    <col min="5164" max="5164" width="8.375" customWidth="1"/>
    <col min="5380" max="5380" width="2.125" customWidth="1"/>
    <col min="5381" max="5381" width="8.375" customWidth="1"/>
    <col min="5382" max="5382" width="7.125" customWidth="1"/>
    <col min="5383" max="5383" width="2.125" customWidth="1"/>
    <col min="5384" max="5384" width="30.875" customWidth="1"/>
    <col min="5385" max="5385" width="2.125" customWidth="1"/>
    <col min="5386" max="5386" width="33.375" customWidth="1"/>
    <col min="5387" max="5387" width="10.875" customWidth="1"/>
    <col min="5388" max="5388" width="23.375" customWidth="1"/>
    <col min="5389" max="5389" width="5.875" customWidth="1"/>
    <col min="5390" max="5390" width="8.375" customWidth="1"/>
    <col min="5391" max="5391" width="4.625" customWidth="1"/>
    <col min="5392" max="5392" width="5.875" customWidth="1"/>
    <col min="5393" max="5393" width="2.125" customWidth="1"/>
    <col min="5394" max="5394" width="19.625" customWidth="1"/>
    <col min="5395" max="5395" width="5.875" customWidth="1"/>
    <col min="5396" max="5397" width="30.875" customWidth="1"/>
    <col min="5398" max="5398" width="10.875" customWidth="1"/>
    <col min="5399" max="5399" width="5.875" customWidth="1"/>
    <col min="5401" max="5401" width="19.625" customWidth="1"/>
    <col min="5402" max="5402" width="9.625" customWidth="1"/>
    <col min="5403" max="5404" width="5.875" customWidth="1"/>
    <col min="5405" max="5405" width="3.375" customWidth="1"/>
    <col min="5406" max="5406" width="2.125" customWidth="1"/>
    <col min="5409" max="5409" width="4.625" customWidth="1"/>
    <col min="5410" max="5410" width="8.375" customWidth="1"/>
    <col min="5411" max="5411" width="10.875" customWidth="1"/>
    <col min="5412" max="5412" width="33.375" customWidth="1"/>
    <col min="5413" max="5413" width="5.875" customWidth="1"/>
    <col min="5417" max="5417" width="15.875" customWidth="1"/>
    <col min="5418" max="5418" width="5.875" customWidth="1"/>
    <col min="5419" max="5419" width="9.625" customWidth="1"/>
    <col min="5420" max="5420" width="8.375" customWidth="1"/>
    <col min="5636" max="5636" width="2.125" customWidth="1"/>
    <col min="5637" max="5637" width="8.375" customWidth="1"/>
    <col min="5638" max="5638" width="7.125" customWidth="1"/>
    <col min="5639" max="5639" width="2.125" customWidth="1"/>
    <col min="5640" max="5640" width="30.875" customWidth="1"/>
    <col min="5641" max="5641" width="2.125" customWidth="1"/>
    <col min="5642" max="5642" width="33.375" customWidth="1"/>
    <col min="5643" max="5643" width="10.875" customWidth="1"/>
    <col min="5644" max="5644" width="23.375" customWidth="1"/>
    <col min="5645" max="5645" width="5.875" customWidth="1"/>
    <col min="5646" max="5646" width="8.375" customWidth="1"/>
    <col min="5647" max="5647" width="4.625" customWidth="1"/>
    <col min="5648" max="5648" width="5.875" customWidth="1"/>
    <col min="5649" max="5649" width="2.125" customWidth="1"/>
    <col min="5650" max="5650" width="19.625" customWidth="1"/>
    <col min="5651" max="5651" width="5.875" customWidth="1"/>
    <col min="5652" max="5653" width="30.875" customWidth="1"/>
    <col min="5654" max="5654" width="10.875" customWidth="1"/>
    <col min="5655" max="5655" width="5.875" customWidth="1"/>
    <col min="5657" max="5657" width="19.625" customWidth="1"/>
    <col min="5658" max="5658" width="9.625" customWidth="1"/>
    <col min="5659" max="5660" width="5.875" customWidth="1"/>
    <col min="5661" max="5661" width="3.375" customWidth="1"/>
    <col min="5662" max="5662" width="2.125" customWidth="1"/>
    <col min="5665" max="5665" width="4.625" customWidth="1"/>
    <col min="5666" max="5666" width="8.375" customWidth="1"/>
    <col min="5667" max="5667" width="10.875" customWidth="1"/>
    <col min="5668" max="5668" width="33.375" customWidth="1"/>
    <col min="5669" max="5669" width="5.875" customWidth="1"/>
    <col min="5673" max="5673" width="15.875" customWidth="1"/>
    <col min="5674" max="5674" width="5.875" customWidth="1"/>
    <col min="5675" max="5675" width="9.625" customWidth="1"/>
    <col min="5676" max="5676" width="8.375" customWidth="1"/>
    <col min="5892" max="5892" width="2.125" customWidth="1"/>
    <col min="5893" max="5893" width="8.375" customWidth="1"/>
    <col min="5894" max="5894" width="7.125" customWidth="1"/>
    <col min="5895" max="5895" width="2.125" customWidth="1"/>
    <col min="5896" max="5896" width="30.875" customWidth="1"/>
    <col min="5897" max="5897" width="2.125" customWidth="1"/>
    <col min="5898" max="5898" width="33.375" customWidth="1"/>
    <col min="5899" max="5899" width="10.875" customWidth="1"/>
    <col min="5900" max="5900" width="23.375" customWidth="1"/>
    <col min="5901" max="5901" width="5.875" customWidth="1"/>
    <col min="5902" max="5902" width="8.375" customWidth="1"/>
    <col min="5903" max="5903" width="4.625" customWidth="1"/>
    <col min="5904" max="5904" width="5.875" customWidth="1"/>
    <col min="5905" max="5905" width="2.125" customWidth="1"/>
    <col min="5906" max="5906" width="19.625" customWidth="1"/>
    <col min="5907" max="5907" width="5.875" customWidth="1"/>
    <col min="5908" max="5909" width="30.875" customWidth="1"/>
    <col min="5910" max="5910" width="10.875" customWidth="1"/>
    <col min="5911" max="5911" width="5.875" customWidth="1"/>
    <col min="5913" max="5913" width="19.625" customWidth="1"/>
    <col min="5914" max="5914" width="9.625" customWidth="1"/>
    <col min="5915" max="5916" width="5.875" customWidth="1"/>
    <col min="5917" max="5917" width="3.375" customWidth="1"/>
    <col min="5918" max="5918" width="2.125" customWidth="1"/>
    <col min="5921" max="5921" width="4.625" customWidth="1"/>
    <col min="5922" max="5922" width="8.375" customWidth="1"/>
    <col min="5923" max="5923" width="10.875" customWidth="1"/>
    <col min="5924" max="5924" width="33.375" customWidth="1"/>
    <col min="5925" max="5925" width="5.875" customWidth="1"/>
    <col min="5929" max="5929" width="15.875" customWidth="1"/>
    <col min="5930" max="5930" width="5.875" customWidth="1"/>
    <col min="5931" max="5931" width="9.625" customWidth="1"/>
    <col min="5932" max="5932" width="8.375" customWidth="1"/>
    <col min="6148" max="6148" width="2.125" customWidth="1"/>
    <col min="6149" max="6149" width="8.375" customWidth="1"/>
    <col min="6150" max="6150" width="7.125" customWidth="1"/>
    <col min="6151" max="6151" width="2.125" customWidth="1"/>
    <col min="6152" max="6152" width="30.875" customWidth="1"/>
    <col min="6153" max="6153" width="2.125" customWidth="1"/>
    <col min="6154" max="6154" width="33.375" customWidth="1"/>
    <col min="6155" max="6155" width="10.875" customWidth="1"/>
    <col min="6156" max="6156" width="23.375" customWidth="1"/>
    <col min="6157" max="6157" width="5.875" customWidth="1"/>
    <col min="6158" max="6158" width="8.375" customWidth="1"/>
    <col min="6159" max="6159" width="4.625" customWidth="1"/>
    <col min="6160" max="6160" width="5.875" customWidth="1"/>
    <col min="6161" max="6161" width="2.125" customWidth="1"/>
    <col min="6162" max="6162" width="19.625" customWidth="1"/>
    <col min="6163" max="6163" width="5.875" customWidth="1"/>
    <col min="6164" max="6165" width="30.875" customWidth="1"/>
    <col min="6166" max="6166" width="10.875" customWidth="1"/>
    <col min="6167" max="6167" width="5.875" customWidth="1"/>
    <col min="6169" max="6169" width="19.625" customWidth="1"/>
    <col min="6170" max="6170" width="9.625" customWidth="1"/>
    <col min="6171" max="6172" width="5.875" customWidth="1"/>
    <col min="6173" max="6173" width="3.375" customWidth="1"/>
    <col min="6174" max="6174" width="2.125" customWidth="1"/>
    <col min="6177" max="6177" width="4.625" customWidth="1"/>
    <col min="6178" max="6178" width="8.375" customWidth="1"/>
    <col min="6179" max="6179" width="10.875" customWidth="1"/>
    <col min="6180" max="6180" width="33.375" customWidth="1"/>
    <col min="6181" max="6181" width="5.875" customWidth="1"/>
    <col min="6185" max="6185" width="15.875" customWidth="1"/>
    <col min="6186" max="6186" width="5.875" customWidth="1"/>
    <col min="6187" max="6187" width="9.625" customWidth="1"/>
    <col min="6188" max="6188" width="8.375" customWidth="1"/>
    <col min="6404" max="6404" width="2.125" customWidth="1"/>
    <col min="6405" max="6405" width="8.375" customWidth="1"/>
    <col min="6406" max="6406" width="7.125" customWidth="1"/>
    <col min="6407" max="6407" width="2.125" customWidth="1"/>
    <col min="6408" max="6408" width="30.875" customWidth="1"/>
    <col min="6409" max="6409" width="2.125" customWidth="1"/>
    <col min="6410" max="6410" width="33.375" customWidth="1"/>
    <col min="6411" max="6411" width="10.875" customWidth="1"/>
    <col min="6412" max="6412" width="23.375" customWidth="1"/>
    <col min="6413" max="6413" width="5.875" customWidth="1"/>
    <col min="6414" max="6414" width="8.375" customWidth="1"/>
    <col min="6415" max="6415" width="4.625" customWidth="1"/>
    <col min="6416" max="6416" width="5.875" customWidth="1"/>
    <col min="6417" max="6417" width="2.125" customWidth="1"/>
    <col min="6418" max="6418" width="19.625" customWidth="1"/>
    <col min="6419" max="6419" width="5.875" customWidth="1"/>
    <col min="6420" max="6421" width="30.875" customWidth="1"/>
    <col min="6422" max="6422" width="10.875" customWidth="1"/>
    <col min="6423" max="6423" width="5.875" customWidth="1"/>
    <col min="6425" max="6425" width="19.625" customWidth="1"/>
    <col min="6426" max="6426" width="9.625" customWidth="1"/>
    <col min="6427" max="6428" width="5.875" customWidth="1"/>
    <col min="6429" max="6429" width="3.375" customWidth="1"/>
    <col min="6430" max="6430" width="2.125" customWidth="1"/>
    <col min="6433" max="6433" width="4.625" customWidth="1"/>
    <col min="6434" max="6434" width="8.375" customWidth="1"/>
    <col min="6435" max="6435" width="10.875" customWidth="1"/>
    <col min="6436" max="6436" width="33.375" customWidth="1"/>
    <col min="6437" max="6437" width="5.875" customWidth="1"/>
    <col min="6441" max="6441" width="15.875" customWidth="1"/>
    <col min="6442" max="6442" width="5.875" customWidth="1"/>
    <col min="6443" max="6443" width="9.625" customWidth="1"/>
    <col min="6444" max="6444" width="8.375" customWidth="1"/>
    <col min="6660" max="6660" width="2.125" customWidth="1"/>
    <col min="6661" max="6661" width="8.375" customWidth="1"/>
    <col min="6662" max="6662" width="7.125" customWidth="1"/>
    <col min="6663" max="6663" width="2.125" customWidth="1"/>
    <col min="6664" max="6664" width="30.875" customWidth="1"/>
    <col min="6665" max="6665" width="2.125" customWidth="1"/>
    <col min="6666" max="6666" width="33.375" customWidth="1"/>
    <col min="6667" max="6667" width="10.875" customWidth="1"/>
    <col min="6668" max="6668" width="23.375" customWidth="1"/>
    <col min="6669" max="6669" width="5.875" customWidth="1"/>
    <col min="6670" max="6670" width="8.375" customWidth="1"/>
    <col min="6671" max="6671" width="4.625" customWidth="1"/>
    <col min="6672" max="6672" width="5.875" customWidth="1"/>
    <col min="6673" max="6673" width="2.125" customWidth="1"/>
    <col min="6674" max="6674" width="19.625" customWidth="1"/>
    <col min="6675" max="6675" width="5.875" customWidth="1"/>
    <col min="6676" max="6677" width="30.875" customWidth="1"/>
    <col min="6678" max="6678" width="10.875" customWidth="1"/>
    <col min="6679" max="6679" width="5.875" customWidth="1"/>
    <col min="6681" max="6681" width="19.625" customWidth="1"/>
    <col min="6682" max="6682" width="9.625" customWidth="1"/>
    <col min="6683" max="6684" width="5.875" customWidth="1"/>
    <col min="6685" max="6685" width="3.375" customWidth="1"/>
    <col min="6686" max="6686" width="2.125" customWidth="1"/>
    <col min="6689" max="6689" width="4.625" customWidth="1"/>
    <col min="6690" max="6690" width="8.375" customWidth="1"/>
    <col min="6691" max="6691" width="10.875" customWidth="1"/>
    <col min="6692" max="6692" width="33.375" customWidth="1"/>
    <col min="6693" max="6693" width="5.875" customWidth="1"/>
    <col min="6697" max="6697" width="15.875" customWidth="1"/>
    <col min="6698" max="6698" width="5.875" customWidth="1"/>
    <col min="6699" max="6699" width="9.625" customWidth="1"/>
    <col min="6700" max="6700" width="8.375" customWidth="1"/>
    <col min="6916" max="6916" width="2.125" customWidth="1"/>
    <col min="6917" max="6917" width="8.375" customWidth="1"/>
    <col min="6918" max="6918" width="7.125" customWidth="1"/>
    <col min="6919" max="6919" width="2.125" customWidth="1"/>
    <col min="6920" max="6920" width="30.875" customWidth="1"/>
    <col min="6921" max="6921" width="2.125" customWidth="1"/>
    <col min="6922" max="6922" width="33.375" customWidth="1"/>
    <col min="6923" max="6923" width="10.875" customWidth="1"/>
    <col min="6924" max="6924" width="23.375" customWidth="1"/>
    <col min="6925" max="6925" width="5.875" customWidth="1"/>
    <col min="6926" max="6926" width="8.375" customWidth="1"/>
    <col min="6927" max="6927" width="4.625" customWidth="1"/>
    <col min="6928" max="6928" width="5.875" customWidth="1"/>
    <col min="6929" max="6929" width="2.125" customWidth="1"/>
    <col min="6930" max="6930" width="19.625" customWidth="1"/>
    <col min="6931" max="6931" width="5.875" customWidth="1"/>
    <col min="6932" max="6933" width="30.875" customWidth="1"/>
    <col min="6934" max="6934" width="10.875" customWidth="1"/>
    <col min="6935" max="6935" width="5.875" customWidth="1"/>
    <col min="6937" max="6937" width="19.625" customWidth="1"/>
    <col min="6938" max="6938" width="9.625" customWidth="1"/>
    <col min="6939" max="6940" width="5.875" customWidth="1"/>
    <col min="6941" max="6941" width="3.375" customWidth="1"/>
    <col min="6942" max="6942" width="2.125" customWidth="1"/>
    <col min="6945" max="6945" width="4.625" customWidth="1"/>
    <col min="6946" max="6946" width="8.375" customWidth="1"/>
    <col min="6947" max="6947" width="10.875" customWidth="1"/>
    <col min="6948" max="6948" width="33.375" customWidth="1"/>
    <col min="6949" max="6949" width="5.875" customWidth="1"/>
    <col min="6953" max="6953" width="15.875" customWidth="1"/>
    <col min="6954" max="6954" width="5.875" customWidth="1"/>
    <col min="6955" max="6955" width="9.625" customWidth="1"/>
    <col min="6956" max="6956" width="8.375" customWidth="1"/>
    <col min="7172" max="7172" width="2.125" customWidth="1"/>
    <col min="7173" max="7173" width="8.375" customWidth="1"/>
    <col min="7174" max="7174" width="7.125" customWidth="1"/>
    <col min="7175" max="7175" width="2.125" customWidth="1"/>
    <col min="7176" max="7176" width="30.875" customWidth="1"/>
    <col min="7177" max="7177" width="2.125" customWidth="1"/>
    <col min="7178" max="7178" width="33.375" customWidth="1"/>
    <col min="7179" max="7179" width="10.875" customWidth="1"/>
    <col min="7180" max="7180" width="23.375" customWidth="1"/>
    <col min="7181" max="7181" width="5.875" customWidth="1"/>
    <col min="7182" max="7182" width="8.375" customWidth="1"/>
    <col min="7183" max="7183" width="4.625" customWidth="1"/>
    <col min="7184" max="7184" width="5.875" customWidth="1"/>
    <col min="7185" max="7185" width="2.125" customWidth="1"/>
    <col min="7186" max="7186" width="19.625" customWidth="1"/>
    <col min="7187" max="7187" width="5.875" customWidth="1"/>
    <col min="7188" max="7189" width="30.875" customWidth="1"/>
    <col min="7190" max="7190" width="10.875" customWidth="1"/>
    <col min="7191" max="7191" width="5.875" customWidth="1"/>
    <col min="7193" max="7193" width="19.625" customWidth="1"/>
    <col min="7194" max="7194" width="9.625" customWidth="1"/>
    <col min="7195" max="7196" width="5.875" customWidth="1"/>
    <col min="7197" max="7197" width="3.375" customWidth="1"/>
    <col min="7198" max="7198" width="2.125" customWidth="1"/>
    <col min="7201" max="7201" width="4.625" customWidth="1"/>
    <col min="7202" max="7202" width="8.375" customWidth="1"/>
    <col min="7203" max="7203" width="10.875" customWidth="1"/>
    <col min="7204" max="7204" width="33.375" customWidth="1"/>
    <col min="7205" max="7205" width="5.875" customWidth="1"/>
    <col min="7209" max="7209" width="15.875" customWidth="1"/>
    <col min="7210" max="7210" width="5.875" customWidth="1"/>
    <col min="7211" max="7211" width="9.625" customWidth="1"/>
    <col min="7212" max="7212" width="8.375" customWidth="1"/>
    <col min="7428" max="7428" width="2.125" customWidth="1"/>
    <col min="7429" max="7429" width="8.375" customWidth="1"/>
    <col min="7430" max="7430" width="7.125" customWidth="1"/>
    <col min="7431" max="7431" width="2.125" customWidth="1"/>
    <col min="7432" max="7432" width="30.875" customWidth="1"/>
    <col min="7433" max="7433" width="2.125" customWidth="1"/>
    <col min="7434" max="7434" width="33.375" customWidth="1"/>
    <col min="7435" max="7435" width="10.875" customWidth="1"/>
    <col min="7436" max="7436" width="23.375" customWidth="1"/>
    <col min="7437" max="7437" width="5.875" customWidth="1"/>
    <col min="7438" max="7438" width="8.375" customWidth="1"/>
    <col min="7439" max="7439" width="4.625" customWidth="1"/>
    <col min="7440" max="7440" width="5.875" customWidth="1"/>
    <col min="7441" max="7441" width="2.125" customWidth="1"/>
    <col min="7442" max="7442" width="19.625" customWidth="1"/>
    <col min="7443" max="7443" width="5.875" customWidth="1"/>
    <col min="7444" max="7445" width="30.875" customWidth="1"/>
    <col min="7446" max="7446" width="10.875" customWidth="1"/>
    <col min="7447" max="7447" width="5.875" customWidth="1"/>
    <col min="7449" max="7449" width="19.625" customWidth="1"/>
    <col min="7450" max="7450" width="9.625" customWidth="1"/>
    <col min="7451" max="7452" width="5.875" customWidth="1"/>
    <col min="7453" max="7453" width="3.375" customWidth="1"/>
    <col min="7454" max="7454" width="2.125" customWidth="1"/>
    <col min="7457" max="7457" width="4.625" customWidth="1"/>
    <col min="7458" max="7458" width="8.375" customWidth="1"/>
    <col min="7459" max="7459" width="10.875" customWidth="1"/>
    <col min="7460" max="7460" width="33.375" customWidth="1"/>
    <col min="7461" max="7461" width="5.875" customWidth="1"/>
    <col min="7465" max="7465" width="15.875" customWidth="1"/>
    <col min="7466" max="7466" width="5.875" customWidth="1"/>
    <col min="7467" max="7467" width="9.625" customWidth="1"/>
    <col min="7468" max="7468" width="8.375" customWidth="1"/>
    <col min="7684" max="7684" width="2.125" customWidth="1"/>
    <col min="7685" max="7685" width="8.375" customWidth="1"/>
    <col min="7686" max="7686" width="7.125" customWidth="1"/>
    <col min="7687" max="7687" width="2.125" customWidth="1"/>
    <col min="7688" max="7688" width="30.875" customWidth="1"/>
    <col min="7689" max="7689" width="2.125" customWidth="1"/>
    <col min="7690" max="7690" width="33.375" customWidth="1"/>
    <col min="7691" max="7691" width="10.875" customWidth="1"/>
    <col min="7692" max="7692" width="23.375" customWidth="1"/>
    <col min="7693" max="7693" width="5.875" customWidth="1"/>
    <col min="7694" max="7694" width="8.375" customWidth="1"/>
    <col min="7695" max="7695" width="4.625" customWidth="1"/>
    <col min="7696" max="7696" width="5.875" customWidth="1"/>
    <col min="7697" max="7697" width="2.125" customWidth="1"/>
    <col min="7698" max="7698" width="19.625" customWidth="1"/>
    <col min="7699" max="7699" width="5.875" customWidth="1"/>
    <col min="7700" max="7701" width="30.875" customWidth="1"/>
    <col min="7702" max="7702" width="10.875" customWidth="1"/>
    <col min="7703" max="7703" width="5.875" customWidth="1"/>
    <col min="7705" max="7705" width="19.625" customWidth="1"/>
    <col min="7706" max="7706" width="9.625" customWidth="1"/>
    <col min="7707" max="7708" width="5.875" customWidth="1"/>
    <col min="7709" max="7709" width="3.375" customWidth="1"/>
    <col min="7710" max="7710" width="2.125" customWidth="1"/>
    <col min="7713" max="7713" width="4.625" customWidth="1"/>
    <col min="7714" max="7714" width="8.375" customWidth="1"/>
    <col min="7715" max="7715" width="10.875" customWidth="1"/>
    <col min="7716" max="7716" width="33.375" customWidth="1"/>
    <col min="7717" max="7717" width="5.875" customWidth="1"/>
    <col min="7721" max="7721" width="15.875" customWidth="1"/>
    <col min="7722" max="7722" width="5.875" customWidth="1"/>
    <col min="7723" max="7723" width="9.625" customWidth="1"/>
    <col min="7724" max="7724" width="8.375" customWidth="1"/>
    <col min="7940" max="7940" width="2.125" customWidth="1"/>
    <col min="7941" max="7941" width="8.375" customWidth="1"/>
    <col min="7942" max="7942" width="7.125" customWidth="1"/>
    <col min="7943" max="7943" width="2.125" customWidth="1"/>
    <col min="7944" max="7944" width="30.875" customWidth="1"/>
    <col min="7945" max="7945" width="2.125" customWidth="1"/>
    <col min="7946" max="7946" width="33.375" customWidth="1"/>
    <col min="7947" max="7947" width="10.875" customWidth="1"/>
    <col min="7948" max="7948" width="23.375" customWidth="1"/>
    <col min="7949" max="7949" width="5.875" customWidth="1"/>
    <col min="7950" max="7950" width="8.375" customWidth="1"/>
    <col min="7951" max="7951" width="4.625" customWidth="1"/>
    <col min="7952" max="7952" width="5.875" customWidth="1"/>
    <col min="7953" max="7953" width="2.125" customWidth="1"/>
    <col min="7954" max="7954" width="19.625" customWidth="1"/>
    <col min="7955" max="7955" width="5.875" customWidth="1"/>
    <col min="7956" max="7957" width="30.875" customWidth="1"/>
    <col min="7958" max="7958" width="10.875" customWidth="1"/>
    <col min="7959" max="7959" width="5.875" customWidth="1"/>
    <col min="7961" max="7961" width="19.625" customWidth="1"/>
    <col min="7962" max="7962" width="9.625" customWidth="1"/>
    <col min="7963" max="7964" width="5.875" customWidth="1"/>
    <col min="7965" max="7965" width="3.375" customWidth="1"/>
    <col min="7966" max="7966" width="2.125" customWidth="1"/>
    <col min="7969" max="7969" width="4.625" customWidth="1"/>
    <col min="7970" max="7970" width="8.375" customWidth="1"/>
    <col min="7971" max="7971" width="10.875" customWidth="1"/>
    <col min="7972" max="7972" width="33.375" customWidth="1"/>
    <col min="7973" max="7973" width="5.875" customWidth="1"/>
    <col min="7977" max="7977" width="15.875" customWidth="1"/>
    <col min="7978" max="7978" width="5.875" customWidth="1"/>
    <col min="7979" max="7979" width="9.625" customWidth="1"/>
    <col min="7980" max="7980" width="8.375" customWidth="1"/>
    <col min="8196" max="8196" width="2.125" customWidth="1"/>
    <col min="8197" max="8197" width="8.375" customWidth="1"/>
    <col min="8198" max="8198" width="7.125" customWidth="1"/>
    <col min="8199" max="8199" width="2.125" customWidth="1"/>
    <col min="8200" max="8200" width="30.875" customWidth="1"/>
    <col min="8201" max="8201" width="2.125" customWidth="1"/>
    <col min="8202" max="8202" width="33.375" customWidth="1"/>
    <col min="8203" max="8203" width="10.875" customWidth="1"/>
    <col min="8204" max="8204" width="23.375" customWidth="1"/>
    <col min="8205" max="8205" width="5.875" customWidth="1"/>
    <col min="8206" max="8206" width="8.375" customWidth="1"/>
    <col min="8207" max="8207" width="4.625" customWidth="1"/>
    <col min="8208" max="8208" width="5.875" customWidth="1"/>
    <col min="8209" max="8209" width="2.125" customWidth="1"/>
    <col min="8210" max="8210" width="19.625" customWidth="1"/>
    <col min="8211" max="8211" width="5.875" customWidth="1"/>
    <col min="8212" max="8213" width="30.875" customWidth="1"/>
    <col min="8214" max="8214" width="10.875" customWidth="1"/>
    <col min="8215" max="8215" width="5.875" customWidth="1"/>
    <col min="8217" max="8217" width="19.625" customWidth="1"/>
    <col min="8218" max="8218" width="9.625" customWidth="1"/>
    <col min="8219" max="8220" width="5.875" customWidth="1"/>
    <col min="8221" max="8221" width="3.375" customWidth="1"/>
    <col min="8222" max="8222" width="2.125" customWidth="1"/>
    <col min="8225" max="8225" width="4.625" customWidth="1"/>
    <col min="8226" max="8226" width="8.375" customWidth="1"/>
    <col min="8227" max="8227" width="10.875" customWidth="1"/>
    <col min="8228" max="8228" width="33.375" customWidth="1"/>
    <col min="8229" max="8229" width="5.875" customWidth="1"/>
    <col min="8233" max="8233" width="15.875" customWidth="1"/>
    <col min="8234" max="8234" width="5.875" customWidth="1"/>
    <col min="8235" max="8235" width="9.625" customWidth="1"/>
    <col min="8236" max="8236" width="8.375" customWidth="1"/>
    <col min="8452" max="8452" width="2.125" customWidth="1"/>
    <col min="8453" max="8453" width="8.375" customWidth="1"/>
    <col min="8454" max="8454" width="7.125" customWidth="1"/>
    <col min="8455" max="8455" width="2.125" customWidth="1"/>
    <col min="8456" max="8456" width="30.875" customWidth="1"/>
    <col min="8457" max="8457" width="2.125" customWidth="1"/>
    <col min="8458" max="8458" width="33.375" customWidth="1"/>
    <col min="8459" max="8459" width="10.875" customWidth="1"/>
    <col min="8460" max="8460" width="23.375" customWidth="1"/>
    <col min="8461" max="8461" width="5.875" customWidth="1"/>
    <col min="8462" max="8462" width="8.375" customWidth="1"/>
    <col min="8463" max="8463" width="4.625" customWidth="1"/>
    <col min="8464" max="8464" width="5.875" customWidth="1"/>
    <col min="8465" max="8465" width="2.125" customWidth="1"/>
    <col min="8466" max="8466" width="19.625" customWidth="1"/>
    <col min="8467" max="8467" width="5.875" customWidth="1"/>
    <col min="8468" max="8469" width="30.875" customWidth="1"/>
    <col min="8470" max="8470" width="10.875" customWidth="1"/>
    <col min="8471" max="8471" width="5.875" customWidth="1"/>
    <col min="8473" max="8473" width="19.625" customWidth="1"/>
    <col min="8474" max="8474" width="9.625" customWidth="1"/>
    <col min="8475" max="8476" width="5.875" customWidth="1"/>
    <col min="8477" max="8477" width="3.375" customWidth="1"/>
    <col min="8478" max="8478" width="2.125" customWidth="1"/>
    <col min="8481" max="8481" width="4.625" customWidth="1"/>
    <col min="8482" max="8482" width="8.375" customWidth="1"/>
    <col min="8483" max="8483" width="10.875" customWidth="1"/>
    <col min="8484" max="8484" width="33.375" customWidth="1"/>
    <col min="8485" max="8485" width="5.875" customWidth="1"/>
    <col min="8489" max="8489" width="15.875" customWidth="1"/>
    <col min="8490" max="8490" width="5.875" customWidth="1"/>
    <col min="8491" max="8491" width="9.625" customWidth="1"/>
    <col min="8492" max="8492" width="8.375" customWidth="1"/>
    <col min="8708" max="8708" width="2.125" customWidth="1"/>
    <col min="8709" max="8709" width="8.375" customWidth="1"/>
    <col min="8710" max="8710" width="7.125" customWidth="1"/>
    <col min="8711" max="8711" width="2.125" customWidth="1"/>
    <col min="8712" max="8712" width="30.875" customWidth="1"/>
    <col min="8713" max="8713" width="2.125" customWidth="1"/>
    <col min="8714" max="8714" width="33.375" customWidth="1"/>
    <col min="8715" max="8715" width="10.875" customWidth="1"/>
    <col min="8716" max="8716" width="23.375" customWidth="1"/>
    <col min="8717" max="8717" width="5.875" customWidth="1"/>
    <col min="8718" max="8718" width="8.375" customWidth="1"/>
    <col min="8719" max="8719" width="4.625" customWidth="1"/>
    <col min="8720" max="8720" width="5.875" customWidth="1"/>
    <col min="8721" max="8721" width="2.125" customWidth="1"/>
    <col min="8722" max="8722" width="19.625" customWidth="1"/>
    <col min="8723" max="8723" width="5.875" customWidth="1"/>
    <col min="8724" max="8725" width="30.875" customWidth="1"/>
    <col min="8726" max="8726" width="10.875" customWidth="1"/>
    <col min="8727" max="8727" width="5.875" customWidth="1"/>
    <col min="8729" max="8729" width="19.625" customWidth="1"/>
    <col min="8730" max="8730" width="9.625" customWidth="1"/>
    <col min="8731" max="8732" width="5.875" customWidth="1"/>
    <col min="8733" max="8733" width="3.375" customWidth="1"/>
    <col min="8734" max="8734" width="2.125" customWidth="1"/>
    <col min="8737" max="8737" width="4.625" customWidth="1"/>
    <col min="8738" max="8738" width="8.375" customWidth="1"/>
    <col min="8739" max="8739" width="10.875" customWidth="1"/>
    <col min="8740" max="8740" width="33.375" customWidth="1"/>
    <col min="8741" max="8741" width="5.875" customWidth="1"/>
    <col min="8745" max="8745" width="15.875" customWidth="1"/>
    <col min="8746" max="8746" width="5.875" customWidth="1"/>
    <col min="8747" max="8747" width="9.625" customWidth="1"/>
    <col min="8748" max="8748" width="8.375" customWidth="1"/>
    <col min="8964" max="8964" width="2.125" customWidth="1"/>
    <col min="8965" max="8965" width="8.375" customWidth="1"/>
    <col min="8966" max="8966" width="7.125" customWidth="1"/>
    <col min="8967" max="8967" width="2.125" customWidth="1"/>
    <col min="8968" max="8968" width="30.875" customWidth="1"/>
    <col min="8969" max="8969" width="2.125" customWidth="1"/>
    <col min="8970" max="8970" width="33.375" customWidth="1"/>
    <col min="8971" max="8971" width="10.875" customWidth="1"/>
    <col min="8972" max="8972" width="23.375" customWidth="1"/>
    <col min="8973" max="8973" width="5.875" customWidth="1"/>
    <col min="8974" max="8974" width="8.375" customWidth="1"/>
    <col min="8975" max="8975" width="4.625" customWidth="1"/>
    <col min="8976" max="8976" width="5.875" customWidth="1"/>
    <col min="8977" max="8977" width="2.125" customWidth="1"/>
    <col min="8978" max="8978" width="19.625" customWidth="1"/>
    <col min="8979" max="8979" width="5.875" customWidth="1"/>
    <col min="8980" max="8981" width="30.875" customWidth="1"/>
    <col min="8982" max="8982" width="10.875" customWidth="1"/>
    <col min="8983" max="8983" width="5.875" customWidth="1"/>
    <col min="8985" max="8985" width="19.625" customWidth="1"/>
    <col min="8986" max="8986" width="9.625" customWidth="1"/>
    <col min="8987" max="8988" width="5.875" customWidth="1"/>
    <col min="8989" max="8989" width="3.375" customWidth="1"/>
    <col min="8990" max="8990" width="2.125" customWidth="1"/>
    <col min="8993" max="8993" width="4.625" customWidth="1"/>
    <col min="8994" max="8994" width="8.375" customWidth="1"/>
    <col min="8995" max="8995" width="10.875" customWidth="1"/>
    <col min="8996" max="8996" width="33.375" customWidth="1"/>
    <col min="8997" max="8997" width="5.875" customWidth="1"/>
    <col min="9001" max="9001" width="15.875" customWidth="1"/>
    <col min="9002" max="9002" width="5.875" customWidth="1"/>
    <col min="9003" max="9003" width="9.625" customWidth="1"/>
    <col min="9004" max="9004" width="8.375" customWidth="1"/>
    <col min="9220" max="9220" width="2.125" customWidth="1"/>
    <col min="9221" max="9221" width="8.375" customWidth="1"/>
    <col min="9222" max="9222" width="7.125" customWidth="1"/>
    <col min="9223" max="9223" width="2.125" customWidth="1"/>
    <col min="9224" max="9224" width="30.875" customWidth="1"/>
    <col min="9225" max="9225" width="2.125" customWidth="1"/>
    <col min="9226" max="9226" width="33.375" customWidth="1"/>
    <col min="9227" max="9227" width="10.875" customWidth="1"/>
    <col min="9228" max="9228" width="23.375" customWidth="1"/>
    <col min="9229" max="9229" width="5.875" customWidth="1"/>
    <col min="9230" max="9230" width="8.375" customWidth="1"/>
    <col min="9231" max="9231" width="4.625" customWidth="1"/>
    <col min="9232" max="9232" width="5.875" customWidth="1"/>
    <col min="9233" max="9233" width="2.125" customWidth="1"/>
    <col min="9234" max="9234" width="19.625" customWidth="1"/>
    <col min="9235" max="9235" width="5.875" customWidth="1"/>
    <col min="9236" max="9237" width="30.875" customWidth="1"/>
    <col min="9238" max="9238" width="10.875" customWidth="1"/>
    <col min="9239" max="9239" width="5.875" customWidth="1"/>
    <col min="9241" max="9241" width="19.625" customWidth="1"/>
    <col min="9242" max="9242" width="9.625" customWidth="1"/>
    <col min="9243" max="9244" width="5.875" customWidth="1"/>
    <col min="9245" max="9245" width="3.375" customWidth="1"/>
    <col min="9246" max="9246" width="2.125" customWidth="1"/>
    <col min="9249" max="9249" width="4.625" customWidth="1"/>
    <col min="9250" max="9250" width="8.375" customWidth="1"/>
    <col min="9251" max="9251" width="10.875" customWidth="1"/>
    <col min="9252" max="9252" width="33.375" customWidth="1"/>
    <col min="9253" max="9253" width="5.875" customWidth="1"/>
    <col min="9257" max="9257" width="15.875" customWidth="1"/>
    <col min="9258" max="9258" width="5.875" customWidth="1"/>
    <col min="9259" max="9259" width="9.625" customWidth="1"/>
    <col min="9260" max="9260" width="8.375" customWidth="1"/>
    <col min="9476" max="9476" width="2.125" customWidth="1"/>
    <col min="9477" max="9477" width="8.375" customWidth="1"/>
    <col min="9478" max="9478" width="7.125" customWidth="1"/>
    <col min="9479" max="9479" width="2.125" customWidth="1"/>
    <col min="9480" max="9480" width="30.875" customWidth="1"/>
    <col min="9481" max="9481" width="2.125" customWidth="1"/>
    <col min="9482" max="9482" width="33.375" customWidth="1"/>
    <col min="9483" max="9483" width="10.875" customWidth="1"/>
    <col min="9484" max="9484" width="23.375" customWidth="1"/>
    <col min="9485" max="9485" width="5.875" customWidth="1"/>
    <col min="9486" max="9486" width="8.375" customWidth="1"/>
    <col min="9487" max="9487" width="4.625" customWidth="1"/>
    <col min="9488" max="9488" width="5.875" customWidth="1"/>
    <col min="9489" max="9489" width="2.125" customWidth="1"/>
    <col min="9490" max="9490" width="19.625" customWidth="1"/>
    <col min="9491" max="9491" width="5.875" customWidth="1"/>
    <col min="9492" max="9493" width="30.875" customWidth="1"/>
    <col min="9494" max="9494" width="10.875" customWidth="1"/>
    <col min="9495" max="9495" width="5.875" customWidth="1"/>
    <col min="9497" max="9497" width="19.625" customWidth="1"/>
    <col min="9498" max="9498" width="9.625" customWidth="1"/>
    <col min="9499" max="9500" width="5.875" customWidth="1"/>
    <col min="9501" max="9501" width="3.375" customWidth="1"/>
    <col min="9502" max="9502" width="2.125" customWidth="1"/>
    <col min="9505" max="9505" width="4.625" customWidth="1"/>
    <col min="9506" max="9506" width="8.375" customWidth="1"/>
    <col min="9507" max="9507" width="10.875" customWidth="1"/>
    <col min="9508" max="9508" width="33.375" customWidth="1"/>
    <col min="9509" max="9509" width="5.875" customWidth="1"/>
    <col min="9513" max="9513" width="15.875" customWidth="1"/>
    <col min="9514" max="9514" width="5.875" customWidth="1"/>
    <col min="9515" max="9515" width="9.625" customWidth="1"/>
    <col min="9516" max="9516" width="8.375" customWidth="1"/>
    <col min="9732" max="9732" width="2.125" customWidth="1"/>
    <col min="9733" max="9733" width="8.375" customWidth="1"/>
    <col min="9734" max="9734" width="7.125" customWidth="1"/>
    <col min="9735" max="9735" width="2.125" customWidth="1"/>
    <col min="9736" max="9736" width="30.875" customWidth="1"/>
    <col min="9737" max="9737" width="2.125" customWidth="1"/>
    <col min="9738" max="9738" width="33.375" customWidth="1"/>
    <col min="9739" max="9739" width="10.875" customWidth="1"/>
    <col min="9740" max="9740" width="23.375" customWidth="1"/>
    <col min="9741" max="9741" width="5.875" customWidth="1"/>
    <col min="9742" max="9742" width="8.375" customWidth="1"/>
    <col min="9743" max="9743" width="4.625" customWidth="1"/>
    <col min="9744" max="9744" width="5.875" customWidth="1"/>
    <col min="9745" max="9745" width="2.125" customWidth="1"/>
    <col min="9746" max="9746" width="19.625" customWidth="1"/>
    <col min="9747" max="9747" width="5.875" customWidth="1"/>
    <col min="9748" max="9749" width="30.875" customWidth="1"/>
    <col min="9750" max="9750" width="10.875" customWidth="1"/>
    <col min="9751" max="9751" width="5.875" customWidth="1"/>
    <col min="9753" max="9753" width="19.625" customWidth="1"/>
    <col min="9754" max="9754" width="9.625" customWidth="1"/>
    <col min="9755" max="9756" width="5.875" customWidth="1"/>
    <col min="9757" max="9757" width="3.375" customWidth="1"/>
    <col min="9758" max="9758" width="2.125" customWidth="1"/>
    <col min="9761" max="9761" width="4.625" customWidth="1"/>
    <col min="9762" max="9762" width="8.375" customWidth="1"/>
    <col min="9763" max="9763" width="10.875" customWidth="1"/>
    <col min="9764" max="9764" width="33.375" customWidth="1"/>
    <col min="9765" max="9765" width="5.875" customWidth="1"/>
    <col min="9769" max="9769" width="15.875" customWidth="1"/>
    <col min="9770" max="9770" width="5.875" customWidth="1"/>
    <col min="9771" max="9771" width="9.625" customWidth="1"/>
    <col min="9772" max="9772" width="8.375" customWidth="1"/>
    <col min="9988" max="9988" width="2.125" customWidth="1"/>
    <col min="9989" max="9989" width="8.375" customWidth="1"/>
    <col min="9990" max="9990" width="7.125" customWidth="1"/>
    <col min="9991" max="9991" width="2.125" customWidth="1"/>
    <col min="9992" max="9992" width="30.875" customWidth="1"/>
    <col min="9993" max="9993" width="2.125" customWidth="1"/>
    <col min="9994" max="9994" width="33.375" customWidth="1"/>
    <col min="9995" max="9995" width="10.875" customWidth="1"/>
    <col min="9996" max="9996" width="23.375" customWidth="1"/>
    <col min="9997" max="9997" width="5.875" customWidth="1"/>
    <col min="9998" max="9998" width="8.375" customWidth="1"/>
    <col min="9999" max="9999" width="4.625" customWidth="1"/>
    <col min="10000" max="10000" width="5.875" customWidth="1"/>
    <col min="10001" max="10001" width="2.125" customWidth="1"/>
    <col min="10002" max="10002" width="19.625" customWidth="1"/>
    <col min="10003" max="10003" width="5.875" customWidth="1"/>
    <col min="10004" max="10005" width="30.875" customWidth="1"/>
    <col min="10006" max="10006" width="10.875" customWidth="1"/>
    <col min="10007" max="10007" width="5.875" customWidth="1"/>
    <col min="10009" max="10009" width="19.625" customWidth="1"/>
    <col min="10010" max="10010" width="9.625" customWidth="1"/>
    <col min="10011" max="10012" width="5.875" customWidth="1"/>
    <col min="10013" max="10013" width="3.375" customWidth="1"/>
    <col min="10014" max="10014" width="2.125" customWidth="1"/>
    <col min="10017" max="10017" width="4.625" customWidth="1"/>
    <col min="10018" max="10018" width="8.375" customWidth="1"/>
    <col min="10019" max="10019" width="10.875" customWidth="1"/>
    <col min="10020" max="10020" width="33.375" customWidth="1"/>
    <col min="10021" max="10021" width="5.875" customWidth="1"/>
    <col min="10025" max="10025" width="15.875" customWidth="1"/>
    <col min="10026" max="10026" width="5.875" customWidth="1"/>
    <col min="10027" max="10027" width="9.625" customWidth="1"/>
    <col min="10028" max="10028" width="8.375" customWidth="1"/>
    <col min="10244" max="10244" width="2.125" customWidth="1"/>
    <col min="10245" max="10245" width="8.375" customWidth="1"/>
    <col min="10246" max="10246" width="7.125" customWidth="1"/>
    <col min="10247" max="10247" width="2.125" customWidth="1"/>
    <col min="10248" max="10248" width="30.875" customWidth="1"/>
    <col min="10249" max="10249" width="2.125" customWidth="1"/>
    <col min="10250" max="10250" width="33.375" customWidth="1"/>
    <col min="10251" max="10251" width="10.875" customWidth="1"/>
    <col min="10252" max="10252" width="23.375" customWidth="1"/>
    <col min="10253" max="10253" width="5.875" customWidth="1"/>
    <col min="10254" max="10254" width="8.375" customWidth="1"/>
    <col min="10255" max="10255" width="4.625" customWidth="1"/>
    <col min="10256" max="10256" width="5.875" customWidth="1"/>
    <col min="10257" max="10257" width="2.125" customWidth="1"/>
    <col min="10258" max="10258" width="19.625" customWidth="1"/>
    <col min="10259" max="10259" width="5.875" customWidth="1"/>
    <col min="10260" max="10261" width="30.875" customWidth="1"/>
    <col min="10262" max="10262" width="10.875" customWidth="1"/>
    <col min="10263" max="10263" width="5.875" customWidth="1"/>
    <col min="10265" max="10265" width="19.625" customWidth="1"/>
    <col min="10266" max="10266" width="9.625" customWidth="1"/>
    <col min="10267" max="10268" width="5.875" customWidth="1"/>
    <col min="10269" max="10269" width="3.375" customWidth="1"/>
    <col min="10270" max="10270" width="2.125" customWidth="1"/>
    <col min="10273" max="10273" width="4.625" customWidth="1"/>
    <col min="10274" max="10274" width="8.375" customWidth="1"/>
    <col min="10275" max="10275" width="10.875" customWidth="1"/>
    <col min="10276" max="10276" width="33.375" customWidth="1"/>
    <col min="10277" max="10277" width="5.875" customWidth="1"/>
    <col min="10281" max="10281" width="15.875" customWidth="1"/>
    <col min="10282" max="10282" width="5.875" customWidth="1"/>
    <col min="10283" max="10283" width="9.625" customWidth="1"/>
    <col min="10284" max="10284" width="8.375" customWidth="1"/>
    <col min="10500" max="10500" width="2.125" customWidth="1"/>
    <col min="10501" max="10501" width="8.375" customWidth="1"/>
    <col min="10502" max="10502" width="7.125" customWidth="1"/>
    <col min="10503" max="10503" width="2.125" customWidth="1"/>
    <col min="10504" max="10504" width="30.875" customWidth="1"/>
    <col min="10505" max="10505" width="2.125" customWidth="1"/>
    <col min="10506" max="10506" width="33.375" customWidth="1"/>
    <col min="10507" max="10507" width="10.875" customWidth="1"/>
    <col min="10508" max="10508" width="23.375" customWidth="1"/>
    <col min="10509" max="10509" width="5.875" customWidth="1"/>
    <col min="10510" max="10510" width="8.375" customWidth="1"/>
    <col min="10511" max="10511" width="4.625" customWidth="1"/>
    <col min="10512" max="10512" width="5.875" customWidth="1"/>
    <col min="10513" max="10513" width="2.125" customWidth="1"/>
    <col min="10514" max="10514" width="19.625" customWidth="1"/>
    <col min="10515" max="10515" width="5.875" customWidth="1"/>
    <col min="10516" max="10517" width="30.875" customWidth="1"/>
    <col min="10518" max="10518" width="10.875" customWidth="1"/>
    <col min="10519" max="10519" width="5.875" customWidth="1"/>
    <col min="10521" max="10521" width="19.625" customWidth="1"/>
    <col min="10522" max="10522" width="9.625" customWidth="1"/>
    <col min="10523" max="10524" width="5.875" customWidth="1"/>
    <col min="10525" max="10525" width="3.375" customWidth="1"/>
    <col min="10526" max="10526" width="2.125" customWidth="1"/>
    <col min="10529" max="10529" width="4.625" customWidth="1"/>
    <col min="10530" max="10530" width="8.375" customWidth="1"/>
    <col min="10531" max="10531" width="10.875" customWidth="1"/>
    <col min="10532" max="10532" width="33.375" customWidth="1"/>
    <col min="10533" max="10533" width="5.875" customWidth="1"/>
    <col min="10537" max="10537" width="15.875" customWidth="1"/>
    <col min="10538" max="10538" width="5.875" customWidth="1"/>
    <col min="10539" max="10539" width="9.625" customWidth="1"/>
    <col min="10540" max="10540" width="8.375" customWidth="1"/>
    <col min="10756" max="10756" width="2.125" customWidth="1"/>
    <col min="10757" max="10757" width="8.375" customWidth="1"/>
    <col min="10758" max="10758" width="7.125" customWidth="1"/>
    <col min="10759" max="10759" width="2.125" customWidth="1"/>
    <col min="10760" max="10760" width="30.875" customWidth="1"/>
    <col min="10761" max="10761" width="2.125" customWidth="1"/>
    <col min="10762" max="10762" width="33.375" customWidth="1"/>
    <col min="10763" max="10763" width="10.875" customWidth="1"/>
    <col min="10764" max="10764" width="23.375" customWidth="1"/>
    <col min="10765" max="10765" width="5.875" customWidth="1"/>
    <col min="10766" max="10766" width="8.375" customWidth="1"/>
    <col min="10767" max="10767" width="4.625" customWidth="1"/>
    <col min="10768" max="10768" width="5.875" customWidth="1"/>
    <col min="10769" max="10769" width="2.125" customWidth="1"/>
    <col min="10770" max="10770" width="19.625" customWidth="1"/>
    <col min="10771" max="10771" width="5.875" customWidth="1"/>
    <col min="10772" max="10773" width="30.875" customWidth="1"/>
    <col min="10774" max="10774" width="10.875" customWidth="1"/>
    <col min="10775" max="10775" width="5.875" customWidth="1"/>
    <col min="10777" max="10777" width="19.625" customWidth="1"/>
    <col min="10778" max="10778" width="9.625" customWidth="1"/>
    <col min="10779" max="10780" width="5.875" customWidth="1"/>
    <col min="10781" max="10781" width="3.375" customWidth="1"/>
    <col min="10782" max="10782" width="2.125" customWidth="1"/>
    <col min="10785" max="10785" width="4.625" customWidth="1"/>
    <col min="10786" max="10786" width="8.375" customWidth="1"/>
    <col min="10787" max="10787" width="10.875" customWidth="1"/>
    <col min="10788" max="10788" width="33.375" customWidth="1"/>
    <col min="10789" max="10789" width="5.875" customWidth="1"/>
    <col min="10793" max="10793" width="15.875" customWidth="1"/>
    <col min="10794" max="10794" width="5.875" customWidth="1"/>
    <col min="10795" max="10795" width="9.625" customWidth="1"/>
    <col min="10796" max="10796" width="8.375" customWidth="1"/>
    <col min="11012" max="11012" width="2.125" customWidth="1"/>
    <col min="11013" max="11013" width="8.375" customWidth="1"/>
    <col min="11014" max="11014" width="7.125" customWidth="1"/>
    <col min="11015" max="11015" width="2.125" customWidth="1"/>
    <col min="11016" max="11016" width="30.875" customWidth="1"/>
    <col min="11017" max="11017" width="2.125" customWidth="1"/>
    <col min="11018" max="11018" width="33.375" customWidth="1"/>
    <col min="11019" max="11019" width="10.875" customWidth="1"/>
    <col min="11020" max="11020" width="23.375" customWidth="1"/>
    <col min="11021" max="11021" width="5.875" customWidth="1"/>
    <col min="11022" max="11022" width="8.375" customWidth="1"/>
    <col min="11023" max="11023" width="4.625" customWidth="1"/>
    <col min="11024" max="11024" width="5.875" customWidth="1"/>
    <col min="11025" max="11025" width="2.125" customWidth="1"/>
    <col min="11026" max="11026" width="19.625" customWidth="1"/>
    <col min="11027" max="11027" width="5.875" customWidth="1"/>
    <col min="11028" max="11029" width="30.875" customWidth="1"/>
    <col min="11030" max="11030" width="10.875" customWidth="1"/>
    <col min="11031" max="11031" width="5.875" customWidth="1"/>
    <col min="11033" max="11033" width="19.625" customWidth="1"/>
    <col min="11034" max="11034" width="9.625" customWidth="1"/>
    <col min="11035" max="11036" width="5.875" customWidth="1"/>
    <col min="11037" max="11037" width="3.375" customWidth="1"/>
    <col min="11038" max="11038" width="2.125" customWidth="1"/>
    <col min="11041" max="11041" width="4.625" customWidth="1"/>
    <col min="11042" max="11042" width="8.375" customWidth="1"/>
    <col min="11043" max="11043" width="10.875" customWidth="1"/>
    <col min="11044" max="11044" width="33.375" customWidth="1"/>
    <col min="11045" max="11045" width="5.875" customWidth="1"/>
    <col min="11049" max="11049" width="15.875" customWidth="1"/>
    <col min="11050" max="11050" width="5.875" customWidth="1"/>
    <col min="11051" max="11051" width="9.625" customWidth="1"/>
    <col min="11052" max="11052" width="8.375" customWidth="1"/>
    <col min="11268" max="11268" width="2.125" customWidth="1"/>
    <col min="11269" max="11269" width="8.375" customWidth="1"/>
    <col min="11270" max="11270" width="7.125" customWidth="1"/>
    <col min="11271" max="11271" width="2.125" customWidth="1"/>
    <col min="11272" max="11272" width="30.875" customWidth="1"/>
    <col min="11273" max="11273" width="2.125" customWidth="1"/>
    <col min="11274" max="11274" width="33.375" customWidth="1"/>
    <col min="11275" max="11275" width="10.875" customWidth="1"/>
    <col min="11276" max="11276" width="23.375" customWidth="1"/>
    <col min="11277" max="11277" width="5.875" customWidth="1"/>
    <col min="11278" max="11278" width="8.375" customWidth="1"/>
    <col min="11279" max="11279" width="4.625" customWidth="1"/>
    <col min="11280" max="11280" width="5.875" customWidth="1"/>
    <col min="11281" max="11281" width="2.125" customWidth="1"/>
    <col min="11282" max="11282" width="19.625" customWidth="1"/>
    <col min="11283" max="11283" width="5.875" customWidth="1"/>
    <col min="11284" max="11285" width="30.875" customWidth="1"/>
    <col min="11286" max="11286" width="10.875" customWidth="1"/>
    <col min="11287" max="11287" width="5.875" customWidth="1"/>
    <col min="11289" max="11289" width="19.625" customWidth="1"/>
    <col min="11290" max="11290" width="9.625" customWidth="1"/>
    <col min="11291" max="11292" width="5.875" customWidth="1"/>
    <col min="11293" max="11293" width="3.375" customWidth="1"/>
    <col min="11294" max="11294" width="2.125" customWidth="1"/>
    <col min="11297" max="11297" width="4.625" customWidth="1"/>
    <col min="11298" max="11298" width="8.375" customWidth="1"/>
    <col min="11299" max="11299" width="10.875" customWidth="1"/>
    <col min="11300" max="11300" width="33.375" customWidth="1"/>
    <col min="11301" max="11301" width="5.875" customWidth="1"/>
    <col min="11305" max="11305" width="15.875" customWidth="1"/>
    <col min="11306" max="11306" width="5.875" customWidth="1"/>
    <col min="11307" max="11307" width="9.625" customWidth="1"/>
    <col min="11308" max="11308" width="8.375" customWidth="1"/>
    <col min="11524" max="11524" width="2.125" customWidth="1"/>
    <col min="11525" max="11525" width="8.375" customWidth="1"/>
    <col min="11526" max="11526" width="7.125" customWidth="1"/>
    <col min="11527" max="11527" width="2.125" customWidth="1"/>
    <col min="11528" max="11528" width="30.875" customWidth="1"/>
    <col min="11529" max="11529" width="2.125" customWidth="1"/>
    <col min="11530" max="11530" width="33.375" customWidth="1"/>
    <col min="11531" max="11531" width="10.875" customWidth="1"/>
    <col min="11532" max="11532" width="23.375" customWidth="1"/>
    <col min="11533" max="11533" width="5.875" customWidth="1"/>
    <col min="11534" max="11534" width="8.375" customWidth="1"/>
    <col min="11535" max="11535" width="4.625" customWidth="1"/>
    <col min="11536" max="11536" width="5.875" customWidth="1"/>
    <col min="11537" max="11537" width="2.125" customWidth="1"/>
    <col min="11538" max="11538" width="19.625" customWidth="1"/>
    <col min="11539" max="11539" width="5.875" customWidth="1"/>
    <col min="11540" max="11541" width="30.875" customWidth="1"/>
    <col min="11542" max="11542" width="10.875" customWidth="1"/>
    <col min="11543" max="11543" width="5.875" customWidth="1"/>
    <col min="11545" max="11545" width="19.625" customWidth="1"/>
    <col min="11546" max="11546" width="9.625" customWidth="1"/>
    <col min="11547" max="11548" width="5.875" customWidth="1"/>
    <col min="11549" max="11549" width="3.375" customWidth="1"/>
    <col min="11550" max="11550" width="2.125" customWidth="1"/>
    <col min="11553" max="11553" width="4.625" customWidth="1"/>
    <col min="11554" max="11554" width="8.375" customWidth="1"/>
    <col min="11555" max="11555" width="10.875" customWidth="1"/>
    <col min="11556" max="11556" width="33.375" customWidth="1"/>
    <col min="11557" max="11557" width="5.875" customWidth="1"/>
    <col min="11561" max="11561" width="15.875" customWidth="1"/>
    <col min="11562" max="11562" width="5.875" customWidth="1"/>
    <col min="11563" max="11563" width="9.625" customWidth="1"/>
    <col min="11564" max="11564" width="8.375" customWidth="1"/>
    <col min="11780" max="11780" width="2.125" customWidth="1"/>
    <col min="11781" max="11781" width="8.375" customWidth="1"/>
    <col min="11782" max="11782" width="7.125" customWidth="1"/>
    <col min="11783" max="11783" width="2.125" customWidth="1"/>
    <col min="11784" max="11784" width="30.875" customWidth="1"/>
    <col min="11785" max="11785" width="2.125" customWidth="1"/>
    <col min="11786" max="11786" width="33.375" customWidth="1"/>
    <col min="11787" max="11787" width="10.875" customWidth="1"/>
    <col min="11788" max="11788" width="23.375" customWidth="1"/>
    <col min="11789" max="11789" width="5.875" customWidth="1"/>
    <col min="11790" max="11790" width="8.375" customWidth="1"/>
    <col min="11791" max="11791" width="4.625" customWidth="1"/>
    <col min="11792" max="11792" width="5.875" customWidth="1"/>
    <col min="11793" max="11793" width="2.125" customWidth="1"/>
    <col min="11794" max="11794" width="19.625" customWidth="1"/>
    <col min="11795" max="11795" width="5.875" customWidth="1"/>
    <col min="11796" max="11797" width="30.875" customWidth="1"/>
    <col min="11798" max="11798" width="10.875" customWidth="1"/>
    <col min="11799" max="11799" width="5.875" customWidth="1"/>
    <col min="11801" max="11801" width="19.625" customWidth="1"/>
    <col min="11802" max="11802" width="9.625" customWidth="1"/>
    <col min="11803" max="11804" width="5.875" customWidth="1"/>
    <col min="11805" max="11805" width="3.375" customWidth="1"/>
    <col min="11806" max="11806" width="2.125" customWidth="1"/>
    <col min="11809" max="11809" width="4.625" customWidth="1"/>
    <col min="11810" max="11810" width="8.375" customWidth="1"/>
    <col min="11811" max="11811" width="10.875" customWidth="1"/>
    <col min="11812" max="11812" width="33.375" customWidth="1"/>
    <col min="11813" max="11813" width="5.875" customWidth="1"/>
    <col min="11817" max="11817" width="15.875" customWidth="1"/>
    <col min="11818" max="11818" width="5.875" customWidth="1"/>
    <col min="11819" max="11819" width="9.625" customWidth="1"/>
    <col min="11820" max="11820" width="8.375" customWidth="1"/>
    <col min="12036" max="12036" width="2.125" customWidth="1"/>
    <col min="12037" max="12037" width="8.375" customWidth="1"/>
    <col min="12038" max="12038" width="7.125" customWidth="1"/>
    <col min="12039" max="12039" width="2.125" customWidth="1"/>
    <col min="12040" max="12040" width="30.875" customWidth="1"/>
    <col min="12041" max="12041" width="2.125" customWidth="1"/>
    <col min="12042" max="12042" width="33.375" customWidth="1"/>
    <col min="12043" max="12043" width="10.875" customWidth="1"/>
    <col min="12044" max="12044" width="23.375" customWidth="1"/>
    <col min="12045" max="12045" width="5.875" customWidth="1"/>
    <col min="12046" max="12046" width="8.375" customWidth="1"/>
    <col min="12047" max="12047" width="4.625" customWidth="1"/>
    <col min="12048" max="12048" width="5.875" customWidth="1"/>
    <col min="12049" max="12049" width="2.125" customWidth="1"/>
    <col min="12050" max="12050" width="19.625" customWidth="1"/>
    <col min="12051" max="12051" width="5.875" customWidth="1"/>
    <col min="12052" max="12053" width="30.875" customWidth="1"/>
    <col min="12054" max="12054" width="10.875" customWidth="1"/>
    <col min="12055" max="12055" width="5.875" customWidth="1"/>
    <col min="12057" max="12057" width="19.625" customWidth="1"/>
    <col min="12058" max="12058" width="9.625" customWidth="1"/>
    <col min="12059" max="12060" width="5.875" customWidth="1"/>
    <col min="12061" max="12061" width="3.375" customWidth="1"/>
    <col min="12062" max="12062" width="2.125" customWidth="1"/>
    <col min="12065" max="12065" width="4.625" customWidth="1"/>
    <col min="12066" max="12066" width="8.375" customWidth="1"/>
    <col min="12067" max="12067" width="10.875" customWidth="1"/>
    <col min="12068" max="12068" width="33.375" customWidth="1"/>
    <col min="12069" max="12069" width="5.875" customWidth="1"/>
    <col min="12073" max="12073" width="15.875" customWidth="1"/>
    <col min="12074" max="12074" width="5.875" customWidth="1"/>
    <col min="12075" max="12075" width="9.625" customWidth="1"/>
    <col min="12076" max="12076" width="8.375" customWidth="1"/>
    <col min="12292" max="12292" width="2.125" customWidth="1"/>
    <col min="12293" max="12293" width="8.375" customWidth="1"/>
    <col min="12294" max="12294" width="7.125" customWidth="1"/>
    <col min="12295" max="12295" width="2.125" customWidth="1"/>
    <col min="12296" max="12296" width="30.875" customWidth="1"/>
    <col min="12297" max="12297" width="2.125" customWidth="1"/>
    <col min="12298" max="12298" width="33.375" customWidth="1"/>
    <col min="12299" max="12299" width="10.875" customWidth="1"/>
    <col min="12300" max="12300" width="23.375" customWidth="1"/>
    <col min="12301" max="12301" width="5.875" customWidth="1"/>
    <col min="12302" max="12302" width="8.375" customWidth="1"/>
    <col min="12303" max="12303" width="4.625" customWidth="1"/>
    <col min="12304" max="12304" width="5.875" customWidth="1"/>
    <col min="12305" max="12305" width="2.125" customWidth="1"/>
    <col min="12306" max="12306" width="19.625" customWidth="1"/>
    <col min="12307" max="12307" width="5.875" customWidth="1"/>
    <col min="12308" max="12309" width="30.875" customWidth="1"/>
    <col min="12310" max="12310" width="10.875" customWidth="1"/>
    <col min="12311" max="12311" width="5.875" customWidth="1"/>
    <col min="12313" max="12313" width="19.625" customWidth="1"/>
    <col min="12314" max="12314" width="9.625" customWidth="1"/>
    <col min="12315" max="12316" width="5.875" customWidth="1"/>
    <col min="12317" max="12317" width="3.375" customWidth="1"/>
    <col min="12318" max="12318" width="2.125" customWidth="1"/>
    <col min="12321" max="12321" width="4.625" customWidth="1"/>
    <col min="12322" max="12322" width="8.375" customWidth="1"/>
    <col min="12323" max="12323" width="10.875" customWidth="1"/>
    <col min="12324" max="12324" width="33.375" customWidth="1"/>
    <col min="12325" max="12325" width="5.875" customWidth="1"/>
    <col min="12329" max="12329" width="15.875" customWidth="1"/>
    <col min="12330" max="12330" width="5.875" customWidth="1"/>
    <col min="12331" max="12331" width="9.625" customWidth="1"/>
    <col min="12332" max="12332" width="8.375" customWidth="1"/>
    <col min="12548" max="12548" width="2.125" customWidth="1"/>
    <col min="12549" max="12549" width="8.375" customWidth="1"/>
    <col min="12550" max="12550" width="7.125" customWidth="1"/>
    <col min="12551" max="12551" width="2.125" customWidth="1"/>
    <col min="12552" max="12552" width="30.875" customWidth="1"/>
    <col min="12553" max="12553" width="2.125" customWidth="1"/>
    <col min="12554" max="12554" width="33.375" customWidth="1"/>
    <col min="12555" max="12555" width="10.875" customWidth="1"/>
    <col min="12556" max="12556" width="23.375" customWidth="1"/>
    <col min="12557" max="12557" width="5.875" customWidth="1"/>
    <col min="12558" max="12558" width="8.375" customWidth="1"/>
    <col min="12559" max="12559" width="4.625" customWidth="1"/>
    <col min="12560" max="12560" width="5.875" customWidth="1"/>
    <col min="12561" max="12561" width="2.125" customWidth="1"/>
    <col min="12562" max="12562" width="19.625" customWidth="1"/>
    <col min="12563" max="12563" width="5.875" customWidth="1"/>
    <col min="12564" max="12565" width="30.875" customWidth="1"/>
    <col min="12566" max="12566" width="10.875" customWidth="1"/>
    <col min="12567" max="12567" width="5.875" customWidth="1"/>
    <col min="12569" max="12569" width="19.625" customWidth="1"/>
    <col min="12570" max="12570" width="9.625" customWidth="1"/>
    <col min="12571" max="12572" width="5.875" customWidth="1"/>
    <col min="12573" max="12573" width="3.375" customWidth="1"/>
    <col min="12574" max="12574" width="2.125" customWidth="1"/>
    <col min="12577" max="12577" width="4.625" customWidth="1"/>
    <col min="12578" max="12578" width="8.375" customWidth="1"/>
    <col min="12579" max="12579" width="10.875" customWidth="1"/>
    <col min="12580" max="12580" width="33.375" customWidth="1"/>
    <col min="12581" max="12581" width="5.875" customWidth="1"/>
    <col min="12585" max="12585" width="15.875" customWidth="1"/>
    <col min="12586" max="12586" width="5.875" customWidth="1"/>
    <col min="12587" max="12587" width="9.625" customWidth="1"/>
    <col min="12588" max="12588" width="8.375" customWidth="1"/>
    <col min="12804" max="12804" width="2.125" customWidth="1"/>
    <col min="12805" max="12805" width="8.375" customWidth="1"/>
    <col min="12806" max="12806" width="7.125" customWidth="1"/>
    <col min="12807" max="12807" width="2.125" customWidth="1"/>
    <col min="12808" max="12808" width="30.875" customWidth="1"/>
    <col min="12809" max="12809" width="2.125" customWidth="1"/>
    <col min="12810" max="12810" width="33.375" customWidth="1"/>
    <col min="12811" max="12811" width="10.875" customWidth="1"/>
    <col min="12812" max="12812" width="23.375" customWidth="1"/>
    <col min="12813" max="12813" width="5.875" customWidth="1"/>
    <col min="12814" max="12814" width="8.375" customWidth="1"/>
    <col min="12815" max="12815" width="4.625" customWidth="1"/>
    <col min="12816" max="12816" width="5.875" customWidth="1"/>
    <col min="12817" max="12817" width="2.125" customWidth="1"/>
    <col min="12818" max="12818" width="19.625" customWidth="1"/>
    <col min="12819" max="12819" width="5.875" customWidth="1"/>
    <col min="12820" max="12821" width="30.875" customWidth="1"/>
    <col min="12822" max="12822" width="10.875" customWidth="1"/>
    <col min="12823" max="12823" width="5.875" customWidth="1"/>
    <col min="12825" max="12825" width="19.625" customWidth="1"/>
    <col min="12826" max="12826" width="9.625" customWidth="1"/>
    <col min="12827" max="12828" width="5.875" customWidth="1"/>
    <col min="12829" max="12829" width="3.375" customWidth="1"/>
    <col min="12830" max="12830" width="2.125" customWidth="1"/>
    <col min="12833" max="12833" width="4.625" customWidth="1"/>
    <col min="12834" max="12834" width="8.375" customWidth="1"/>
    <col min="12835" max="12835" width="10.875" customWidth="1"/>
    <col min="12836" max="12836" width="33.375" customWidth="1"/>
    <col min="12837" max="12837" width="5.875" customWidth="1"/>
    <col min="12841" max="12841" width="15.875" customWidth="1"/>
    <col min="12842" max="12842" width="5.875" customWidth="1"/>
    <col min="12843" max="12843" width="9.625" customWidth="1"/>
    <col min="12844" max="12844" width="8.375" customWidth="1"/>
    <col min="13060" max="13060" width="2.125" customWidth="1"/>
    <col min="13061" max="13061" width="8.375" customWidth="1"/>
    <col min="13062" max="13062" width="7.125" customWidth="1"/>
    <col min="13063" max="13063" width="2.125" customWidth="1"/>
    <col min="13064" max="13064" width="30.875" customWidth="1"/>
    <col min="13065" max="13065" width="2.125" customWidth="1"/>
    <col min="13066" max="13066" width="33.375" customWidth="1"/>
    <col min="13067" max="13067" width="10.875" customWidth="1"/>
    <col min="13068" max="13068" width="23.375" customWidth="1"/>
    <col min="13069" max="13069" width="5.875" customWidth="1"/>
    <col min="13070" max="13070" width="8.375" customWidth="1"/>
    <col min="13071" max="13071" width="4.625" customWidth="1"/>
    <col min="13072" max="13072" width="5.875" customWidth="1"/>
    <col min="13073" max="13073" width="2.125" customWidth="1"/>
    <col min="13074" max="13074" width="19.625" customWidth="1"/>
    <col min="13075" max="13075" width="5.875" customWidth="1"/>
    <col min="13076" max="13077" width="30.875" customWidth="1"/>
    <col min="13078" max="13078" width="10.875" customWidth="1"/>
    <col min="13079" max="13079" width="5.875" customWidth="1"/>
    <col min="13081" max="13081" width="19.625" customWidth="1"/>
    <col min="13082" max="13082" width="9.625" customWidth="1"/>
    <col min="13083" max="13084" width="5.875" customWidth="1"/>
    <col min="13085" max="13085" width="3.375" customWidth="1"/>
    <col min="13086" max="13086" width="2.125" customWidth="1"/>
    <col min="13089" max="13089" width="4.625" customWidth="1"/>
    <col min="13090" max="13090" width="8.375" customWidth="1"/>
    <col min="13091" max="13091" width="10.875" customWidth="1"/>
    <col min="13092" max="13092" width="33.375" customWidth="1"/>
    <col min="13093" max="13093" width="5.875" customWidth="1"/>
    <col min="13097" max="13097" width="15.875" customWidth="1"/>
    <col min="13098" max="13098" width="5.875" customWidth="1"/>
    <col min="13099" max="13099" width="9.625" customWidth="1"/>
    <col min="13100" max="13100" width="8.375" customWidth="1"/>
    <col min="13316" max="13316" width="2.125" customWidth="1"/>
    <col min="13317" max="13317" width="8.375" customWidth="1"/>
    <col min="13318" max="13318" width="7.125" customWidth="1"/>
    <col min="13319" max="13319" width="2.125" customWidth="1"/>
    <col min="13320" max="13320" width="30.875" customWidth="1"/>
    <col min="13321" max="13321" width="2.125" customWidth="1"/>
    <col min="13322" max="13322" width="33.375" customWidth="1"/>
    <col min="13323" max="13323" width="10.875" customWidth="1"/>
    <col min="13324" max="13324" width="23.375" customWidth="1"/>
    <col min="13325" max="13325" width="5.875" customWidth="1"/>
    <col min="13326" max="13326" width="8.375" customWidth="1"/>
    <col min="13327" max="13327" width="4.625" customWidth="1"/>
    <col min="13328" max="13328" width="5.875" customWidth="1"/>
    <col min="13329" max="13329" width="2.125" customWidth="1"/>
    <col min="13330" max="13330" width="19.625" customWidth="1"/>
    <col min="13331" max="13331" width="5.875" customWidth="1"/>
    <col min="13332" max="13333" width="30.875" customWidth="1"/>
    <col min="13334" max="13334" width="10.875" customWidth="1"/>
    <col min="13335" max="13335" width="5.875" customWidth="1"/>
    <col min="13337" max="13337" width="19.625" customWidth="1"/>
    <col min="13338" max="13338" width="9.625" customWidth="1"/>
    <col min="13339" max="13340" width="5.875" customWidth="1"/>
    <col min="13341" max="13341" width="3.375" customWidth="1"/>
    <col min="13342" max="13342" width="2.125" customWidth="1"/>
    <col min="13345" max="13345" width="4.625" customWidth="1"/>
    <col min="13346" max="13346" width="8.375" customWidth="1"/>
    <col min="13347" max="13347" width="10.875" customWidth="1"/>
    <col min="13348" max="13348" width="33.375" customWidth="1"/>
    <col min="13349" max="13349" width="5.875" customWidth="1"/>
    <col min="13353" max="13353" width="15.875" customWidth="1"/>
    <col min="13354" max="13354" width="5.875" customWidth="1"/>
    <col min="13355" max="13355" width="9.625" customWidth="1"/>
    <col min="13356" max="13356" width="8.375" customWidth="1"/>
    <col min="13572" max="13572" width="2.125" customWidth="1"/>
    <col min="13573" max="13573" width="8.375" customWidth="1"/>
    <col min="13574" max="13574" width="7.125" customWidth="1"/>
    <col min="13575" max="13575" width="2.125" customWidth="1"/>
    <col min="13576" max="13576" width="30.875" customWidth="1"/>
    <col min="13577" max="13577" width="2.125" customWidth="1"/>
    <col min="13578" max="13578" width="33.375" customWidth="1"/>
    <col min="13579" max="13579" width="10.875" customWidth="1"/>
    <col min="13580" max="13580" width="23.375" customWidth="1"/>
    <col min="13581" max="13581" width="5.875" customWidth="1"/>
    <col min="13582" max="13582" width="8.375" customWidth="1"/>
    <col min="13583" max="13583" width="4.625" customWidth="1"/>
    <col min="13584" max="13584" width="5.875" customWidth="1"/>
    <col min="13585" max="13585" width="2.125" customWidth="1"/>
    <col min="13586" max="13586" width="19.625" customWidth="1"/>
    <col min="13587" max="13587" width="5.875" customWidth="1"/>
    <col min="13588" max="13589" width="30.875" customWidth="1"/>
    <col min="13590" max="13590" width="10.875" customWidth="1"/>
    <col min="13591" max="13591" width="5.875" customWidth="1"/>
    <col min="13593" max="13593" width="19.625" customWidth="1"/>
    <col min="13594" max="13594" width="9.625" customWidth="1"/>
    <col min="13595" max="13596" width="5.875" customWidth="1"/>
    <col min="13597" max="13597" width="3.375" customWidth="1"/>
    <col min="13598" max="13598" width="2.125" customWidth="1"/>
    <col min="13601" max="13601" width="4.625" customWidth="1"/>
    <col min="13602" max="13602" width="8.375" customWidth="1"/>
    <col min="13603" max="13603" width="10.875" customWidth="1"/>
    <col min="13604" max="13604" width="33.375" customWidth="1"/>
    <col min="13605" max="13605" width="5.875" customWidth="1"/>
    <col min="13609" max="13609" width="15.875" customWidth="1"/>
    <col min="13610" max="13610" width="5.875" customWidth="1"/>
    <col min="13611" max="13611" width="9.625" customWidth="1"/>
    <col min="13612" max="13612" width="8.375" customWidth="1"/>
    <col min="13828" max="13828" width="2.125" customWidth="1"/>
    <col min="13829" max="13829" width="8.375" customWidth="1"/>
    <col min="13830" max="13830" width="7.125" customWidth="1"/>
    <col min="13831" max="13831" width="2.125" customWidth="1"/>
    <col min="13832" max="13832" width="30.875" customWidth="1"/>
    <col min="13833" max="13833" width="2.125" customWidth="1"/>
    <col min="13834" max="13834" width="33.375" customWidth="1"/>
    <col min="13835" max="13835" width="10.875" customWidth="1"/>
    <col min="13836" max="13836" width="23.375" customWidth="1"/>
    <col min="13837" max="13837" width="5.875" customWidth="1"/>
    <col min="13838" max="13838" width="8.375" customWidth="1"/>
    <col min="13839" max="13839" width="4.625" customWidth="1"/>
    <col min="13840" max="13840" width="5.875" customWidth="1"/>
    <col min="13841" max="13841" width="2.125" customWidth="1"/>
    <col min="13842" max="13842" width="19.625" customWidth="1"/>
    <col min="13843" max="13843" width="5.875" customWidth="1"/>
    <col min="13844" max="13845" width="30.875" customWidth="1"/>
    <col min="13846" max="13846" width="10.875" customWidth="1"/>
    <col min="13847" max="13847" width="5.875" customWidth="1"/>
    <col min="13849" max="13849" width="19.625" customWidth="1"/>
    <col min="13850" max="13850" width="9.625" customWidth="1"/>
    <col min="13851" max="13852" width="5.875" customWidth="1"/>
    <col min="13853" max="13853" width="3.375" customWidth="1"/>
    <col min="13854" max="13854" width="2.125" customWidth="1"/>
    <col min="13857" max="13857" width="4.625" customWidth="1"/>
    <col min="13858" max="13858" width="8.375" customWidth="1"/>
    <col min="13859" max="13859" width="10.875" customWidth="1"/>
    <col min="13860" max="13860" width="33.375" customWidth="1"/>
    <col min="13861" max="13861" width="5.875" customWidth="1"/>
    <col min="13865" max="13865" width="15.875" customWidth="1"/>
    <col min="13866" max="13866" width="5.875" customWidth="1"/>
    <col min="13867" max="13867" width="9.625" customWidth="1"/>
    <col min="13868" max="13868" width="8.375" customWidth="1"/>
    <col min="14084" max="14084" width="2.125" customWidth="1"/>
    <col min="14085" max="14085" width="8.375" customWidth="1"/>
    <col min="14086" max="14086" width="7.125" customWidth="1"/>
    <col min="14087" max="14087" width="2.125" customWidth="1"/>
    <col min="14088" max="14088" width="30.875" customWidth="1"/>
    <col min="14089" max="14089" width="2.125" customWidth="1"/>
    <col min="14090" max="14090" width="33.375" customWidth="1"/>
    <col min="14091" max="14091" width="10.875" customWidth="1"/>
    <col min="14092" max="14092" width="23.375" customWidth="1"/>
    <col min="14093" max="14093" width="5.875" customWidth="1"/>
    <col min="14094" max="14094" width="8.375" customWidth="1"/>
    <col min="14095" max="14095" width="4.625" customWidth="1"/>
    <col min="14096" max="14096" width="5.875" customWidth="1"/>
    <col min="14097" max="14097" width="2.125" customWidth="1"/>
    <col min="14098" max="14098" width="19.625" customWidth="1"/>
    <col min="14099" max="14099" width="5.875" customWidth="1"/>
    <col min="14100" max="14101" width="30.875" customWidth="1"/>
    <col min="14102" max="14102" width="10.875" customWidth="1"/>
    <col min="14103" max="14103" width="5.875" customWidth="1"/>
    <col min="14105" max="14105" width="19.625" customWidth="1"/>
    <col min="14106" max="14106" width="9.625" customWidth="1"/>
    <col min="14107" max="14108" width="5.875" customWidth="1"/>
    <col min="14109" max="14109" width="3.375" customWidth="1"/>
    <col min="14110" max="14110" width="2.125" customWidth="1"/>
    <col min="14113" max="14113" width="4.625" customWidth="1"/>
    <col min="14114" max="14114" width="8.375" customWidth="1"/>
    <col min="14115" max="14115" width="10.875" customWidth="1"/>
    <col min="14116" max="14116" width="33.375" customWidth="1"/>
    <col min="14117" max="14117" width="5.875" customWidth="1"/>
    <col min="14121" max="14121" width="15.875" customWidth="1"/>
    <col min="14122" max="14122" width="5.875" customWidth="1"/>
    <col min="14123" max="14123" width="9.625" customWidth="1"/>
    <col min="14124" max="14124" width="8.375" customWidth="1"/>
    <col min="14340" max="14340" width="2.125" customWidth="1"/>
    <col min="14341" max="14341" width="8.375" customWidth="1"/>
    <col min="14342" max="14342" width="7.125" customWidth="1"/>
    <col min="14343" max="14343" width="2.125" customWidth="1"/>
    <col min="14344" max="14344" width="30.875" customWidth="1"/>
    <col min="14345" max="14345" width="2.125" customWidth="1"/>
    <col min="14346" max="14346" width="33.375" customWidth="1"/>
    <col min="14347" max="14347" width="10.875" customWidth="1"/>
    <col min="14348" max="14348" width="23.375" customWidth="1"/>
    <col min="14349" max="14349" width="5.875" customWidth="1"/>
    <col min="14350" max="14350" width="8.375" customWidth="1"/>
    <col min="14351" max="14351" width="4.625" customWidth="1"/>
    <col min="14352" max="14352" width="5.875" customWidth="1"/>
    <col min="14353" max="14353" width="2.125" customWidth="1"/>
    <col min="14354" max="14354" width="19.625" customWidth="1"/>
    <col min="14355" max="14355" width="5.875" customWidth="1"/>
    <col min="14356" max="14357" width="30.875" customWidth="1"/>
    <col min="14358" max="14358" width="10.875" customWidth="1"/>
    <col min="14359" max="14359" width="5.875" customWidth="1"/>
    <col min="14361" max="14361" width="19.625" customWidth="1"/>
    <col min="14362" max="14362" width="9.625" customWidth="1"/>
    <col min="14363" max="14364" width="5.875" customWidth="1"/>
    <col min="14365" max="14365" width="3.375" customWidth="1"/>
    <col min="14366" max="14366" width="2.125" customWidth="1"/>
    <col min="14369" max="14369" width="4.625" customWidth="1"/>
    <col min="14370" max="14370" width="8.375" customWidth="1"/>
    <col min="14371" max="14371" width="10.875" customWidth="1"/>
    <col min="14372" max="14372" width="33.375" customWidth="1"/>
    <col min="14373" max="14373" width="5.875" customWidth="1"/>
    <col min="14377" max="14377" width="15.875" customWidth="1"/>
    <col min="14378" max="14378" width="5.875" customWidth="1"/>
    <col min="14379" max="14379" width="9.625" customWidth="1"/>
    <col min="14380" max="14380" width="8.375" customWidth="1"/>
    <col min="14596" max="14596" width="2.125" customWidth="1"/>
    <col min="14597" max="14597" width="8.375" customWidth="1"/>
    <col min="14598" max="14598" width="7.125" customWidth="1"/>
    <col min="14599" max="14599" width="2.125" customWidth="1"/>
    <col min="14600" max="14600" width="30.875" customWidth="1"/>
    <col min="14601" max="14601" width="2.125" customWidth="1"/>
    <col min="14602" max="14602" width="33.375" customWidth="1"/>
    <col min="14603" max="14603" width="10.875" customWidth="1"/>
    <col min="14604" max="14604" width="23.375" customWidth="1"/>
    <col min="14605" max="14605" width="5.875" customWidth="1"/>
    <col min="14606" max="14606" width="8.375" customWidth="1"/>
    <col min="14607" max="14607" width="4.625" customWidth="1"/>
    <col min="14608" max="14608" width="5.875" customWidth="1"/>
    <col min="14609" max="14609" width="2.125" customWidth="1"/>
    <col min="14610" max="14610" width="19.625" customWidth="1"/>
    <col min="14611" max="14611" width="5.875" customWidth="1"/>
    <col min="14612" max="14613" width="30.875" customWidth="1"/>
    <col min="14614" max="14614" width="10.875" customWidth="1"/>
    <col min="14615" max="14615" width="5.875" customWidth="1"/>
    <col min="14617" max="14617" width="19.625" customWidth="1"/>
    <col min="14618" max="14618" width="9.625" customWidth="1"/>
    <col min="14619" max="14620" width="5.875" customWidth="1"/>
    <col min="14621" max="14621" width="3.375" customWidth="1"/>
    <col min="14622" max="14622" width="2.125" customWidth="1"/>
    <col min="14625" max="14625" width="4.625" customWidth="1"/>
    <col min="14626" max="14626" width="8.375" customWidth="1"/>
    <col min="14627" max="14627" width="10.875" customWidth="1"/>
    <col min="14628" max="14628" width="33.375" customWidth="1"/>
    <col min="14629" max="14629" width="5.875" customWidth="1"/>
    <col min="14633" max="14633" width="15.875" customWidth="1"/>
    <col min="14634" max="14634" width="5.875" customWidth="1"/>
    <col min="14635" max="14635" width="9.625" customWidth="1"/>
    <col min="14636" max="14636" width="8.375" customWidth="1"/>
    <col min="14852" max="14852" width="2.125" customWidth="1"/>
    <col min="14853" max="14853" width="8.375" customWidth="1"/>
    <col min="14854" max="14854" width="7.125" customWidth="1"/>
    <col min="14855" max="14855" width="2.125" customWidth="1"/>
    <col min="14856" max="14856" width="30.875" customWidth="1"/>
    <col min="14857" max="14857" width="2.125" customWidth="1"/>
    <col min="14858" max="14858" width="33.375" customWidth="1"/>
    <col min="14859" max="14859" width="10.875" customWidth="1"/>
    <col min="14860" max="14860" width="23.375" customWidth="1"/>
    <col min="14861" max="14861" width="5.875" customWidth="1"/>
    <col min="14862" max="14862" width="8.375" customWidth="1"/>
    <col min="14863" max="14863" width="4.625" customWidth="1"/>
    <col min="14864" max="14864" width="5.875" customWidth="1"/>
    <col min="14865" max="14865" width="2.125" customWidth="1"/>
    <col min="14866" max="14866" width="19.625" customWidth="1"/>
    <col min="14867" max="14867" width="5.875" customWidth="1"/>
    <col min="14868" max="14869" width="30.875" customWidth="1"/>
    <col min="14870" max="14870" width="10.875" customWidth="1"/>
    <col min="14871" max="14871" width="5.875" customWidth="1"/>
    <col min="14873" max="14873" width="19.625" customWidth="1"/>
    <col min="14874" max="14874" width="9.625" customWidth="1"/>
    <col min="14875" max="14876" width="5.875" customWidth="1"/>
    <col min="14877" max="14877" width="3.375" customWidth="1"/>
    <col min="14878" max="14878" width="2.125" customWidth="1"/>
    <col min="14881" max="14881" width="4.625" customWidth="1"/>
    <col min="14882" max="14882" width="8.375" customWidth="1"/>
    <col min="14883" max="14883" width="10.875" customWidth="1"/>
    <col min="14884" max="14884" width="33.375" customWidth="1"/>
    <col min="14885" max="14885" width="5.875" customWidth="1"/>
    <col min="14889" max="14889" width="15.875" customWidth="1"/>
    <col min="14890" max="14890" width="5.875" customWidth="1"/>
    <col min="14891" max="14891" width="9.625" customWidth="1"/>
    <col min="14892" max="14892" width="8.375" customWidth="1"/>
    <col min="15108" max="15108" width="2.125" customWidth="1"/>
    <col min="15109" max="15109" width="8.375" customWidth="1"/>
    <col min="15110" max="15110" width="7.125" customWidth="1"/>
    <col min="15111" max="15111" width="2.125" customWidth="1"/>
    <col min="15112" max="15112" width="30.875" customWidth="1"/>
    <col min="15113" max="15113" width="2.125" customWidth="1"/>
    <col min="15114" max="15114" width="33.375" customWidth="1"/>
    <col min="15115" max="15115" width="10.875" customWidth="1"/>
    <col min="15116" max="15116" width="23.375" customWidth="1"/>
    <col min="15117" max="15117" width="5.875" customWidth="1"/>
    <col min="15118" max="15118" width="8.375" customWidth="1"/>
    <col min="15119" max="15119" width="4.625" customWidth="1"/>
    <col min="15120" max="15120" width="5.875" customWidth="1"/>
    <col min="15121" max="15121" width="2.125" customWidth="1"/>
    <col min="15122" max="15122" width="19.625" customWidth="1"/>
    <col min="15123" max="15123" width="5.875" customWidth="1"/>
    <col min="15124" max="15125" width="30.875" customWidth="1"/>
    <col min="15126" max="15126" width="10.875" customWidth="1"/>
    <col min="15127" max="15127" width="5.875" customWidth="1"/>
    <col min="15129" max="15129" width="19.625" customWidth="1"/>
    <col min="15130" max="15130" width="9.625" customWidth="1"/>
    <col min="15131" max="15132" width="5.875" customWidth="1"/>
    <col min="15133" max="15133" width="3.375" customWidth="1"/>
    <col min="15134" max="15134" width="2.125" customWidth="1"/>
    <col min="15137" max="15137" width="4.625" customWidth="1"/>
    <col min="15138" max="15138" width="8.375" customWidth="1"/>
    <col min="15139" max="15139" width="10.875" customWidth="1"/>
    <col min="15140" max="15140" width="33.375" customWidth="1"/>
    <col min="15141" max="15141" width="5.875" customWidth="1"/>
    <col min="15145" max="15145" width="15.875" customWidth="1"/>
    <col min="15146" max="15146" width="5.875" customWidth="1"/>
    <col min="15147" max="15147" width="9.625" customWidth="1"/>
    <col min="15148" max="15148" width="8.375" customWidth="1"/>
    <col min="15364" max="15364" width="2.125" customWidth="1"/>
    <col min="15365" max="15365" width="8.375" customWidth="1"/>
    <col min="15366" max="15366" width="7.125" customWidth="1"/>
    <col min="15367" max="15367" width="2.125" customWidth="1"/>
    <col min="15368" max="15368" width="30.875" customWidth="1"/>
    <col min="15369" max="15369" width="2.125" customWidth="1"/>
    <col min="15370" max="15370" width="33.375" customWidth="1"/>
    <col min="15371" max="15371" width="10.875" customWidth="1"/>
    <col min="15372" max="15372" width="23.375" customWidth="1"/>
    <col min="15373" max="15373" width="5.875" customWidth="1"/>
    <col min="15374" max="15374" width="8.375" customWidth="1"/>
    <col min="15375" max="15375" width="4.625" customWidth="1"/>
    <col min="15376" max="15376" width="5.875" customWidth="1"/>
    <col min="15377" max="15377" width="2.125" customWidth="1"/>
    <col min="15378" max="15378" width="19.625" customWidth="1"/>
    <col min="15379" max="15379" width="5.875" customWidth="1"/>
    <col min="15380" max="15381" width="30.875" customWidth="1"/>
    <col min="15382" max="15382" width="10.875" customWidth="1"/>
    <col min="15383" max="15383" width="5.875" customWidth="1"/>
    <col min="15385" max="15385" width="19.625" customWidth="1"/>
    <col min="15386" max="15386" width="9.625" customWidth="1"/>
    <col min="15387" max="15388" width="5.875" customWidth="1"/>
    <col min="15389" max="15389" width="3.375" customWidth="1"/>
    <col min="15390" max="15390" width="2.125" customWidth="1"/>
    <col min="15393" max="15393" width="4.625" customWidth="1"/>
    <col min="15394" max="15394" width="8.375" customWidth="1"/>
    <col min="15395" max="15395" width="10.875" customWidth="1"/>
    <col min="15396" max="15396" width="33.375" customWidth="1"/>
    <col min="15397" max="15397" width="5.875" customWidth="1"/>
    <col min="15401" max="15401" width="15.875" customWidth="1"/>
    <col min="15402" max="15402" width="5.875" customWidth="1"/>
    <col min="15403" max="15403" width="9.625" customWidth="1"/>
    <col min="15404" max="15404" width="8.375" customWidth="1"/>
    <col min="15620" max="15620" width="2.125" customWidth="1"/>
    <col min="15621" max="15621" width="8.375" customWidth="1"/>
    <col min="15622" max="15622" width="7.125" customWidth="1"/>
    <col min="15623" max="15623" width="2.125" customWidth="1"/>
    <col min="15624" max="15624" width="30.875" customWidth="1"/>
    <col min="15625" max="15625" width="2.125" customWidth="1"/>
    <col min="15626" max="15626" width="33.375" customWidth="1"/>
    <col min="15627" max="15627" width="10.875" customWidth="1"/>
    <col min="15628" max="15628" width="23.375" customWidth="1"/>
    <col min="15629" max="15629" width="5.875" customWidth="1"/>
    <col min="15630" max="15630" width="8.375" customWidth="1"/>
    <col min="15631" max="15631" width="4.625" customWidth="1"/>
    <col min="15632" max="15632" width="5.875" customWidth="1"/>
    <col min="15633" max="15633" width="2.125" customWidth="1"/>
    <col min="15634" max="15634" width="19.625" customWidth="1"/>
    <col min="15635" max="15635" width="5.875" customWidth="1"/>
    <col min="15636" max="15637" width="30.875" customWidth="1"/>
    <col min="15638" max="15638" width="10.875" customWidth="1"/>
    <col min="15639" max="15639" width="5.875" customWidth="1"/>
    <col min="15641" max="15641" width="19.625" customWidth="1"/>
    <col min="15642" max="15642" width="9.625" customWidth="1"/>
    <col min="15643" max="15644" width="5.875" customWidth="1"/>
    <col min="15645" max="15645" width="3.375" customWidth="1"/>
    <col min="15646" max="15646" width="2.125" customWidth="1"/>
    <col min="15649" max="15649" width="4.625" customWidth="1"/>
    <col min="15650" max="15650" width="8.375" customWidth="1"/>
    <col min="15651" max="15651" width="10.875" customWidth="1"/>
    <col min="15652" max="15652" width="33.375" customWidth="1"/>
    <col min="15653" max="15653" width="5.875" customWidth="1"/>
    <col min="15657" max="15657" width="15.875" customWidth="1"/>
    <col min="15658" max="15658" width="5.875" customWidth="1"/>
    <col min="15659" max="15659" width="9.625" customWidth="1"/>
    <col min="15660" max="15660" width="8.375" customWidth="1"/>
    <col min="15876" max="15876" width="2.125" customWidth="1"/>
    <col min="15877" max="15877" width="8.375" customWidth="1"/>
    <col min="15878" max="15878" width="7.125" customWidth="1"/>
    <col min="15879" max="15879" width="2.125" customWidth="1"/>
    <col min="15880" max="15880" width="30.875" customWidth="1"/>
    <col min="15881" max="15881" width="2.125" customWidth="1"/>
    <col min="15882" max="15882" width="33.375" customWidth="1"/>
    <col min="15883" max="15883" width="10.875" customWidth="1"/>
    <col min="15884" max="15884" width="23.375" customWidth="1"/>
    <col min="15885" max="15885" width="5.875" customWidth="1"/>
    <col min="15886" max="15886" width="8.375" customWidth="1"/>
    <col min="15887" max="15887" width="4.625" customWidth="1"/>
    <col min="15888" max="15888" width="5.875" customWidth="1"/>
    <col min="15889" max="15889" width="2.125" customWidth="1"/>
    <col min="15890" max="15890" width="19.625" customWidth="1"/>
    <col min="15891" max="15891" width="5.875" customWidth="1"/>
    <col min="15892" max="15893" width="30.875" customWidth="1"/>
    <col min="15894" max="15894" width="10.875" customWidth="1"/>
    <col min="15895" max="15895" width="5.875" customWidth="1"/>
    <col min="15897" max="15897" width="19.625" customWidth="1"/>
    <col min="15898" max="15898" width="9.625" customWidth="1"/>
    <col min="15899" max="15900" width="5.875" customWidth="1"/>
    <col min="15901" max="15901" width="3.375" customWidth="1"/>
    <col min="15902" max="15902" width="2.125" customWidth="1"/>
    <col min="15905" max="15905" width="4.625" customWidth="1"/>
    <col min="15906" max="15906" width="8.375" customWidth="1"/>
    <col min="15907" max="15907" width="10.875" customWidth="1"/>
    <col min="15908" max="15908" width="33.375" customWidth="1"/>
    <col min="15909" max="15909" width="5.875" customWidth="1"/>
    <col min="15913" max="15913" width="15.875" customWidth="1"/>
    <col min="15914" max="15914" width="5.875" customWidth="1"/>
    <col min="15915" max="15915" width="9.625" customWidth="1"/>
    <col min="15916" max="15916" width="8.375" customWidth="1"/>
    <col min="16132" max="16132" width="2.125" customWidth="1"/>
    <col min="16133" max="16133" width="8.375" customWidth="1"/>
    <col min="16134" max="16134" width="7.125" customWidth="1"/>
    <col min="16135" max="16135" width="2.125" customWidth="1"/>
    <col min="16136" max="16136" width="30.875" customWidth="1"/>
    <col min="16137" max="16137" width="2.125" customWidth="1"/>
    <col min="16138" max="16138" width="33.375" customWidth="1"/>
    <col min="16139" max="16139" width="10.875" customWidth="1"/>
    <col min="16140" max="16140" width="23.375" customWidth="1"/>
    <col min="16141" max="16141" width="5.875" customWidth="1"/>
    <col min="16142" max="16142" width="8.375" customWidth="1"/>
    <col min="16143" max="16143" width="4.625" customWidth="1"/>
    <col min="16144" max="16144" width="5.875" customWidth="1"/>
    <col min="16145" max="16145" width="2.125" customWidth="1"/>
    <col min="16146" max="16146" width="19.625" customWidth="1"/>
    <col min="16147" max="16147" width="5.875" customWidth="1"/>
    <col min="16148" max="16149" width="30.875" customWidth="1"/>
    <col min="16150" max="16150" width="10.875" customWidth="1"/>
    <col min="16151" max="16151" width="5.875" customWidth="1"/>
    <col min="16153" max="16153" width="19.625" customWidth="1"/>
    <col min="16154" max="16154" width="9.625" customWidth="1"/>
    <col min="16155" max="16156" width="5.875" customWidth="1"/>
    <col min="16157" max="16157" width="3.375" customWidth="1"/>
    <col min="16158" max="16158" width="2.125" customWidth="1"/>
    <col min="16161" max="16161" width="4.625" customWidth="1"/>
    <col min="16162" max="16162" width="8.375" customWidth="1"/>
    <col min="16163" max="16163" width="10.875" customWidth="1"/>
    <col min="16164" max="16164" width="33.375" customWidth="1"/>
    <col min="16165" max="16165" width="5.875" customWidth="1"/>
    <col min="16169" max="16169" width="15.875" customWidth="1"/>
    <col min="16170" max="16170" width="5.875" customWidth="1"/>
    <col min="16171" max="16171" width="9.625" customWidth="1"/>
    <col min="16172" max="16172" width="8.375" customWidth="1"/>
  </cols>
  <sheetData>
    <row r="1" spans="3:84" ht="20.100000000000001" customHeight="1">
      <c r="T1" s="342"/>
      <c r="U1" s="343"/>
      <c r="X1" s="342"/>
      <c r="Z1" s="343"/>
    </row>
    <row r="2" spans="3:84" ht="12" customHeight="1" thickBot="1">
      <c r="C2" s="344"/>
      <c r="D2" s="345"/>
      <c r="E2" s="345"/>
      <c r="F2" s="344"/>
      <c r="G2" s="344"/>
      <c r="H2" s="344"/>
      <c r="I2" s="345"/>
      <c r="J2" s="344"/>
      <c r="K2" s="344"/>
      <c r="L2" s="344"/>
      <c r="M2" s="344"/>
      <c r="N2" s="344"/>
      <c r="O2" s="344"/>
      <c r="P2" s="344"/>
      <c r="BZ2" s="343"/>
      <c r="CA2" s="343"/>
    </row>
    <row r="3" spans="3:84" ht="12" customHeight="1">
      <c r="C3" s="34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349"/>
      <c r="BU3" s="350"/>
    </row>
    <row r="4" spans="3:84" ht="18" customHeight="1">
      <c r="C4" s="761" t="s">
        <v>413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3"/>
      <c r="Q4" s="349"/>
      <c r="BU4" s="350"/>
    </row>
    <row r="5" spans="3:84" ht="12" customHeight="1">
      <c r="C5" s="349"/>
      <c r="O5" s="351" t="s">
        <v>414</v>
      </c>
      <c r="P5" s="352"/>
      <c r="Q5" s="349"/>
      <c r="BU5" s="350"/>
    </row>
    <row r="6" spans="3:84" ht="12" customHeight="1">
      <c r="C6" s="349"/>
      <c r="P6" s="352"/>
      <c r="Q6" s="349"/>
      <c r="AA6" s="350"/>
      <c r="AC6" s="350"/>
      <c r="AD6" s="350"/>
      <c r="BU6" s="350"/>
    </row>
    <row r="7" spans="3:84" ht="12" customHeight="1">
      <c r="C7" s="349"/>
      <c r="E7" s="432"/>
      <c r="F7" s="413" t="s">
        <v>385</v>
      </c>
      <c r="G7" s="413"/>
      <c r="H7" s="355" t="str">
        <f>総括表!$I$6</f>
        <v>座間味村定住促進住宅整備工事</v>
      </c>
      <c r="I7" s="432"/>
      <c r="J7" s="385"/>
      <c r="K7" s="385"/>
      <c r="L7" s="394"/>
      <c r="M7" s="433"/>
      <c r="N7" s="433"/>
      <c r="O7" s="358"/>
      <c r="P7" s="352"/>
      <c r="Q7" s="349"/>
      <c r="AA7" s="350"/>
      <c r="AB7" s="350"/>
      <c r="AC7" s="350"/>
      <c r="AD7" s="350"/>
      <c r="BU7" s="350"/>
    </row>
    <row r="8" spans="3:84" ht="12" customHeight="1">
      <c r="C8" s="349"/>
      <c r="E8" s="359"/>
      <c r="F8" s="360"/>
      <c r="G8" s="360"/>
      <c r="H8" s="360"/>
      <c r="I8" s="359"/>
      <c r="J8" s="361"/>
      <c r="K8" s="361"/>
      <c r="L8" s="361"/>
      <c r="M8" s="359"/>
      <c r="N8" s="359"/>
      <c r="O8" s="358"/>
      <c r="P8" s="352"/>
      <c r="Q8" s="349"/>
      <c r="BU8" s="350"/>
    </row>
    <row r="9" spans="3:84" ht="12" customHeight="1">
      <c r="C9" s="349"/>
      <c r="E9" s="432"/>
      <c r="F9" s="413" t="s">
        <v>386</v>
      </c>
      <c r="G9" s="413"/>
      <c r="H9" s="394" t="s">
        <v>387</v>
      </c>
      <c r="I9" s="432"/>
      <c r="J9" s="395"/>
      <c r="K9" s="395"/>
      <c r="L9" s="395"/>
      <c r="M9" s="432"/>
      <c r="N9" s="432"/>
      <c r="O9" s="358"/>
      <c r="P9" s="352"/>
      <c r="Q9" s="349"/>
      <c r="AA9" s="350"/>
      <c r="AB9" s="350"/>
      <c r="AC9" s="350"/>
      <c r="AD9" s="350"/>
      <c r="BU9" s="350"/>
    </row>
    <row r="10" spans="3:84" ht="12" customHeight="1">
      <c r="C10" s="349"/>
      <c r="E10" s="359"/>
      <c r="F10" s="360"/>
      <c r="G10" s="360"/>
      <c r="H10" s="363"/>
      <c r="I10" s="359"/>
      <c r="J10" s="361"/>
      <c r="K10" s="361"/>
      <c r="L10" s="363"/>
      <c r="M10" s="359"/>
      <c r="N10" s="359"/>
      <c r="O10" s="358"/>
      <c r="P10" s="352"/>
      <c r="Q10" s="349"/>
      <c r="R10" s="342"/>
      <c r="T10" s="342"/>
      <c r="Z10" s="364"/>
      <c r="AA10" s="350"/>
      <c r="AB10" s="350"/>
      <c r="AC10" s="350"/>
      <c r="AD10" s="350"/>
      <c r="BU10" s="350"/>
    </row>
    <row r="11" spans="3:84" ht="12" customHeight="1">
      <c r="C11" s="349"/>
      <c r="E11" s="432"/>
      <c r="F11" s="413" t="s">
        <v>388</v>
      </c>
      <c r="G11" s="413"/>
      <c r="H11" s="394" t="s">
        <v>389</v>
      </c>
      <c r="I11" s="432"/>
      <c r="J11" s="395"/>
      <c r="K11" s="395"/>
      <c r="L11" s="434"/>
      <c r="M11" s="432"/>
      <c r="N11" s="432"/>
      <c r="O11" s="358"/>
      <c r="P11" s="352"/>
      <c r="Q11" s="349"/>
      <c r="R11" s="366"/>
      <c r="T11" s="367"/>
      <c r="Z11" s="368"/>
      <c r="AA11" s="350"/>
      <c r="AB11" s="350"/>
      <c r="AC11" s="350"/>
      <c r="AD11" s="350"/>
      <c r="BU11" s="350"/>
      <c r="CF11" s="369"/>
    </row>
    <row r="12" spans="3:84" ht="12" customHeight="1">
      <c r="C12" s="349"/>
      <c r="E12" s="359"/>
      <c r="F12" s="360"/>
      <c r="G12" s="361"/>
      <c r="H12" s="361"/>
      <c r="I12" s="359"/>
      <c r="J12" s="361"/>
      <c r="K12" s="361"/>
      <c r="L12" s="361"/>
      <c r="M12" s="359"/>
      <c r="N12" s="359"/>
      <c r="O12" s="358"/>
      <c r="P12" s="352"/>
      <c r="Q12" s="349"/>
      <c r="Z12" s="368"/>
      <c r="AA12" s="369"/>
      <c r="AB12" s="350"/>
      <c r="AC12" s="350"/>
      <c r="AD12" s="350"/>
      <c r="BU12" s="350"/>
      <c r="CC12" s="368"/>
    </row>
    <row r="13" spans="3:84" ht="12" customHeight="1">
      <c r="C13" s="349"/>
      <c r="E13" s="432"/>
      <c r="F13" s="413" t="s">
        <v>390</v>
      </c>
      <c r="G13" s="438"/>
      <c r="H13" s="435"/>
      <c r="I13" s="432"/>
      <c r="J13" s="439"/>
      <c r="K13" s="439"/>
      <c r="L13" s="395"/>
      <c r="M13" s="432"/>
      <c r="N13" s="432"/>
      <c r="O13" s="358"/>
      <c r="P13" s="352"/>
      <c r="Q13" s="349"/>
      <c r="Z13" s="368"/>
      <c r="AA13" s="350"/>
      <c r="AB13" s="350"/>
      <c r="AC13" s="350"/>
      <c r="AD13" s="350"/>
      <c r="BU13" s="350"/>
    </row>
    <row r="14" spans="3:84" ht="12" customHeight="1">
      <c r="C14" s="349"/>
      <c r="P14" s="352"/>
      <c r="Q14" s="349"/>
      <c r="Z14" s="368"/>
      <c r="AA14" s="350"/>
      <c r="AB14" s="350"/>
      <c r="AC14" s="350"/>
      <c r="AD14" s="350"/>
      <c r="BU14" s="350"/>
      <c r="CC14" s="368"/>
    </row>
    <row r="15" spans="3:84" ht="15" customHeight="1">
      <c r="C15" s="349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352"/>
      <c r="Q15" s="349"/>
      <c r="Z15" s="368"/>
      <c r="AA15" s="350"/>
      <c r="AB15" s="350"/>
      <c r="AC15" s="350"/>
      <c r="AD15" s="350"/>
      <c r="BU15" s="350"/>
      <c r="CC15" s="368"/>
    </row>
    <row r="16" spans="3:84" ht="5.0999999999999996" customHeight="1" thickBot="1">
      <c r="C16" s="349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52"/>
      <c r="Q16" s="349"/>
      <c r="Z16" s="368"/>
      <c r="AA16" s="350"/>
      <c r="AB16" s="350"/>
      <c r="AC16" s="350"/>
      <c r="AD16" s="350"/>
      <c r="BU16" s="350"/>
    </row>
    <row r="17" spans="3:81" ht="12" customHeight="1">
      <c r="C17" s="349"/>
      <c r="D17" s="373"/>
      <c r="E17" s="361"/>
      <c r="F17" s="361"/>
      <c r="G17" s="374"/>
      <c r="H17" s="375"/>
      <c r="I17" s="361"/>
      <c r="J17" s="375"/>
      <c r="K17" s="361"/>
      <c r="L17" s="375"/>
      <c r="M17" s="361"/>
      <c r="N17" s="361"/>
      <c r="O17" s="361"/>
      <c r="P17" s="376"/>
      <c r="Q17" s="349"/>
      <c r="Z17" s="368"/>
      <c r="AA17" s="369"/>
      <c r="AB17" s="350"/>
      <c r="AC17" s="350"/>
      <c r="AD17" s="350"/>
      <c r="BU17" s="350"/>
      <c r="CC17" s="368"/>
    </row>
    <row r="18" spans="3:81" ht="12" customHeight="1">
      <c r="C18" s="349"/>
      <c r="D18" s="377"/>
      <c r="E18" s="782" t="s">
        <v>391</v>
      </c>
      <c r="F18" s="783"/>
      <c r="G18" s="784"/>
      <c r="H18" s="782" t="s">
        <v>392</v>
      </c>
      <c r="I18" s="784"/>
      <c r="J18" s="782" t="s">
        <v>393</v>
      </c>
      <c r="K18" s="784"/>
      <c r="L18" s="782" t="s">
        <v>394</v>
      </c>
      <c r="M18" s="783"/>
      <c r="N18" s="783"/>
      <c r="O18" s="785"/>
      <c r="P18" s="376"/>
      <c r="Q18" s="349"/>
      <c r="Z18" s="369"/>
      <c r="AA18" s="350"/>
      <c r="AB18" s="350"/>
      <c r="AC18" s="350"/>
      <c r="AD18" s="350"/>
      <c r="BU18" s="350"/>
    </row>
    <row r="19" spans="3:81" ht="12" customHeight="1">
      <c r="C19" s="349"/>
      <c r="D19" s="378"/>
      <c r="E19" s="379"/>
      <c r="F19" s="360"/>
      <c r="G19" s="360"/>
      <c r="H19" s="380"/>
      <c r="I19" s="381"/>
      <c r="J19" s="382"/>
      <c r="K19" s="360"/>
      <c r="L19" s="382"/>
      <c r="M19" s="360"/>
      <c r="N19" s="363"/>
      <c r="O19" s="361"/>
      <c r="P19" s="376"/>
      <c r="Q19" s="349"/>
      <c r="R19" s="360"/>
      <c r="Z19" s="368"/>
      <c r="AA19" s="350"/>
      <c r="AB19" s="350"/>
      <c r="AC19" s="350"/>
      <c r="AD19" s="350"/>
      <c r="BU19" s="350"/>
      <c r="CC19" s="368"/>
    </row>
    <row r="20" spans="3:81" ht="12" customHeight="1">
      <c r="C20" s="349"/>
      <c r="D20" s="383">
        <v>1</v>
      </c>
      <c r="E20" s="384"/>
      <c r="F20" s="385" t="s">
        <v>415</v>
      </c>
      <c r="G20" s="385"/>
      <c r="H20" s="386"/>
      <c r="I20" s="385"/>
      <c r="J20" s="387"/>
      <c r="K20" s="388"/>
      <c r="L20" s="386"/>
      <c r="M20" s="385"/>
      <c r="N20" s="385"/>
      <c r="O20" s="389"/>
      <c r="P20" s="376"/>
      <c r="Q20" s="349"/>
      <c r="R20" s="390"/>
      <c r="Z20" s="369"/>
      <c r="AA20" s="350"/>
      <c r="AB20" s="350"/>
      <c r="AC20" s="350"/>
      <c r="AD20" s="350"/>
      <c r="BU20" s="350"/>
    </row>
    <row r="21" spans="3:81" ht="12" customHeight="1">
      <c r="C21" s="349"/>
      <c r="D21" s="391"/>
      <c r="E21" s="382"/>
      <c r="F21" s="360"/>
      <c r="G21" s="360"/>
      <c r="H21" s="380"/>
      <c r="I21" s="360"/>
      <c r="J21" s="392"/>
      <c r="K21" s="393"/>
      <c r="L21" s="382"/>
      <c r="M21" s="360"/>
      <c r="N21" s="360"/>
      <c r="O21" s="361"/>
      <c r="P21" s="376"/>
      <c r="Q21" s="349"/>
      <c r="R21" s="390"/>
      <c r="Z21" s="368"/>
      <c r="AA21" s="350"/>
      <c r="AB21" s="350"/>
      <c r="AC21" s="350"/>
      <c r="AD21" s="350"/>
      <c r="BU21" s="350"/>
    </row>
    <row r="22" spans="3:81" ht="12" customHeight="1">
      <c r="C22" s="349"/>
      <c r="D22" s="383">
        <v>2</v>
      </c>
      <c r="E22" s="384"/>
      <c r="F22" s="385" t="s">
        <v>416</v>
      </c>
      <c r="G22" s="394"/>
      <c r="H22" s="386"/>
      <c r="I22" s="385"/>
      <c r="J22" s="387"/>
      <c r="K22" s="388"/>
      <c r="L22" s="386"/>
      <c r="M22" s="385"/>
      <c r="N22" s="385"/>
      <c r="O22" s="395"/>
      <c r="P22" s="376"/>
      <c r="Q22" s="349"/>
      <c r="R22" s="390"/>
      <c r="AA22" s="350"/>
      <c r="AB22" s="350"/>
      <c r="AC22" s="350"/>
      <c r="AD22" s="350"/>
      <c r="BU22" s="350"/>
    </row>
    <row r="23" spans="3:81" ht="12" customHeight="1">
      <c r="C23" s="349"/>
      <c r="D23" s="391"/>
      <c r="E23" s="382"/>
      <c r="F23" s="360"/>
      <c r="G23" s="360"/>
      <c r="H23" s="380"/>
      <c r="I23" s="360"/>
      <c r="J23" s="392"/>
      <c r="K23" s="393"/>
      <c r="L23" s="382"/>
      <c r="M23" s="360"/>
      <c r="N23" s="360"/>
      <c r="O23" s="361"/>
      <c r="P23" s="376"/>
      <c r="Q23" s="349"/>
      <c r="R23" s="390"/>
      <c r="AA23" s="350"/>
      <c r="AB23" s="350"/>
      <c r="AC23" s="350"/>
      <c r="AD23" s="350"/>
      <c r="BU23" s="350"/>
    </row>
    <row r="24" spans="3:81" ht="12" customHeight="1">
      <c r="C24" s="349"/>
      <c r="D24" s="383">
        <v>3</v>
      </c>
      <c r="E24" s="384"/>
      <c r="F24" s="385" t="s">
        <v>417</v>
      </c>
      <c r="G24" s="394"/>
      <c r="H24" s="386"/>
      <c r="I24" s="385"/>
      <c r="J24" s="387"/>
      <c r="K24" s="388"/>
      <c r="L24" s="386"/>
      <c r="M24" s="385"/>
      <c r="N24" s="385"/>
      <c r="O24" s="395"/>
      <c r="P24" s="376"/>
      <c r="Q24" s="349"/>
      <c r="R24" s="390"/>
      <c r="T24" s="396"/>
      <c r="AA24" s="350"/>
      <c r="AB24" s="350"/>
      <c r="AC24" s="350"/>
      <c r="AD24" s="350"/>
      <c r="BU24" s="350"/>
    </row>
    <row r="25" spans="3:81" ht="12" customHeight="1">
      <c r="C25" s="349"/>
      <c r="D25" s="391"/>
      <c r="E25" s="382"/>
      <c r="F25" s="360"/>
      <c r="G25" s="360"/>
      <c r="H25" s="380"/>
      <c r="I25" s="360"/>
      <c r="J25" s="392"/>
      <c r="K25" s="393"/>
      <c r="L25" s="382"/>
      <c r="M25" s="360"/>
      <c r="N25" s="360"/>
      <c r="O25" s="361"/>
      <c r="P25" s="376"/>
      <c r="Q25" s="349"/>
      <c r="R25" s="390"/>
      <c r="T25" s="342"/>
      <c r="AA25" s="350"/>
      <c r="AB25" s="350"/>
      <c r="AC25" s="350"/>
      <c r="AD25" s="350"/>
      <c r="BU25" s="350"/>
    </row>
    <row r="26" spans="3:81" ht="12" customHeight="1">
      <c r="C26" s="349"/>
      <c r="D26" s="383">
        <v>4</v>
      </c>
      <c r="E26" s="384"/>
      <c r="F26" s="385" t="s">
        <v>418</v>
      </c>
      <c r="G26" s="394"/>
      <c r="H26" s="386"/>
      <c r="I26" s="385"/>
      <c r="J26" s="387"/>
      <c r="K26" s="388"/>
      <c r="L26" s="386"/>
      <c r="M26" s="385"/>
      <c r="N26" s="385"/>
      <c r="O26" s="395"/>
      <c r="P26" s="376"/>
      <c r="Q26" s="349"/>
      <c r="R26" s="390"/>
      <c r="T26" s="342"/>
      <c r="AA26" s="350"/>
      <c r="AB26" s="350"/>
      <c r="AC26" s="350"/>
      <c r="AD26" s="350"/>
      <c r="BU26" s="350"/>
    </row>
    <row r="27" spans="3:81" ht="12" customHeight="1">
      <c r="C27" s="349"/>
      <c r="D27" s="391"/>
      <c r="E27" s="382"/>
      <c r="F27" s="360"/>
      <c r="G27" s="360"/>
      <c r="H27" s="380"/>
      <c r="I27" s="360"/>
      <c r="J27" s="392"/>
      <c r="K27" s="393"/>
      <c r="L27" s="382"/>
      <c r="M27" s="360"/>
      <c r="N27" s="360"/>
      <c r="O27" s="361"/>
      <c r="P27" s="376"/>
      <c r="Q27" s="349"/>
      <c r="R27" s="390"/>
      <c r="T27" s="342"/>
      <c r="AA27" s="350"/>
      <c r="AB27" s="350"/>
      <c r="AC27" s="350"/>
      <c r="AD27" s="350"/>
      <c r="BU27" s="350"/>
    </row>
    <row r="28" spans="3:81" ht="12" customHeight="1">
      <c r="C28" s="349"/>
      <c r="D28" s="383">
        <v>5</v>
      </c>
      <c r="E28" s="384"/>
      <c r="F28" s="385" t="s">
        <v>419</v>
      </c>
      <c r="G28" s="394"/>
      <c r="H28" s="386"/>
      <c r="I28" s="385"/>
      <c r="J28" s="387"/>
      <c r="K28" s="388"/>
      <c r="L28" s="386"/>
      <c r="M28" s="385"/>
      <c r="N28" s="385"/>
      <c r="O28" s="395"/>
      <c r="P28" s="376"/>
      <c r="Q28" s="349"/>
      <c r="R28" s="390"/>
      <c r="T28" s="342"/>
      <c r="AA28" s="350"/>
      <c r="AB28" s="350"/>
      <c r="AC28" s="350"/>
      <c r="AD28" s="350"/>
      <c r="BU28" s="350"/>
    </row>
    <row r="29" spans="3:81" ht="12" customHeight="1">
      <c r="C29" s="349"/>
      <c r="D29" s="391"/>
      <c r="E29" s="382"/>
      <c r="F29" s="360"/>
      <c r="G29" s="360"/>
      <c r="H29" s="380"/>
      <c r="I29" s="360"/>
      <c r="J29" s="392"/>
      <c r="K29" s="393"/>
      <c r="L29" s="382"/>
      <c r="M29" s="360"/>
      <c r="N29" s="360"/>
      <c r="O29" s="361"/>
      <c r="P29" s="376"/>
      <c r="Q29" s="349"/>
      <c r="R29" s="390"/>
      <c r="T29" s="342"/>
      <c r="AA29" s="350"/>
      <c r="AB29" s="350"/>
      <c r="AC29" s="350"/>
      <c r="AD29" s="350"/>
      <c r="BU29" s="350"/>
      <c r="CC29" s="368"/>
    </row>
    <row r="30" spans="3:81" ht="12" customHeight="1">
      <c r="C30" s="349"/>
      <c r="D30" s="383">
        <v>6</v>
      </c>
      <c r="E30" s="384"/>
      <c r="F30" s="385" t="s">
        <v>420</v>
      </c>
      <c r="G30" s="394"/>
      <c r="H30" s="386"/>
      <c r="I30" s="385"/>
      <c r="J30" s="387"/>
      <c r="K30" s="388"/>
      <c r="L30" s="397"/>
      <c r="M30" s="385"/>
      <c r="N30" s="385"/>
      <c r="O30" s="395"/>
      <c r="P30" s="376"/>
      <c r="Q30" s="349"/>
      <c r="R30" s="390"/>
      <c r="T30" s="396"/>
      <c r="AA30" s="350"/>
      <c r="AB30" s="350"/>
      <c r="AC30" s="350"/>
      <c r="AD30" s="350"/>
      <c r="BU30" s="350"/>
    </row>
    <row r="31" spans="3:81" ht="12" customHeight="1">
      <c r="C31" s="349"/>
      <c r="D31" s="391"/>
      <c r="E31" s="382"/>
      <c r="F31" s="360"/>
      <c r="G31" s="360"/>
      <c r="H31" s="380"/>
      <c r="I31" s="360"/>
      <c r="J31" s="392"/>
      <c r="K31" s="393"/>
      <c r="L31" s="382"/>
      <c r="M31" s="360"/>
      <c r="N31" s="360"/>
      <c r="O31" s="361"/>
      <c r="P31" s="376"/>
      <c r="Q31" s="349"/>
      <c r="R31" s="390"/>
      <c r="T31" s="342"/>
      <c r="AA31" s="350"/>
      <c r="AB31" s="350"/>
      <c r="AC31" s="350"/>
      <c r="AD31" s="350"/>
      <c r="BU31" s="350"/>
      <c r="CC31" s="368"/>
    </row>
    <row r="32" spans="3:81" ht="12" customHeight="1">
      <c r="C32" s="349"/>
      <c r="D32" s="383">
        <v>7</v>
      </c>
      <c r="E32" s="384"/>
      <c r="F32" s="385" t="s">
        <v>421</v>
      </c>
      <c r="G32" s="394"/>
      <c r="H32" s="386"/>
      <c r="I32" s="385"/>
      <c r="J32" s="387"/>
      <c r="K32" s="388"/>
      <c r="L32" s="386"/>
      <c r="M32" s="385"/>
      <c r="N32" s="385"/>
      <c r="O32" s="395"/>
      <c r="P32" s="376"/>
      <c r="Q32" s="349"/>
      <c r="R32" s="390"/>
      <c r="T32" s="342"/>
      <c r="AA32" s="350"/>
      <c r="AB32" s="350"/>
      <c r="AC32" s="350"/>
      <c r="AD32" s="350"/>
      <c r="BU32" s="350"/>
    </row>
    <row r="33" spans="3:84" ht="12" customHeight="1">
      <c r="C33" s="349"/>
      <c r="D33" s="391"/>
      <c r="E33" s="382"/>
      <c r="F33" s="360"/>
      <c r="G33" s="360"/>
      <c r="H33" s="380"/>
      <c r="I33" s="360"/>
      <c r="J33" s="392"/>
      <c r="K33" s="393"/>
      <c r="L33" s="382"/>
      <c r="M33" s="360"/>
      <c r="N33" s="360"/>
      <c r="O33" s="361"/>
      <c r="P33" s="376"/>
      <c r="Q33" s="349"/>
      <c r="R33" s="390"/>
      <c r="T33" s="342"/>
      <c r="AA33" s="350"/>
      <c r="AB33" s="350"/>
      <c r="AC33" s="350"/>
      <c r="AD33" s="350"/>
      <c r="BU33" s="350"/>
      <c r="CC33" s="368"/>
    </row>
    <row r="34" spans="3:84" ht="12" customHeight="1">
      <c r="C34" s="349"/>
      <c r="D34" s="383"/>
      <c r="E34" s="384"/>
      <c r="F34" s="385"/>
      <c r="G34" s="394"/>
      <c r="H34" s="386"/>
      <c r="I34" s="385"/>
      <c r="J34" s="387"/>
      <c r="K34" s="388"/>
      <c r="L34" s="386"/>
      <c r="M34" s="385"/>
      <c r="N34" s="385"/>
      <c r="O34" s="395"/>
      <c r="P34" s="376"/>
      <c r="Q34" s="349"/>
      <c r="R34" s="390"/>
      <c r="T34" s="398"/>
      <c r="AA34" s="350"/>
      <c r="AB34" s="350"/>
      <c r="BU34" s="350"/>
    </row>
    <row r="35" spans="3:84" ht="12" customHeight="1">
      <c r="C35" s="349"/>
      <c r="D35" s="391"/>
      <c r="E35" s="382"/>
      <c r="F35" s="360"/>
      <c r="G35" s="360"/>
      <c r="H35" s="382"/>
      <c r="I35" s="360"/>
      <c r="J35" s="382"/>
      <c r="K35" s="360"/>
      <c r="L35" s="382"/>
      <c r="M35" s="360"/>
      <c r="N35" s="360"/>
      <c r="O35" s="361"/>
      <c r="P35" s="376"/>
      <c r="Q35" s="349"/>
      <c r="R35" s="390"/>
      <c r="T35" s="399"/>
      <c r="AA35" s="350"/>
      <c r="AB35" s="350"/>
      <c r="AC35" s="350"/>
      <c r="AD35" s="350"/>
      <c r="BU35" s="350"/>
      <c r="CC35" s="368"/>
    </row>
    <row r="36" spans="3:84" ht="12" customHeight="1">
      <c r="C36" s="349"/>
      <c r="D36" s="383"/>
      <c r="E36" s="384"/>
      <c r="F36" s="402" t="s">
        <v>399</v>
      </c>
      <c r="G36" s="385"/>
      <c r="H36" s="403"/>
      <c r="I36" s="385"/>
      <c r="J36" s="387"/>
      <c r="K36" s="388"/>
      <c r="L36" s="386"/>
      <c r="M36" s="385"/>
      <c r="N36" s="385"/>
      <c r="O36" s="395"/>
      <c r="P36" s="376"/>
      <c r="Q36" s="349"/>
      <c r="R36" s="390"/>
      <c r="T36" s="398"/>
      <c r="AA36" s="350"/>
      <c r="AB36" s="350"/>
      <c r="AC36" s="350"/>
      <c r="AD36" s="350"/>
      <c r="BU36" s="350"/>
      <c r="CF36" s="369"/>
    </row>
    <row r="37" spans="3:84" ht="12" customHeight="1">
      <c r="C37" s="349"/>
      <c r="D37" s="391"/>
      <c r="E37" s="382"/>
      <c r="F37" s="360"/>
      <c r="G37" s="360"/>
      <c r="H37" s="382"/>
      <c r="I37" s="360"/>
      <c r="J37" s="400"/>
      <c r="K37" s="393"/>
      <c r="L37" s="382"/>
      <c r="M37" s="360"/>
      <c r="N37" s="360"/>
      <c r="O37" s="361"/>
      <c r="P37" s="376"/>
      <c r="Q37" s="349"/>
      <c r="R37" s="360"/>
      <c r="T37" s="399"/>
      <c r="BU37" s="350"/>
    </row>
    <row r="38" spans="3:84" ht="12" customHeight="1">
      <c r="C38" s="349"/>
      <c r="D38" s="383"/>
      <c r="E38" s="384"/>
      <c r="F38" s="385"/>
      <c r="G38" s="394"/>
      <c r="H38" s="386"/>
      <c r="I38" s="385"/>
      <c r="J38" s="387"/>
      <c r="K38" s="388"/>
      <c r="L38" s="386"/>
      <c r="M38" s="385"/>
      <c r="N38" s="385"/>
      <c r="O38" s="395"/>
      <c r="P38" s="376"/>
      <c r="Q38" s="349"/>
      <c r="R38" s="390"/>
      <c r="T38" s="398"/>
      <c r="BU38" s="350"/>
    </row>
    <row r="39" spans="3:84" ht="12" customHeight="1">
      <c r="C39" s="349"/>
      <c r="D39" s="391"/>
      <c r="E39" s="382"/>
      <c r="F39" s="360"/>
      <c r="G39" s="360"/>
      <c r="H39" s="380"/>
      <c r="I39" s="360"/>
      <c r="J39" s="392"/>
      <c r="K39" s="393"/>
      <c r="L39" s="382"/>
      <c r="M39" s="360"/>
      <c r="N39" s="360"/>
      <c r="O39" s="361"/>
      <c r="P39" s="376"/>
      <c r="Q39" s="349"/>
      <c r="R39" s="360"/>
      <c r="T39" s="399"/>
      <c r="BU39" s="350"/>
    </row>
    <row r="40" spans="3:84" ht="12" customHeight="1">
      <c r="C40" s="349"/>
      <c r="D40" s="383"/>
      <c r="E40" s="384"/>
      <c r="F40" s="385"/>
      <c r="G40" s="394"/>
      <c r="H40" s="386"/>
      <c r="I40" s="385"/>
      <c r="J40" s="387"/>
      <c r="K40" s="388"/>
      <c r="L40" s="386"/>
      <c r="M40" s="385"/>
      <c r="N40" s="385"/>
      <c r="O40" s="395"/>
      <c r="P40" s="376"/>
      <c r="Q40" s="349"/>
      <c r="R40" s="390"/>
      <c r="T40" s="398"/>
      <c r="AA40" s="350"/>
      <c r="AC40" s="350"/>
      <c r="AD40" s="350"/>
      <c r="BU40" s="369"/>
    </row>
    <row r="41" spans="3:84" ht="12" customHeight="1">
      <c r="C41" s="349"/>
      <c r="D41" s="391"/>
      <c r="E41" s="382"/>
      <c r="F41" s="360"/>
      <c r="G41" s="360"/>
      <c r="H41" s="380"/>
      <c r="I41" s="360"/>
      <c r="J41" s="392"/>
      <c r="K41" s="393"/>
      <c r="L41" s="382"/>
      <c r="M41" s="360"/>
      <c r="N41" s="360"/>
      <c r="O41" s="361"/>
      <c r="P41" s="376"/>
      <c r="Q41" s="349"/>
      <c r="R41" s="360"/>
      <c r="T41" s="399"/>
      <c r="Z41" s="369"/>
      <c r="AA41" s="350"/>
      <c r="AB41" s="350"/>
      <c r="AC41" s="350"/>
      <c r="AD41" s="350"/>
      <c r="BU41" s="350"/>
      <c r="CC41" s="368"/>
    </row>
    <row r="42" spans="3:84" ht="12" customHeight="1">
      <c r="C42" s="349"/>
      <c r="D42" s="383">
        <v>8</v>
      </c>
      <c r="E42" s="384"/>
      <c r="F42" s="385" t="s">
        <v>422</v>
      </c>
      <c r="G42" s="394"/>
      <c r="H42" s="386"/>
      <c r="I42" s="385"/>
      <c r="J42" s="387"/>
      <c r="K42" s="388"/>
      <c r="L42" s="401"/>
      <c r="M42" s="385"/>
      <c r="N42" s="385"/>
      <c r="O42" s="395"/>
      <c r="P42" s="376"/>
      <c r="Q42" s="349"/>
      <c r="R42" s="390"/>
      <c r="T42" s="398"/>
      <c r="Z42" s="368"/>
      <c r="AA42" s="350"/>
      <c r="AB42" s="350"/>
      <c r="AC42" s="350"/>
      <c r="AD42" s="350"/>
      <c r="BU42" s="350"/>
      <c r="CF42" s="369"/>
    </row>
    <row r="43" spans="3:84" ht="12" customHeight="1">
      <c r="C43" s="349"/>
      <c r="D43" s="378"/>
      <c r="E43" s="382"/>
      <c r="F43" s="360"/>
      <c r="G43" s="360"/>
      <c r="H43" s="382"/>
      <c r="I43" s="360"/>
      <c r="J43" s="392"/>
      <c r="K43" s="393"/>
      <c r="L43" s="382"/>
      <c r="M43" s="360"/>
      <c r="N43" s="360"/>
      <c r="O43" s="361"/>
      <c r="P43" s="376"/>
      <c r="Q43" s="349"/>
      <c r="R43" s="404"/>
      <c r="AA43" s="350"/>
      <c r="AB43" s="350"/>
      <c r="AC43" s="350"/>
      <c r="AD43" s="350"/>
      <c r="BU43" s="350"/>
    </row>
    <row r="44" spans="3:84" ht="12" customHeight="1">
      <c r="C44" s="349"/>
      <c r="D44" s="383"/>
      <c r="E44" s="384"/>
      <c r="F44" s="402" t="s">
        <v>401</v>
      </c>
      <c r="G44" s="385"/>
      <c r="H44" s="405"/>
      <c r="I44" s="385"/>
      <c r="J44" s="387"/>
      <c r="K44" s="388"/>
      <c r="L44" s="406"/>
      <c r="M44" s="385"/>
      <c r="N44" s="385"/>
      <c r="O44" s="395"/>
      <c r="P44" s="376"/>
      <c r="Q44" s="349"/>
      <c r="R44" s="390"/>
      <c r="AA44" s="350"/>
      <c r="AB44" s="350"/>
      <c r="AC44" s="350"/>
      <c r="AD44" s="350"/>
      <c r="BU44" s="350"/>
    </row>
    <row r="45" spans="3:84" ht="12" customHeight="1">
      <c r="C45" s="349"/>
      <c r="D45" s="391"/>
      <c r="E45" s="382"/>
      <c r="F45" s="360"/>
      <c r="G45" s="360"/>
      <c r="H45" s="382"/>
      <c r="I45" s="360"/>
      <c r="J45" s="400"/>
      <c r="K45" s="393"/>
      <c r="L45" s="382"/>
      <c r="M45" s="360"/>
      <c r="N45" s="360"/>
      <c r="O45" s="361"/>
      <c r="P45" s="376"/>
      <c r="Q45" s="349"/>
      <c r="R45" s="360"/>
      <c r="T45" s="399"/>
      <c r="Z45" s="369"/>
      <c r="AA45" s="350"/>
      <c r="AB45" s="350"/>
      <c r="AC45" s="350"/>
      <c r="AD45" s="350"/>
      <c r="BU45" s="350"/>
      <c r="CC45" s="368"/>
    </row>
    <row r="46" spans="3:84" ht="12" customHeight="1">
      <c r="C46" s="349"/>
      <c r="D46" s="383"/>
      <c r="E46" s="384"/>
      <c r="F46" s="385"/>
      <c r="G46" s="394"/>
      <c r="H46" s="386"/>
      <c r="I46" s="385"/>
      <c r="J46" s="387"/>
      <c r="K46" s="388"/>
      <c r="L46" s="386"/>
      <c r="M46" s="385"/>
      <c r="N46" s="385"/>
      <c r="O46" s="395"/>
      <c r="P46" s="376"/>
      <c r="Q46" s="349"/>
      <c r="R46" s="390"/>
      <c r="T46" s="398"/>
      <c r="Z46" s="368"/>
      <c r="AA46" s="350"/>
      <c r="AB46" s="350"/>
      <c r="AC46" s="350"/>
      <c r="AD46" s="350"/>
      <c r="BU46" s="350"/>
      <c r="CF46" s="369"/>
    </row>
    <row r="47" spans="3:84" ht="12" customHeight="1">
      <c r="C47" s="349"/>
      <c r="D47" s="391"/>
      <c r="E47" s="382"/>
      <c r="F47" s="360"/>
      <c r="G47" s="360"/>
      <c r="H47" s="382"/>
      <c r="I47" s="360"/>
      <c r="J47" s="392"/>
      <c r="K47" s="393"/>
      <c r="L47" s="382"/>
      <c r="M47" s="360"/>
      <c r="N47" s="360"/>
      <c r="O47" s="361"/>
      <c r="P47" s="376"/>
      <c r="Q47" s="349"/>
      <c r="R47" s="390"/>
      <c r="T47" s="399"/>
      <c r="AA47" s="350"/>
      <c r="AB47" s="350"/>
      <c r="AC47" s="350"/>
      <c r="AD47" s="350"/>
      <c r="BU47" s="350"/>
      <c r="CC47" s="368"/>
    </row>
    <row r="48" spans="3:84" ht="12" customHeight="1">
      <c r="C48" s="349"/>
      <c r="D48" s="383"/>
      <c r="E48" s="384"/>
      <c r="F48" s="385"/>
      <c r="G48" s="385"/>
      <c r="H48" s="397"/>
      <c r="I48" s="385"/>
      <c r="J48" s="387"/>
      <c r="K48" s="388"/>
      <c r="L48" s="386"/>
      <c r="M48" s="385"/>
      <c r="N48" s="385"/>
      <c r="O48" s="395"/>
      <c r="P48" s="376"/>
      <c r="Q48" s="349"/>
      <c r="R48" s="390"/>
      <c r="T48" s="398"/>
      <c r="AA48" s="350"/>
      <c r="AB48" s="350"/>
      <c r="AC48" s="350"/>
      <c r="AD48" s="350"/>
      <c r="BU48" s="350"/>
      <c r="CF48" s="369"/>
    </row>
    <row r="49" spans="3:84" ht="12" customHeight="1">
      <c r="C49" s="349"/>
      <c r="D49" s="391"/>
      <c r="E49" s="382"/>
      <c r="F49" s="360"/>
      <c r="G49" s="360"/>
      <c r="H49" s="382"/>
      <c r="I49" s="360"/>
      <c r="J49" s="392"/>
      <c r="K49" s="393"/>
      <c r="L49" s="382"/>
      <c r="M49" s="360"/>
      <c r="N49" s="360"/>
      <c r="O49" s="361"/>
      <c r="P49" s="376"/>
      <c r="Q49" s="349"/>
      <c r="R49" s="390"/>
      <c r="T49" s="399"/>
      <c r="BU49" s="350"/>
      <c r="CC49" s="368"/>
    </row>
    <row r="50" spans="3:84" ht="12" customHeight="1">
      <c r="C50" s="349"/>
      <c r="D50" s="383"/>
      <c r="E50" s="384"/>
      <c r="F50" s="385"/>
      <c r="G50" s="394"/>
      <c r="H50" s="386"/>
      <c r="I50" s="385"/>
      <c r="J50" s="387"/>
      <c r="K50" s="388"/>
      <c r="L50" s="386"/>
      <c r="M50" s="385"/>
      <c r="N50" s="385"/>
      <c r="O50" s="395"/>
      <c r="P50" s="376"/>
      <c r="Q50" s="349"/>
      <c r="R50" s="390"/>
      <c r="T50" s="398"/>
      <c r="BU50" s="350"/>
    </row>
    <row r="51" spans="3:84" ht="12" customHeight="1">
      <c r="C51" s="349"/>
      <c r="D51" s="391"/>
      <c r="E51" s="382"/>
      <c r="F51" s="360"/>
      <c r="G51" s="360"/>
      <c r="H51" s="380"/>
      <c r="I51" s="360"/>
      <c r="J51" s="392"/>
      <c r="K51" s="393"/>
      <c r="L51" s="382"/>
      <c r="M51" s="360"/>
      <c r="N51" s="360"/>
      <c r="O51" s="361"/>
      <c r="P51" s="376"/>
      <c r="Q51" s="349"/>
      <c r="R51" s="390"/>
      <c r="T51" s="399"/>
      <c r="AA51" s="350"/>
      <c r="AB51" s="350"/>
      <c r="AC51" s="350"/>
      <c r="AD51" s="350"/>
      <c r="BU51" s="350"/>
    </row>
    <row r="52" spans="3:84" ht="12" customHeight="1">
      <c r="C52" s="349"/>
      <c r="D52" s="383"/>
      <c r="E52" s="384"/>
      <c r="F52" s="385"/>
      <c r="G52" s="394"/>
      <c r="H52" s="386"/>
      <c r="I52" s="385"/>
      <c r="J52" s="387"/>
      <c r="K52" s="388"/>
      <c r="L52" s="401"/>
      <c r="M52" s="385"/>
      <c r="N52" s="385"/>
      <c r="O52" s="395"/>
      <c r="P52" s="376"/>
      <c r="Q52" s="349"/>
      <c r="R52" s="390"/>
      <c r="T52" s="398"/>
      <c r="BU52" s="369"/>
    </row>
    <row r="53" spans="3:84" ht="12" customHeight="1">
      <c r="C53" s="349"/>
      <c r="D53" s="391"/>
      <c r="E53" s="382"/>
      <c r="F53" s="360"/>
      <c r="G53" s="360"/>
      <c r="H53" s="380"/>
      <c r="I53" s="360"/>
      <c r="J53" s="392"/>
      <c r="K53" s="393"/>
      <c r="L53" s="382"/>
      <c r="M53" s="360"/>
      <c r="N53" s="360"/>
      <c r="O53" s="361"/>
      <c r="P53" s="376"/>
      <c r="Q53" s="349"/>
      <c r="R53" s="390"/>
      <c r="T53" s="399"/>
      <c r="AA53" s="350"/>
      <c r="AB53" s="350"/>
      <c r="AC53" s="350"/>
      <c r="AD53" s="350"/>
      <c r="BU53" s="350"/>
    </row>
    <row r="54" spans="3:84" ht="12" customHeight="1">
      <c r="C54" s="349"/>
      <c r="D54" s="383"/>
      <c r="E54" s="384"/>
      <c r="F54" s="385"/>
      <c r="G54" s="394"/>
      <c r="H54" s="386"/>
      <c r="I54" s="385"/>
      <c r="J54" s="387"/>
      <c r="K54" s="388"/>
      <c r="L54" s="386"/>
      <c r="M54" s="385"/>
      <c r="N54" s="385"/>
      <c r="O54" s="395"/>
      <c r="P54" s="376"/>
      <c r="Q54" s="349"/>
      <c r="R54" s="390"/>
      <c r="T54" s="398"/>
      <c r="Z54" s="368"/>
      <c r="AA54" s="350"/>
      <c r="AB54" s="350"/>
      <c r="AC54" s="350"/>
      <c r="AD54" s="350"/>
      <c r="BU54" s="369"/>
    </row>
    <row r="55" spans="3:84" ht="12" customHeight="1">
      <c r="C55" s="349"/>
      <c r="D55" s="391"/>
      <c r="E55" s="382"/>
      <c r="F55" s="360"/>
      <c r="G55" s="360"/>
      <c r="H55" s="380"/>
      <c r="I55" s="360"/>
      <c r="J55" s="392"/>
      <c r="K55" s="393"/>
      <c r="L55" s="382"/>
      <c r="M55" s="360"/>
      <c r="N55" s="360"/>
      <c r="O55" s="361"/>
      <c r="P55" s="376"/>
      <c r="Q55" s="349"/>
      <c r="R55" s="390"/>
      <c r="T55" s="399"/>
      <c r="Z55" s="368"/>
      <c r="AA55" s="350"/>
      <c r="AB55" s="350"/>
      <c r="AC55" s="350"/>
      <c r="AD55" s="350"/>
      <c r="BU55" s="350"/>
      <c r="CC55" s="368"/>
    </row>
    <row r="56" spans="3:84" ht="12" customHeight="1">
      <c r="C56" s="349"/>
      <c r="D56" s="383"/>
      <c r="E56" s="384"/>
      <c r="F56" s="385"/>
      <c r="G56" s="394"/>
      <c r="H56" s="386"/>
      <c r="I56" s="385"/>
      <c r="J56" s="387"/>
      <c r="K56" s="388"/>
      <c r="L56" s="386"/>
      <c r="M56" s="385"/>
      <c r="N56" s="385"/>
      <c r="O56" s="395"/>
      <c r="P56" s="376"/>
      <c r="Q56" s="349"/>
      <c r="R56" s="390"/>
      <c r="T56" s="398"/>
      <c r="Z56" s="368"/>
      <c r="AA56" s="369"/>
      <c r="AB56" s="350"/>
      <c r="AC56" s="350"/>
      <c r="AD56" s="350"/>
      <c r="BU56" s="369"/>
    </row>
    <row r="57" spans="3:84" ht="12" customHeight="1">
      <c r="C57" s="349"/>
      <c r="D57" s="391"/>
      <c r="E57" s="382"/>
      <c r="F57" s="360"/>
      <c r="G57" s="360"/>
      <c r="H57" s="380"/>
      <c r="I57" s="360"/>
      <c r="J57" s="392"/>
      <c r="K57" s="393"/>
      <c r="L57" s="382"/>
      <c r="M57" s="360"/>
      <c r="N57" s="360"/>
      <c r="O57" s="361"/>
      <c r="P57" s="376"/>
      <c r="Q57" s="349"/>
      <c r="R57" s="390"/>
      <c r="T57" s="399"/>
      <c r="Z57" s="368"/>
      <c r="AA57" s="350"/>
      <c r="AB57" s="350"/>
      <c r="AC57" s="350"/>
      <c r="AD57" s="350"/>
      <c r="BU57" s="350"/>
    </row>
    <row r="58" spans="3:84" ht="12" customHeight="1">
      <c r="C58" s="349"/>
      <c r="D58" s="383"/>
      <c r="E58" s="384"/>
      <c r="F58" s="385"/>
      <c r="G58" s="394"/>
      <c r="H58" s="386"/>
      <c r="I58" s="385"/>
      <c r="J58" s="387"/>
      <c r="K58" s="388"/>
      <c r="L58" s="386"/>
      <c r="M58" s="385"/>
      <c r="N58" s="385"/>
      <c r="O58" s="395"/>
      <c r="P58" s="376"/>
      <c r="Q58" s="349"/>
      <c r="R58" s="390"/>
      <c r="T58" s="398"/>
      <c r="Z58" s="368"/>
      <c r="AA58" s="350"/>
      <c r="AB58" s="350"/>
      <c r="AC58" s="350"/>
      <c r="AD58" s="350"/>
      <c r="BU58" s="369"/>
    </row>
    <row r="59" spans="3:84" ht="12" customHeight="1">
      <c r="C59" s="349"/>
      <c r="D59" s="391"/>
      <c r="E59" s="382"/>
      <c r="F59" s="360"/>
      <c r="G59" s="360"/>
      <c r="H59" s="380"/>
      <c r="I59" s="360"/>
      <c r="J59" s="392"/>
      <c r="K59" s="393"/>
      <c r="L59" s="382"/>
      <c r="M59" s="360"/>
      <c r="N59" s="360"/>
      <c r="O59" s="361"/>
      <c r="P59" s="376"/>
      <c r="Q59" s="349"/>
      <c r="R59" s="390"/>
      <c r="T59" s="399"/>
      <c r="Z59" s="368"/>
      <c r="AA59" s="350"/>
      <c r="AB59" s="350"/>
      <c r="AC59" s="350"/>
      <c r="AD59" s="350"/>
      <c r="BU59" s="350"/>
      <c r="CC59" s="368"/>
    </row>
    <row r="60" spans="3:84" ht="12" customHeight="1">
      <c r="C60" s="349"/>
      <c r="D60" s="383"/>
      <c r="E60" s="384"/>
      <c r="F60" s="385"/>
      <c r="G60" s="394"/>
      <c r="H60" s="386"/>
      <c r="I60" s="385"/>
      <c r="J60" s="387"/>
      <c r="K60" s="388"/>
      <c r="L60" s="386"/>
      <c r="M60" s="385"/>
      <c r="N60" s="385"/>
      <c r="O60" s="395"/>
      <c r="P60" s="376"/>
      <c r="Q60" s="349"/>
      <c r="R60" s="390"/>
      <c r="T60" s="398"/>
      <c r="Z60" s="368"/>
      <c r="AA60" s="369"/>
      <c r="AB60" s="350"/>
      <c r="AC60" s="350"/>
      <c r="AD60" s="350"/>
      <c r="BU60" s="369"/>
    </row>
    <row r="61" spans="3:84" ht="12" customHeight="1">
      <c r="C61" s="349"/>
      <c r="D61" s="391"/>
      <c r="E61" s="382"/>
      <c r="F61" s="360"/>
      <c r="G61" s="360"/>
      <c r="H61" s="382"/>
      <c r="I61" s="360"/>
      <c r="J61" s="382"/>
      <c r="K61" s="360"/>
      <c r="L61" s="382"/>
      <c r="M61" s="360"/>
      <c r="N61" s="360"/>
      <c r="O61" s="361"/>
      <c r="P61" s="376"/>
      <c r="Q61" s="349"/>
      <c r="R61" s="390"/>
      <c r="T61" s="399"/>
      <c r="AA61" s="350"/>
      <c r="AB61" s="350"/>
      <c r="AC61" s="350"/>
      <c r="AD61" s="350"/>
      <c r="BU61" s="350"/>
      <c r="CC61" s="368"/>
    </row>
    <row r="62" spans="3:84" ht="12" customHeight="1">
      <c r="C62" s="349"/>
      <c r="D62" s="383"/>
      <c r="E62" s="384"/>
      <c r="F62" s="385"/>
      <c r="G62" s="385"/>
      <c r="H62" s="386"/>
      <c r="I62" s="385"/>
      <c r="J62" s="387"/>
      <c r="K62" s="388"/>
      <c r="L62" s="386"/>
      <c r="M62" s="385"/>
      <c r="N62" s="385"/>
      <c r="O62" s="395"/>
      <c r="P62" s="376"/>
      <c r="Q62" s="349"/>
      <c r="R62" s="390"/>
      <c r="T62" s="398"/>
      <c r="AA62" s="350"/>
      <c r="AB62" s="350"/>
      <c r="AC62" s="350"/>
      <c r="AD62" s="350"/>
      <c r="BU62" s="350"/>
      <c r="CF62" s="369"/>
    </row>
    <row r="63" spans="3:84" ht="12" customHeight="1">
      <c r="C63" s="349"/>
      <c r="D63" s="407"/>
      <c r="E63" s="379"/>
      <c r="F63" s="381"/>
      <c r="G63" s="381"/>
      <c r="H63" s="379"/>
      <c r="I63" s="381"/>
      <c r="J63" s="400"/>
      <c r="K63" s="408"/>
      <c r="L63" s="379"/>
      <c r="M63" s="381"/>
      <c r="N63" s="381"/>
      <c r="O63" s="409"/>
      <c r="P63" s="376"/>
      <c r="Q63" s="349"/>
      <c r="R63" s="410"/>
      <c r="AA63" s="350"/>
      <c r="AB63" s="350"/>
      <c r="AC63" s="350"/>
      <c r="AD63" s="350"/>
      <c r="BU63" s="350"/>
    </row>
    <row r="64" spans="3:84" ht="12" customHeight="1">
      <c r="C64" s="349"/>
      <c r="D64" s="411"/>
      <c r="E64" s="775"/>
      <c r="F64" s="776"/>
      <c r="G64" s="777"/>
      <c r="H64" s="405"/>
      <c r="I64" s="385"/>
      <c r="J64" s="412"/>
      <c r="K64" s="413"/>
      <c r="L64" s="414"/>
      <c r="M64" s="385"/>
      <c r="N64" s="385"/>
      <c r="O64" s="415"/>
      <c r="P64" s="376"/>
      <c r="Q64" s="349"/>
      <c r="R64" s="416"/>
      <c r="T64" s="396"/>
      <c r="AA64" s="350"/>
      <c r="AB64" s="350"/>
      <c r="AC64" s="350"/>
      <c r="AD64" s="350"/>
      <c r="BU64" s="369"/>
    </row>
    <row r="65" spans="3:73" ht="12" customHeight="1">
      <c r="C65" s="349"/>
      <c r="D65" s="378"/>
      <c r="E65" s="382"/>
      <c r="F65" s="360"/>
      <c r="G65" s="360"/>
      <c r="H65" s="382"/>
      <c r="I65" s="360"/>
      <c r="J65" s="392"/>
      <c r="K65" s="393"/>
      <c r="L65" s="382"/>
      <c r="M65" s="360"/>
      <c r="N65" s="360"/>
      <c r="O65" s="361"/>
      <c r="P65" s="376"/>
      <c r="Q65" s="349"/>
      <c r="R65" s="410"/>
      <c r="AA65" s="350"/>
      <c r="AB65" s="350"/>
      <c r="AC65" s="350"/>
      <c r="AD65" s="350"/>
      <c r="BU65" s="350"/>
    </row>
    <row r="66" spans="3:73" ht="12" customHeight="1" thickBot="1">
      <c r="C66" s="349"/>
      <c r="D66" s="417"/>
      <c r="E66" s="778" t="s">
        <v>402</v>
      </c>
      <c r="F66" s="779"/>
      <c r="G66" s="780"/>
      <c r="H66" s="418">
        <f>H36+H44</f>
        <v>0</v>
      </c>
      <c r="I66" s="419"/>
      <c r="J66" s="420"/>
      <c r="K66" s="421"/>
      <c r="L66" s="422"/>
      <c r="M66" s="419"/>
      <c r="N66" s="419"/>
      <c r="O66" s="423"/>
      <c r="P66" s="376"/>
      <c r="Q66" s="349"/>
      <c r="R66" s="416"/>
      <c r="T66" s="396"/>
      <c r="AA66" s="350"/>
      <c r="AB66" s="350"/>
      <c r="AC66" s="350"/>
      <c r="AD66" s="350"/>
      <c r="BU66" s="369"/>
    </row>
    <row r="67" spans="3:73" ht="12" customHeight="1">
      <c r="C67" s="349"/>
      <c r="P67" s="352"/>
      <c r="Q67" s="349"/>
      <c r="R67" s="424"/>
      <c r="AA67" s="350"/>
      <c r="AB67" s="350"/>
      <c r="AC67" s="350"/>
      <c r="AD67" s="350"/>
      <c r="BU67" s="350"/>
    </row>
    <row r="68" spans="3:73" ht="12" customHeight="1" thickBot="1">
      <c r="C68" s="425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426"/>
      <c r="Q68" s="349"/>
      <c r="R68" s="427"/>
      <c r="T68" s="428"/>
      <c r="AA68" s="350"/>
      <c r="AB68" s="350"/>
      <c r="AC68" s="350"/>
      <c r="AD68" s="350"/>
      <c r="BU68" s="369"/>
    </row>
    <row r="69" spans="3:73" ht="12" customHeight="1">
      <c r="N69" s="429"/>
      <c r="O69" s="410"/>
      <c r="P69" s="430" t="s">
        <v>403</v>
      </c>
      <c r="R69" s="431"/>
      <c r="T69" s="428"/>
      <c r="AA69" s="350"/>
      <c r="AB69" s="350"/>
      <c r="BU69" s="350"/>
    </row>
    <row r="70" spans="3:73" ht="12" customHeight="1">
      <c r="H70" s="350"/>
      <c r="J70" s="350"/>
      <c r="K70" s="350"/>
      <c r="L70" s="350"/>
      <c r="AA70" s="350"/>
      <c r="AB70" s="350"/>
      <c r="AC70" s="350"/>
      <c r="AD70" s="350"/>
      <c r="BU70" s="369"/>
    </row>
    <row r="71" spans="3:73">
      <c r="V71" s="369"/>
      <c r="X71" s="350"/>
      <c r="Y71" s="350"/>
      <c r="AM71" s="350"/>
      <c r="AN71" s="350"/>
      <c r="AO71" s="350"/>
      <c r="AP71" s="350"/>
    </row>
    <row r="72" spans="3:73">
      <c r="V72" s="369"/>
      <c r="X72" s="350"/>
      <c r="Y72" s="350"/>
      <c r="AM72" s="350"/>
      <c r="AN72" s="350"/>
      <c r="AO72" s="350"/>
      <c r="AP72" s="350"/>
    </row>
    <row r="73" spans="3:73">
      <c r="V73" s="369"/>
      <c r="X73" s="350"/>
      <c r="Y73" s="350"/>
      <c r="AM73" s="350"/>
      <c r="AN73" s="350"/>
      <c r="AO73" s="350"/>
      <c r="AP73" s="350"/>
    </row>
    <row r="74" spans="3:73">
      <c r="V74" s="369"/>
      <c r="X74" s="350"/>
      <c r="Y74" s="350"/>
      <c r="AM74" s="350"/>
      <c r="AN74" s="350"/>
      <c r="AO74" s="350"/>
      <c r="AP74" s="350"/>
    </row>
    <row r="75" spans="3:73">
      <c r="V75" s="369"/>
      <c r="X75" s="350"/>
      <c r="Y75" s="350"/>
      <c r="AM75" s="350"/>
      <c r="AN75" s="350"/>
      <c r="AO75" s="350"/>
      <c r="AP75" s="350"/>
    </row>
    <row r="76" spans="3:73">
      <c r="V76" s="369"/>
      <c r="X76" s="350"/>
      <c r="Y76" s="350"/>
      <c r="AM76" s="350"/>
      <c r="AN76" s="350"/>
      <c r="AO76" s="350"/>
      <c r="AP76" s="350"/>
    </row>
    <row r="77" spans="3:73">
      <c r="V77" s="369"/>
      <c r="X77" s="350"/>
      <c r="Y77" s="350"/>
      <c r="AM77" s="350"/>
      <c r="AN77" s="350"/>
      <c r="AO77" s="350"/>
      <c r="AP77" s="350"/>
    </row>
    <row r="78" spans="3:73">
      <c r="V78" s="369"/>
      <c r="X78" s="350"/>
      <c r="Y78" s="350"/>
      <c r="AM78" s="350"/>
      <c r="AN78" s="350"/>
      <c r="AO78" s="350"/>
      <c r="AP78" s="350"/>
    </row>
    <row r="79" spans="3:73">
      <c r="V79" s="369"/>
      <c r="X79" s="350"/>
      <c r="Y79" s="350"/>
      <c r="AM79" s="350"/>
      <c r="AN79" s="350"/>
      <c r="AO79" s="350"/>
      <c r="AP79" s="350"/>
    </row>
    <row r="80" spans="3:73">
      <c r="V80" s="369"/>
      <c r="X80" s="350"/>
      <c r="Y80" s="350"/>
      <c r="AM80" s="350"/>
      <c r="AN80" s="350"/>
      <c r="AO80" s="350"/>
      <c r="AP80" s="350"/>
    </row>
    <row r="81" spans="22:42">
      <c r="V81" s="369"/>
      <c r="X81" s="350"/>
      <c r="Y81" s="350"/>
      <c r="AM81" s="350"/>
      <c r="AN81" s="350"/>
      <c r="AO81" s="350"/>
      <c r="AP81" s="350"/>
    </row>
    <row r="82" spans="22:42">
      <c r="V82" s="369"/>
      <c r="X82" s="350"/>
      <c r="Y82" s="350"/>
      <c r="AM82" s="350"/>
      <c r="AN82" s="350"/>
      <c r="AO82" s="350"/>
      <c r="AP82" s="350"/>
    </row>
    <row r="83" spans="22:42">
      <c r="V83" s="369"/>
      <c r="X83" s="350"/>
      <c r="Y83" s="350"/>
      <c r="AM83" s="350"/>
      <c r="AN83" s="350"/>
      <c r="AO83" s="350"/>
      <c r="AP83" s="350"/>
    </row>
    <row r="84" spans="22:42">
      <c r="V84" s="369"/>
      <c r="X84" s="350"/>
      <c r="Y84" s="350"/>
      <c r="AM84" s="350"/>
      <c r="AN84" s="350"/>
      <c r="AO84" s="350"/>
      <c r="AP84" s="350"/>
    </row>
    <row r="85" spans="22:42">
      <c r="V85" s="369"/>
      <c r="AM85" s="350"/>
      <c r="AN85" s="350"/>
      <c r="AO85" s="350"/>
      <c r="AP85" s="350"/>
    </row>
    <row r="86" spans="22:42">
      <c r="V86" s="369"/>
      <c r="AM86" s="350"/>
      <c r="AN86" s="350"/>
      <c r="AO86" s="350"/>
      <c r="AP86" s="350"/>
    </row>
    <row r="87" spans="22:42">
      <c r="V87" s="369"/>
    </row>
    <row r="88" spans="22:42">
      <c r="V88" s="369"/>
    </row>
    <row r="89" spans="22:42">
      <c r="V89" s="369"/>
    </row>
    <row r="90" spans="22:42">
      <c r="V90" s="369"/>
    </row>
    <row r="91" spans="22:42">
      <c r="V91" s="369"/>
    </row>
    <row r="92" spans="22:42">
      <c r="V92" s="369"/>
    </row>
    <row r="93" spans="22:42">
      <c r="V93" s="369"/>
    </row>
    <row r="94" spans="22:42">
      <c r="V94" s="369"/>
    </row>
    <row r="95" spans="22:42">
      <c r="V95" s="369"/>
      <c r="AM95" s="350"/>
      <c r="AO95" s="350"/>
      <c r="AP95" s="350"/>
    </row>
    <row r="96" spans="22:42">
      <c r="V96" s="369"/>
      <c r="AM96" s="350"/>
      <c r="AN96" s="350"/>
      <c r="AO96" s="350"/>
      <c r="AP96" s="350"/>
    </row>
    <row r="97" spans="24:42">
      <c r="X97" s="350"/>
      <c r="Y97" s="350"/>
    </row>
    <row r="98" spans="24:42">
      <c r="X98" s="350"/>
      <c r="Y98" s="350"/>
      <c r="AM98" s="350"/>
      <c r="AN98" s="350"/>
      <c r="AO98" s="350"/>
      <c r="AP98" s="350"/>
    </row>
    <row r="99" spans="24:42">
      <c r="X99" s="350"/>
      <c r="Y99" s="350"/>
      <c r="AM99" s="350"/>
      <c r="AN99" s="350"/>
      <c r="AO99" s="350"/>
      <c r="AP99" s="350"/>
    </row>
    <row r="100" spans="24:42">
      <c r="X100" s="350"/>
      <c r="Y100" s="350"/>
      <c r="AM100" s="350"/>
      <c r="AN100" s="350"/>
      <c r="AO100" s="350"/>
      <c r="AP100" s="350"/>
    </row>
    <row r="101" spans="24:42">
      <c r="X101" s="350"/>
      <c r="Y101" s="350"/>
      <c r="AM101" s="350"/>
      <c r="AN101" s="350"/>
      <c r="AO101" s="350"/>
      <c r="AP101" s="350"/>
    </row>
    <row r="102" spans="24:42">
      <c r="X102" s="350"/>
      <c r="Y102" s="350"/>
      <c r="AM102" s="350"/>
      <c r="AN102" s="350"/>
      <c r="AO102" s="350"/>
      <c r="AP102" s="350"/>
    </row>
    <row r="103" spans="24:42">
      <c r="X103" s="350"/>
      <c r="Y103" s="350"/>
      <c r="AM103" s="350"/>
      <c r="AN103" s="350"/>
      <c r="AO103" s="350"/>
      <c r="AP103" s="350"/>
    </row>
    <row r="104" spans="24:42">
      <c r="X104" s="350"/>
      <c r="Y104" s="350"/>
      <c r="AM104" s="350"/>
      <c r="AN104" s="350"/>
      <c r="AO104" s="350"/>
      <c r="AP104" s="350"/>
    </row>
    <row r="105" spans="24:42">
      <c r="X105" s="350"/>
      <c r="Y105" s="350"/>
      <c r="AM105" s="350"/>
      <c r="AN105" s="350"/>
      <c r="AO105" s="350"/>
      <c r="AP105" s="350"/>
    </row>
    <row r="106" spans="24:42">
      <c r="X106" s="350"/>
      <c r="Y106" s="350"/>
      <c r="AM106" s="350"/>
      <c r="AN106" s="350"/>
      <c r="AO106" s="350"/>
      <c r="AP106" s="350"/>
    </row>
    <row r="107" spans="24:42">
      <c r="X107" s="350"/>
      <c r="Y107" s="350"/>
      <c r="AM107" s="350"/>
      <c r="AN107" s="350"/>
      <c r="AO107" s="350"/>
      <c r="AP107" s="350"/>
    </row>
    <row r="108" spans="24:42">
      <c r="X108" s="350"/>
      <c r="Y108" s="350"/>
      <c r="AM108" s="350"/>
      <c r="AN108" s="350"/>
      <c r="AO108" s="350"/>
      <c r="AP108" s="350"/>
    </row>
    <row r="109" spans="24:42">
      <c r="X109" s="350"/>
      <c r="Y109" s="350"/>
      <c r="AM109" s="350"/>
      <c r="AN109" s="350"/>
      <c r="AO109" s="350"/>
      <c r="AP109" s="350"/>
    </row>
    <row r="110" spans="24:42">
      <c r="X110" s="350"/>
      <c r="Y110" s="350"/>
      <c r="AM110" s="350"/>
      <c r="AN110" s="350"/>
      <c r="AO110" s="350"/>
      <c r="AP110" s="350"/>
    </row>
    <row r="111" spans="24:42">
      <c r="X111" s="350"/>
      <c r="Y111" s="350"/>
      <c r="AM111" s="350"/>
      <c r="AN111" s="350"/>
      <c r="AO111" s="350"/>
      <c r="AP111" s="350"/>
    </row>
    <row r="112" spans="24:42">
      <c r="X112" s="350"/>
      <c r="Y112" s="350"/>
      <c r="AM112" s="350"/>
      <c r="AN112" s="350"/>
      <c r="AO112" s="350"/>
      <c r="AP112" s="350"/>
    </row>
    <row r="113" spans="24:42">
      <c r="X113" s="350"/>
      <c r="Y113" s="350"/>
      <c r="AM113" s="350"/>
      <c r="AN113" s="350"/>
      <c r="AO113" s="350"/>
      <c r="AP113" s="350"/>
    </row>
    <row r="114" spans="24:42">
      <c r="X114" s="350"/>
      <c r="Y114" s="350"/>
      <c r="AM114" s="350"/>
      <c r="AN114" s="350"/>
      <c r="AO114" s="350"/>
      <c r="AP114" s="350"/>
    </row>
    <row r="115" spans="24:42">
      <c r="X115" s="350"/>
      <c r="Y115" s="350"/>
      <c r="AM115" s="350"/>
      <c r="AN115" s="350"/>
      <c r="AO115" s="350"/>
      <c r="AP115" s="350"/>
    </row>
    <row r="116" spans="24:42">
      <c r="X116" s="350"/>
      <c r="Y116" s="350"/>
      <c r="AM116" s="350"/>
      <c r="AN116" s="350"/>
      <c r="AO116" s="350"/>
      <c r="AP116" s="350"/>
    </row>
    <row r="117" spans="24:42">
      <c r="X117" s="350"/>
      <c r="Y117" s="350"/>
      <c r="AM117" s="350"/>
      <c r="AN117" s="350"/>
      <c r="AO117" s="350"/>
      <c r="AP117" s="350"/>
    </row>
    <row r="118" spans="24:42">
      <c r="X118" s="350"/>
      <c r="Y118" s="350"/>
      <c r="AM118" s="350"/>
      <c r="AN118" s="350"/>
      <c r="AO118" s="350"/>
      <c r="AP118" s="350"/>
    </row>
    <row r="119" spans="24:42">
      <c r="X119" s="350"/>
      <c r="Y119" s="350"/>
      <c r="AM119" s="350"/>
      <c r="AN119" s="350"/>
      <c r="AO119" s="350"/>
      <c r="AP119" s="350"/>
    </row>
    <row r="120" spans="24:42">
      <c r="X120" s="350"/>
      <c r="Y120" s="350"/>
      <c r="AM120" s="350"/>
      <c r="AN120" s="350"/>
      <c r="AO120" s="350"/>
      <c r="AP120" s="350"/>
    </row>
    <row r="121" spans="24:42">
      <c r="X121" s="350"/>
      <c r="Y121" s="350"/>
      <c r="AM121" s="350"/>
      <c r="AN121" s="350"/>
      <c r="AO121" s="350"/>
      <c r="AP121" s="350"/>
    </row>
    <row r="122" spans="24:42">
      <c r="X122" s="350"/>
      <c r="Y122" s="350"/>
      <c r="AM122" s="350"/>
      <c r="AN122" s="350"/>
      <c r="AO122" s="350"/>
      <c r="AP122" s="350"/>
    </row>
    <row r="123" spans="24:42">
      <c r="X123" s="350"/>
      <c r="Y123" s="350"/>
      <c r="AM123" s="350"/>
      <c r="AN123" s="350"/>
      <c r="AO123" s="350"/>
      <c r="AP123" s="350"/>
    </row>
    <row r="124" spans="24:42">
      <c r="X124" s="350"/>
      <c r="Y124" s="350"/>
      <c r="AM124" s="350"/>
      <c r="AN124" s="350"/>
      <c r="AO124" s="350"/>
      <c r="AP124" s="350"/>
    </row>
    <row r="125" spans="24:42">
      <c r="X125" s="350"/>
      <c r="Y125" s="350"/>
      <c r="AM125" s="350"/>
      <c r="AN125" s="350"/>
      <c r="AO125" s="350"/>
      <c r="AP125" s="350"/>
    </row>
    <row r="126" spans="24:42">
      <c r="X126" s="350"/>
      <c r="Y126" s="350"/>
      <c r="AM126" s="350"/>
      <c r="AN126" s="350"/>
      <c r="AO126" s="350"/>
      <c r="AP126" s="350"/>
    </row>
    <row r="127" spans="24:42">
      <c r="X127" s="350"/>
      <c r="Y127" s="350"/>
      <c r="AM127" s="350"/>
      <c r="AN127" s="350"/>
      <c r="AO127" s="350"/>
      <c r="AP127" s="350"/>
    </row>
    <row r="128" spans="24:42">
      <c r="X128" s="350"/>
      <c r="Y128" s="350"/>
      <c r="AM128" s="350"/>
      <c r="AO128" s="350"/>
      <c r="AP128" s="350"/>
    </row>
    <row r="129" spans="24:42">
      <c r="X129" s="350"/>
      <c r="Y129" s="350"/>
      <c r="AM129" s="350"/>
      <c r="AN129" s="350"/>
      <c r="AO129" s="350"/>
      <c r="AP129" s="350"/>
    </row>
    <row r="130" spans="24:42">
      <c r="X130" s="350"/>
      <c r="Y130" s="350"/>
    </row>
    <row r="131" spans="24:42">
      <c r="X131" s="350"/>
      <c r="Y131" s="350"/>
      <c r="AM131" s="350"/>
      <c r="AN131" s="350"/>
      <c r="AO131" s="350"/>
      <c r="AP131" s="350"/>
    </row>
    <row r="132" spans="24:42">
      <c r="X132" s="350"/>
      <c r="Y132" s="350"/>
      <c r="AM132" s="350"/>
      <c r="AN132" s="350"/>
      <c r="AO132" s="350"/>
      <c r="AP132" s="350"/>
    </row>
    <row r="133" spans="24:42">
      <c r="X133" s="350"/>
      <c r="Y133" s="350"/>
      <c r="AM133" s="350"/>
      <c r="AN133" s="350"/>
      <c r="AO133" s="350"/>
      <c r="AP133" s="350"/>
    </row>
    <row r="134" spans="24:42">
      <c r="X134" s="350"/>
      <c r="Y134" s="350"/>
      <c r="AM134" s="350"/>
      <c r="AN134" s="350"/>
      <c r="AO134" s="350"/>
      <c r="AP134" s="350"/>
    </row>
    <row r="135" spans="24:42">
      <c r="X135" s="350"/>
      <c r="Y135" s="350"/>
      <c r="AM135" s="350"/>
      <c r="AN135" s="350"/>
      <c r="AO135" s="350"/>
      <c r="AP135" s="350"/>
    </row>
    <row r="136" spans="24:42">
      <c r="X136" s="350"/>
      <c r="Y136" s="350"/>
      <c r="AM136" s="350"/>
      <c r="AN136" s="350"/>
      <c r="AO136" s="350"/>
      <c r="AP136" s="350"/>
    </row>
    <row r="137" spans="24:42">
      <c r="X137" s="350"/>
      <c r="Y137" s="350"/>
      <c r="AM137" s="350"/>
      <c r="AN137" s="350"/>
      <c r="AO137" s="350"/>
      <c r="AP137" s="350"/>
    </row>
    <row r="138" spans="24:42">
      <c r="X138" s="350"/>
      <c r="Y138" s="350"/>
      <c r="AM138" s="350"/>
      <c r="AN138" s="350"/>
      <c r="AO138" s="350"/>
      <c r="AP138" s="350"/>
    </row>
    <row r="139" spans="24:42">
      <c r="X139" s="350"/>
      <c r="Y139" s="350"/>
      <c r="AM139" s="350"/>
      <c r="AN139" s="350"/>
      <c r="AO139" s="350"/>
      <c r="AP139" s="350"/>
    </row>
    <row r="140" spans="24:42">
      <c r="X140" s="350"/>
      <c r="Y140" s="350"/>
      <c r="AM140" s="350"/>
      <c r="AN140" s="350"/>
      <c r="AO140" s="350"/>
      <c r="AP140" s="350"/>
    </row>
    <row r="141" spans="24:42">
      <c r="X141" s="350"/>
      <c r="Y141" s="350"/>
      <c r="AM141" s="350"/>
      <c r="AN141" s="350"/>
      <c r="AO141" s="350"/>
      <c r="AP141" s="350"/>
    </row>
    <row r="142" spans="24:42">
      <c r="X142" s="350"/>
      <c r="Y142" s="350"/>
      <c r="AM142" s="350"/>
      <c r="AN142" s="350"/>
      <c r="AO142" s="350"/>
      <c r="AP142" s="350"/>
    </row>
    <row r="143" spans="24:42">
      <c r="X143" s="350"/>
      <c r="Y143" s="350"/>
      <c r="AM143" s="350"/>
      <c r="AN143" s="350"/>
      <c r="AO143" s="350"/>
      <c r="AP143" s="350"/>
    </row>
    <row r="144" spans="24:42">
      <c r="X144" s="350"/>
      <c r="Y144" s="350"/>
      <c r="AM144" s="350"/>
      <c r="AN144" s="350"/>
      <c r="AO144" s="350"/>
      <c r="AP144" s="350"/>
    </row>
    <row r="145" spans="24:42">
      <c r="X145" s="350"/>
      <c r="Y145" s="350"/>
      <c r="AM145" s="350"/>
      <c r="AN145" s="350"/>
      <c r="AO145" s="350"/>
      <c r="AP145" s="350"/>
    </row>
    <row r="146" spans="24:42">
      <c r="X146" s="350"/>
      <c r="Y146" s="350"/>
      <c r="AM146" s="350"/>
      <c r="AN146" s="350"/>
      <c r="AO146" s="350"/>
      <c r="AP146" s="350"/>
    </row>
    <row r="147" spans="24:42">
      <c r="X147" s="350"/>
      <c r="Y147" s="350"/>
      <c r="AM147" s="350"/>
      <c r="AN147" s="350"/>
      <c r="AO147" s="350"/>
      <c r="AP147" s="350"/>
    </row>
    <row r="148" spans="24:42">
      <c r="X148" s="350"/>
      <c r="Y148" s="350"/>
      <c r="AM148" s="350"/>
      <c r="AN148" s="350"/>
      <c r="AO148" s="350"/>
      <c r="AP148" s="350"/>
    </row>
    <row r="149" spans="24:42">
      <c r="X149" s="350"/>
      <c r="Y149" s="350"/>
      <c r="AM149" s="350"/>
      <c r="AN149" s="350"/>
      <c r="AO149" s="350"/>
      <c r="AP149" s="350"/>
    </row>
    <row r="150" spans="24:42">
      <c r="X150" s="350"/>
      <c r="Y150" s="350"/>
      <c r="AM150" s="350"/>
      <c r="AN150" s="350"/>
      <c r="AO150" s="350"/>
      <c r="AP150" s="350"/>
    </row>
    <row r="151" spans="24:42">
      <c r="X151" s="350"/>
      <c r="Y151" s="350"/>
      <c r="AM151" s="350"/>
      <c r="AN151" s="350"/>
      <c r="AO151" s="350"/>
      <c r="AP151" s="350"/>
    </row>
    <row r="152" spans="24:42">
      <c r="X152" s="350"/>
      <c r="Y152" s="350"/>
      <c r="AM152" s="350"/>
      <c r="AN152" s="350"/>
      <c r="AO152" s="350"/>
      <c r="AP152" s="350"/>
    </row>
    <row r="153" spans="24:42">
      <c r="X153" s="350"/>
      <c r="Y153" s="350"/>
      <c r="AM153" s="350"/>
      <c r="AN153" s="350"/>
      <c r="AO153" s="350"/>
      <c r="AP153" s="350"/>
    </row>
    <row r="154" spans="24:42">
      <c r="X154" s="350"/>
      <c r="Y154" s="350"/>
      <c r="AM154" s="350"/>
      <c r="AN154" s="350"/>
      <c r="AO154" s="350"/>
      <c r="AP154" s="350"/>
    </row>
    <row r="155" spans="24:42">
      <c r="X155" s="350"/>
      <c r="Y155" s="350"/>
      <c r="AM155" s="350"/>
      <c r="AN155" s="350"/>
      <c r="AO155" s="350"/>
      <c r="AP155" s="350"/>
    </row>
    <row r="156" spans="24:42">
      <c r="X156" s="350"/>
      <c r="Y156" s="350"/>
    </row>
    <row r="157" spans="24:42">
      <c r="X157" s="350"/>
      <c r="Y157" s="350"/>
    </row>
    <row r="158" spans="24:42">
      <c r="X158" s="350"/>
      <c r="Y158" s="350"/>
    </row>
    <row r="159" spans="24:42">
      <c r="X159" s="350"/>
      <c r="Y159" s="350"/>
    </row>
    <row r="160" spans="24:42">
      <c r="X160" s="350"/>
      <c r="Y160" s="350"/>
    </row>
    <row r="161" spans="22:25">
      <c r="V161" s="369"/>
      <c r="X161" s="350"/>
      <c r="Y161" s="350"/>
    </row>
    <row r="162" spans="22:25">
      <c r="V162" s="369"/>
      <c r="X162" s="350"/>
      <c r="Y162" s="350"/>
    </row>
    <row r="163" spans="22:25">
      <c r="V163" s="369"/>
      <c r="X163" s="350"/>
      <c r="Y163" s="350"/>
    </row>
    <row r="164" spans="22:25">
      <c r="V164" s="369"/>
      <c r="X164" s="350"/>
      <c r="Y164" s="350"/>
    </row>
    <row r="165" spans="22:25">
      <c r="V165" s="369"/>
    </row>
    <row r="166" spans="22:25">
      <c r="V166" s="369"/>
    </row>
    <row r="167" spans="22:25">
      <c r="V167" s="369"/>
    </row>
    <row r="168" spans="22:25">
      <c r="V168" s="369"/>
    </row>
    <row r="169" spans="22:25">
      <c r="V169" s="369"/>
    </row>
    <row r="170" spans="22:25">
      <c r="V170" s="369"/>
    </row>
    <row r="171" spans="22:25">
      <c r="V171" s="369"/>
    </row>
    <row r="172" spans="22:25">
      <c r="V172" s="369"/>
    </row>
    <row r="173" spans="22:25">
      <c r="V173" s="369"/>
    </row>
    <row r="174" spans="22:25">
      <c r="V174" s="369"/>
    </row>
    <row r="175" spans="22:25">
      <c r="V175" s="369"/>
    </row>
    <row r="176" spans="22:25">
      <c r="V176" s="369"/>
    </row>
    <row r="177" spans="24:25">
      <c r="X177" s="350"/>
      <c r="Y177" s="350"/>
    </row>
    <row r="178" spans="24:25">
      <c r="X178" s="350"/>
      <c r="Y178" s="350"/>
    </row>
    <row r="179" spans="24:25">
      <c r="X179" s="350"/>
      <c r="Y179" s="350"/>
    </row>
    <row r="180" spans="24:25">
      <c r="X180" s="350"/>
      <c r="Y180" s="350"/>
    </row>
    <row r="181" spans="24:25">
      <c r="X181" s="350"/>
      <c r="Y181" s="350"/>
    </row>
    <row r="182" spans="24:25">
      <c r="X182" s="350"/>
      <c r="Y182" s="350"/>
    </row>
    <row r="183" spans="24:25">
      <c r="X183" s="350"/>
      <c r="Y183" s="350"/>
    </row>
    <row r="184" spans="24:25">
      <c r="X184" s="350"/>
      <c r="Y184" s="350"/>
    </row>
    <row r="185" spans="24:25">
      <c r="X185" s="350"/>
      <c r="Y185" s="350"/>
    </row>
    <row r="186" spans="24:25">
      <c r="X186" s="350"/>
      <c r="Y186" s="350"/>
    </row>
    <row r="187" spans="24:25">
      <c r="X187" s="350"/>
      <c r="Y187" s="350"/>
    </row>
    <row r="188" spans="24:25">
      <c r="X188" s="350"/>
      <c r="Y188" s="350"/>
    </row>
    <row r="189" spans="24:25">
      <c r="X189" s="350"/>
      <c r="Y189" s="350"/>
    </row>
    <row r="190" spans="24:25">
      <c r="X190" s="350"/>
      <c r="Y190" s="350"/>
    </row>
    <row r="191" spans="24:25">
      <c r="X191" s="350"/>
      <c r="Y191" s="350"/>
    </row>
    <row r="192" spans="24:25">
      <c r="X192" s="350"/>
      <c r="Y192" s="350"/>
    </row>
    <row r="193" spans="24:25">
      <c r="X193" s="350"/>
      <c r="Y193" s="350"/>
    </row>
    <row r="194" spans="24:25">
      <c r="X194" s="350"/>
      <c r="Y194" s="350"/>
    </row>
    <row r="195" spans="24:25">
      <c r="X195" s="350"/>
      <c r="Y195" s="350"/>
    </row>
    <row r="196" spans="24:25">
      <c r="X196" s="350"/>
      <c r="Y196" s="350"/>
    </row>
    <row r="197" spans="24:25">
      <c r="X197" s="350"/>
      <c r="Y197" s="350"/>
    </row>
    <row r="198" spans="24:25">
      <c r="X198" s="350"/>
      <c r="Y198" s="350"/>
    </row>
    <row r="199" spans="24:25">
      <c r="X199" s="350"/>
      <c r="Y199" s="350"/>
    </row>
    <row r="200" spans="24:25">
      <c r="X200" s="350"/>
      <c r="Y200" s="350"/>
    </row>
    <row r="201" spans="24:25">
      <c r="X201" s="350"/>
      <c r="Y201" s="350"/>
    </row>
    <row r="202" spans="24:25">
      <c r="X202" s="350"/>
      <c r="Y202" s="350"/>
    </row>
    <row r="203" spans="24:25">
      <c r="X203" s="350"/>
      <c r="Y203" s="350"/>
    </row>
    <row r="204" spans="24:25">
      <c r="X204" s="350"/>
      <c r="Y204" s="350"/>
    </row>
    <row r="205" spans="24:25">
      <c r="X205" s="350"/>
      <c r="Y205" s="350"/>
    </row>
    <row r="206" spans="24:25">
      <c r="X206" s="350"/>
      <c r="Y206" s="350"/>
    </row>
    <row r="207" spans="24:25">
      <c r="X207" s="350"/>
      <c r="Y207" s="350"/>
    </row>
    <row r="208" spans="24:25">
      <c r="X208" s="350"/>
      <c r="Y208" s="350"/>
    </row>
    <row r="209" spans="24:25">
      <c r="X209" s="350"/>
      <c r="Y209" s="350"/>
    </row>
    <row r="210" spans="24:25">
      <c r="X210" s="350"/>
      <c r="Y210" s="350"/>
    </row>
    <row r="211" spans="24:25">
      <c r="X211" s="350"/>
      <c r="Y211" s="350"/>
    </row>
    <row r="212" spans="24:25">
      <c r="X212" s="350"/>
      <c r="Y212" s="350"/>
    </row>
    <row r="213" spans="24:25">
      <c r="X213" s="350"/>
      <c r="Y213" s="350"/>
    </row>
    <row r="214" spans="24:25">
      <c r="X214" s="350"/>
      <c r="Y214" s="350"/>
    </row>
    <row r="215" spans="24:25">
      <c r="X215" s="350"/>
      <c r="Y215" s="350"/>
    </row>
    <row r="216" spans="24:25">
      <c r="X216" s="350"/>
      <c r="Y216" s="350"/>
    </row>
    <row r="217" spans="24:25">
      <c r="X217" s="350"/>
      <c r="Y217" s="350"/>
    </row>
    <row r="218" spans="24:25">
      <c r="X218" s="350"/>
      <c r="Y218" s="350"/>
    </row>
    <row r="219" spans="24:25">
      <c r="X219" s="350"/>
      <c r="Y219" s="350"/>
    </row>
    <row r="220" spans="24:25">
      <c r="X220" s="350"/>
      <c r="Y220" s="350"/>
    </row>
    <row r="221" spans="24:25">
      <c r="X221" s="350"/>
      <c r="Y221" s="350"/>
    </row>
    <row r="222" spans="24:25">
      <c r="X222" s="350"/>
      <c r="Y222" s="350"/>
    </row>
    <row r="223" spans="24:25">
      <c r="X223" s="350"/>
      <c r="Y223" s="350"/>
    </row>
    <row r="224" spans="24:25">
      <c r="X224" s="350"/>
      <c r="Y224" s="350"/>
    </row>
    <row r="225" spans="24:25">
      <c r="X225" s="350"/>
      <c r="Y225" s="350"/>
    </row>
    <row r="226" spans="24:25">
      <c r="X226" s="350"/>
      <c r="Y226" s="350"/>
    </row>
    <row r="227" spans="24:25">
      <c r="X227" s="350"/>
      <c r="Y227" s="350"/>
    </row>
    <row r="228" spans="24:25">
      <c r="X228" s="350"/>
      <c r="Y228" s="350"/>
    </row>
    <row r="229" spans="24:25">
      <c r="X229" s="350"/>
      <c r="Y229" s="350"/>
    </row>
    <row r="230" spans="24:25">
      <c r="X230" s="350"/>
      <c r="Y230" s="350"/>
    </row>
    <row r="231" spans="24:25">
      <c r="X231" s="350"/>
      <c r="Y231" s="350"/>
    </row>
    <row r="232" spans="24:25">
      <c r="X232" s="350"/>
      <c r="Y232" s="350"/>
    </row>
    <row r="233" spans="24:25">
      <c r="X233" s="350"/>
      <c r="Y233" s="350"/>
    </row>
    <row r="234" spans="24:25">
      <c r="X234" s="350"/>
      <c r="Y234" s="350"/>
    </row>
    <row r="235" spans="24:25">
      <c r="X235" s="350"/>
      <c r="Y235" s="350"/>
    </row>
    <row r="236" spans="24:25">
      <c r="X236" s="350"/>
      <c r="Y236" s="350"/>
    </row>
    <row r="237" spans="24:25">
      <c r="X237" s="350"/>
      <c r="Y237" s="350"/>
    </row>
    <row r="238" spans="24:25">
      <c r="X238" s="350"/>
      <c r="Y238" s="350"/>
    </row>
    <row r="239" spans="24:25">
      <c r="X239" s="350"/>
      <c r="Y239" s="350"/>
    </row>
    <row r="240" spans="24:25">
      <c r="X240" s="350"/>
      <c r="Y240" s="350"/>
    </row>
    <row r="241" spans="24:25">
      <c r="X241" s="350"/>
      <c r="Y241" s="350"/>
    </row>
    <row r="242" spans="24:25">
      <c r="X242" s="350"/>
      <c r="Y242" s="350"/>
    </row>
    <row r="243" spans="24:25">
      <c r="X243" s="350"/>
      <c r="Y243" s="350"/>
    </row>
    <row r="244" spans="24:25">
      <c r="X244" s="350"/>
      <c r="Y244" s="350"/>
    </row>
    <row r="245" spans="24:25">
      <c r="X245" s="350"/>
      <c r="Y245" s="350"/>
    </row>
    <row r="246" spans="24:25">
      <c r="X246" s="350"/>
      <c r="Y246" s="350"/>
    </row>
    <row r="247" spans="24:25">
      <c r="X247" s="350"/>
      <c r="Y247" s="350"/>
    </row>
    <row r="248" spans="24:25">
      <c r="X248" s="350"/>
      <c r="Y248" s="350"/>
    </row>
    <row r="249" spans="24:25">
      <c r="X249" s="350"/>
      <c r="Y249" s="350"/>
    </row>
    <row r="250" spans="24:25">
      <c r="X250" s="350"/>
      <c r="Y250" s="350"/>
    </row>
    <row r="251" spans="24:25">
      <c r="X251" s="350"/>
      <c r="Y251" s="350"/>
    </row>
    <row r="252" spans="24:25">
      <c r="X252" s="350"/>
      <c r="Y252" s="350"/>
    </row>
    <row r="253" spans="24:25">
      <c r="X253" s="350"/>
      <c r="Y253" s="350"/>
    </row>
    <row r="254" spans="24:25">
      <c r="X254" s="350"/>
      <c r="Y254" s="350"/>
    </row>
    <row r="255" spans="24:25">
      <c r="X255" s="350"/>
      <c r="Y255" s="350"/>
    </row>
    <row r="256" spans="24:25">
      <c r="X256" s="350"/>
      <c r="Y256" s="350"/>
    </row>
    <row r="257" spans="24:25">
      <c r="X257" s="350"/>
      <c r="Y257" s="350"/>
    </row>
    <row r="258" spans="24:25">
      <c r="X258" s="350"/>
      <c r="Y258" s="350"/>
    </row>
    <row r="259" spans="24:25">
      <c r="X259" s="350"/>
      <c r="Y259" s="350"/>
    </row>
    <row r="260" spans="24:25">
      <c r="X260" s="350"/>
      <c r="Y260" s="350"/>
    </row>
    <row r="261" spans="24:25">
      <c r="X261" s="350"/>
      <c r="Y261" s="350"/>
    </row>
    <row r="262" spans="24:25">
      <c r="X262" s="350"/>
      <c r="Y262" s="350"/>
    </row>
    <row r="263" spans="24:25">
      <c r="X263" s="350"/>
      <c r="Y263" s="350"/>
    </row>
    <row r="264" spans="24:25">
      <c r="X264" s="350"/>
      <c r="Y264" s="350"/>
    </row>
    <row r="265" spans="24:25">
      <c r="X265" s="350"/>
      <c r="Y265" s="350"/>
    </row>
    <row r="266" spans="24:25">
      <c r="X266" s="350"/>
      <c r="Y266" s="350"/>
    </row>
    <row r="267" spans="24:25">
      <c r="X267" s="350"/>
      <c r="Y267" s="350"/>
    </row>
    <row r="268" spans="24:25">
      <c r="X268" s="350"/>
      <c r="Y268" s="350"/>
    </row>
    <row r="269" spans="24:25">
      <c r="X269" s="350"/>
      <c r="Y269" s="350"/>
    </row>
    <row r="270" spans="24:25">
      <c r="X270" s="350"/>
      <c r="Y270" s="350"/>
    </row>
    <row r="271" spans="24:25">
      <c r="X271" s="350"/>
      <c r="Y271" s="350"/>
    </row>
    <row r="272" spans="24:25">
      <c r="X272" s="350"/>
      <c r="Y272" s="350"/>
    </row>
    <row r="273" spans="24:25">
      <c r="X273" s="350"/>
      <c r="Y273" s="350"/>
    </row>
    <row r="274" spans="24:25">
      <c r="X274" s="350"/>
      <c r="Y274" s="350"/>
    </row>
    <row r="275" spans="24:25">
      <c r="X275" s="350"/>
      <c r="Y275" s="350"/>
    </row>
    <row r="276" spans="24:25">
      <c r="X276" s="350"/>
      <c r="Y276" s="350"/>
    </row>
    <row r="277" spans="24:25">
      <c r="X277" s="350"/>
      <c r="Y277" s="350"/>
    </row>
    <row r="278" spans="24:25">
      <c r="X278" s="350"/>
      <c r="Y278" s="350"/>
    </row>
    <row r="279" spans="24:25">
      <c r="X279" s="350"/>
      <c r="Y279" s="350"/>
    </row>
    <row r="280" spans="24:25">
      <c r="X280" s="350"/>
      <c r="Y280" s="350"/>
    </row>
    <row r="281" spans="24:25">
      <c r="X281" s="350"/>
      <c r="Y281" s="350"/>
    </row>
    <row r="282" spans="24:25">
      <c r="X282" s="350"/>
      <c r="Y282" s="350"/>
    </row>
    <row r="283" spans="24:25">
      <c r="X283" s="350"/>
      <c r="Y283" s="350"/>
    </row>
    <row r="284" spans="24:25">
      <c r="X284" s="350"/>
      <c r="Y284" s="350"/>
    </row>
    <row r="285" spans="24:25">
      <c r="X285" s="350"/>
      <c r="Y285" s="350"/>
    </row>
    <row r="286" spans="24:25">
      <c r="X286" s="350"/>
      <c r="Y286" s="350"/>
    </row>
    <row r="287" spans="24:25">
      <c r="X287" s="350"/>
      <c r="Y287" s="350"/>
    </row>
    <row r="288" spans="24:25">
      <c r="X288" s="350"/>
      <c r="Y288" s="350"/>
    </row>
    <row r="289" spans="24:25">
      <c r="X289" s="350"/>
      <c r="Y289" s="350"/>
    </row>
    <row r="290" spans="24:25">
      <c r="X290" s="350"/>
      <c r="Y290" s="350"/>
    </row>
    <row r="291" spans="24:25">
      <c r="X291" s="350"/>
      <c r="Y291" s="350"/>
    </row>
    <row r="292" spans="24:25">
      <c r="X292" s="350"/>
      <c r="Y292" s="350"/>
    </row>
    <row r="293" spans="24:25">
      <c r="X293" s="350"/>
      <c r="Y293" s="350"/>
    </row>
    <row r="294" spans="24:25">
      <c r="X294" s="350"/>
      <c r="Y294" s="350"/>
    </row>
    <row r="295" spans="24:25">
      <c r="X295" s="350"/>
      <c r="Y295" s="350"/>
    </row>
    <row r="296" spans="24:25">
      <c r="X296" s="350"/>
      <c r="Y296" s="350"/>
    </row>
    <row r="297" spans="24:25">
      <c r="X297" s="350"/>
      <c r="Y297" s="350"/>
    </row>
    <row r="298" spans="24:25">
      <c r="X298" s="350"/>
      <c r="Y298" s="350"/>
    </row>
    <row r="299" spans="24:25">
      <c r="X299" s="350"/>
      <c r="Y299" s="350"/>
    </row>
    <row r="300" spans="24:25">
      <c r="X300" s="350"/>
      <c r="Y300" s="350"/>
    </row>
    <row r="301" spans="24:25">
      <c r="X301" s="350"/>
      <c r="Y301" s="350"/>
    </row>
    <row r="302" spans="24:25">
      <c r="X302" s="350"/>
      <c r="Y302" s="350"/>
    </row>
    <row r="303" spans="24:25">
      <c r="X303" s="350"/>
      <c r="Y303" s="350"/>
    </row>
    <row r="304" spans="24:25">
      <c r="X304" s="350"/>
      <c r="Y304" s="350"/>
    </row>
    <row r="305" spans="24:25">
      <c r="X305" s="350"/>
      <c r="Y305" s="350"/>
    </row>
    <row r="306" spans="24:25">
      <c r="X306" s="350"/>
      <c r="Y306" s="350"/>
    </row>
    <row r="307" spans="24:25">
      <c r="X307" s="350"/>
      <c r="Y307" s="350"/>
    </row>
    <row r="308" spans="24:25">
      <c r="X308" s="350"/>
      <c r="Y308" s="350"/>
    </row>
    <row r="309" spans="24:25">
      <c r="X309" s="350"/>
      <c r="Y309" s="350"/>
    </row>
    <row r="310" spans="24:25">
      <c r="X310" s="350"/>
      <c r="Y310" s="350"/>
    </row>
    <row r="311" spans="24:25">
      <c r="X311" s="350"/>
      <c r="Y311" s="350"/>
    </row>
    <row r="312" spans="24:25">
      <c r="X312" s="350"/>
      <c r="Y312" s="350"/>
    </row>
    <row r="313" spans="24:25">
      <c r="X313" s="350"/>
      <c r="Y313" s="350"/>
    </row>
    <row r="314" spans="24:25">
      <c r="X314" s="350"/>
      <c r="Y314" s="350"/>
    </row>
    <row r="315" spans="24:25">
      <c r="X315" s="350"/>
      <c r="Y315" s="350"/>
    </row>
    <row r="316" spans="24:25">
      <c r="X316" s="350"/>
      <c r="Y316" s="350"/>
    </row>
    <row r="317" spans="24:25">
      <c r="X317" s="350"/>
      <c r="Y317" s="350"/>
    </row>
    <row r="318" spans="24:25">
      <c r="X318" s="350"/>
      <c r="Y318" s="350"/>
    </row>
    <row r="319" spans="24:25">
      <c r="X319" s="350"/>
      <c r="Y319" s="350"/>
    </row>
    <row r="320" spans="24:25">
      <c r="X320" s="350"/>
      <c r="Y320" s="350"/>
    </row>
    <row r="321" spans="24:25">
      <c r="X321" s="350"/>
      <c r="Y321" s="350"/>
    </row>
    <row r="322" spans="24:25">
      <c r="X322" s="350"/>
      <c r="Y322" s="350"/>
    </row>
    <row r="323" spans="24:25">
      <c r="X323" s="350"/>
      <c r="Y323" s="350"/>
    </row>
    <row r="324" spans="24:25">
      <c r="X324" s="350"/>
      <c r="Y324" s="350"/>
    </row>
    <row r="325" spans="24:25">
      <c r="X325" s="350"/>
      <c r="Y325" s="350"/>
    </row>
    <row r="326" spans="24:25">
      <c r="X326" s="350"/>
      <c r="Y326" s="350"/>
    </row>
    <row r="327" spans="24:25">
      <c r="X327" s="350"/>
      <c r="Y327" s="350"/>
    </row>
    <row r="328" spans="24:25">
      <c r="X328" s="350"/>
      <c r="Y328" s="350"/>
    </row>
    <row r="329" spans="24:25">
      <c r="X329" s="350"/>
      <c r="Y329" s="350"/>
    </row>
    <row r="330" spans="24:25">
      <c r="X330" s="350"/>
      <c r="Y330" s="350"/>
    </row>
    <row r="331" spans="24:25">
      <c r="X331" s="350"/>
      <c r="Y331" s="350"/>
    </row>
    <row r="332" spans="24:25">
      <c r="X332" s="350"/>
      <c r="Y332" s="350"/>
    </row>
    <row r="333" spans="24:25">
      <c r="X333" s="350"/>
      <c r="Y333" s="350"/>
    </row>
    <row r="334" spans="24:25">
      <c r="X334" s="350"/>
      <c r="Y334" s="350"/>
    </row>
    <row r="335" spans="24:25">
      <c r="X335" s="350"/>
      <c r="Y335" s="350"/>
    </row>
    <row r="336" spans="24:25">
      <c r="X336" s="350"/>
      <c r="Y336" s="350"/>
    </row>
    <row r="337" spans="24:25">
      <c r="X337" s="350"/>
      <c r="Y337" s="350"/>
    </row>
    <row r="338" spans="24:25">
      <c r="X338" s="350"/>
      <c r="Y338" s="350"/>
    </row>
    <row r="339" spans="24:25">
      <c r="X339" s="350"/>
      <c r="Y339" s="350"/>
    </row>
    <row r="340" spans="24:25">
      <c r="X340" s="350"/>
      <c r="Y340" s="350"/>
    </row>
    <row r="341" spans="24:25">
      <c r="X341" s="350"/>
      <c r="Y341" s="350"/>
    </row>
    <row r="342" spans="24:25">
      <c r="X342" s="350"/>
      <c r="Y342" s="350"/>
    </row>
    <row r="343" spans="24:25">
      <c r="X343" s="350"/>
      <c r="Y343" s="350"/>
    </row>
    <row r="344" spans="24:25">
      <c r="X344" s="350"/>
      <c r="Y344" s="350"/>
    </row>
    <row r="345" spans="24:25">
      <c r="X345" s="350"/>
      <c r="Y345" s="350"/>
    </row>
    <row r="346" spans="24:25">
      <c r="X346" s="350"/>
      <c r="Y346" s="350"/>
    </row>
    <row r="347" spans="24:25">
      <c r="X347" s="350"/>
      <c r="Y347" s="350"/>
    </row>
    <row r="348" spans="24:25">
      <c r="X348" s="350"/>
      <c r="Y348" s="350"/>
    </row>
    <row r="349" spans="24:25">
      <c r="X349" s="350"/>
      <c r="Y349" s="350"/>
    </row>
    <row r="350" spans="24:25">
      <c r="X350" s="350"/>
      <c r="Y350" s="350"/>
    </row>
    <row r="351" spans="24:25">
      <c r="X351" s="350"/>
      <c r="Y351" s="350"/>
    </row>
    <row r="352" spans="24:25">
      <c r="X352" s="350"/>
      <c r="Y352" s="350"/>
    </row>
    <row r="353" spans="24:25">
      <c r="X353" s="350"/>
      <c r="Y353" s="350"/>
    </row>
    <row r="354" spans="24:25">
      <c r="X354" s="350"/>
      <c r="Y354" s="350"/>
    </row>
    <row r="355" spans="24:25">
      <c r="X355" s="350"/>
      <c r="Y355" s="350"/>
    </row>
    <row r="356" spans="24:25">
      <c r="X356" s="350"/>
      <c r="Y356" s="350"/>
    </row>
    <row r="357" spans="24:25">
      <c r="X357" s="350"/>
      <c r="Y357" s="350"/>
    </row>
    <row r="358" spans="24:25">
      <c r="X358" s="350"/>
      <c r="Y358" s="350"/>
    </row>
    <row r="359" spans="24:25">
      <c r="X359" s="350"/>
      <c r="Y359" s="350"/>
    </row>
    <row r="360" spans="24:25">
      <c r="X360" s="350"/>
      <c r="Y360" s="350"/>
    </row>
    <row r="361" spans="24:25">
      <c r="X361" s="350"/>
      <c r="Y361" s="350"/>
    </row>
    <row r="362" spans="24:25">
      <c r="X362" s="350"/>
      <c r="Y362" s="350"/>
    </row>
    <row r="363" spans="24:25">
      <c r="X363" s="350"/>
      <c r="Y363" s="350"/>
    </row>
    <row r="364" spans="24:25">
      <c r="X364" s="350"/>
      <c r="Y364" s="350"/>
    </row>
    <row r="365" spans="24:25">
      <c r="X365" s="350"/>
      <c r="Y365" s="350"/>
    </row>
    <row r="366" spans="24:25">
      <c r="X366" s="350"/>
      <c r="Y366" s="350"/>
    </row>
    <row r="367" spans="24:25">
      <c r="X367" s="350"/>
      <c r="Y367" s="350"/>
    </row>
    <row r="368" spans="24:25">
      <c r="X368" s="350"/>
      <c r="Y368" s="350"/>
    </row>
    <row r="369" spans="24:25">
      <c r="X369" s="350"/>
      <c r="Y369" s="350"/>
    </row>
    <row r="370" spans="24:25">
      <c r="X370" s="350"/>
      <c r="Y370" s="350"/>
    </row>
    <row r="371" spans="24:25">
      <c r="X371" s="350"/>
      <c r="Y371" s="350"/>
    </row>
    <row r="372" spans="24:25">
      <c r="X372" s="350"/>
      <c r="Y372" s="350"/>
    </row>
    <row r="373" spans="24:25">
      <c r="X373" s="350"/>
      <c r="Y373" s="350"/>
    </row>
    <row r="374" spans="24:25">
      <c r="X374" s="350"/>
      <c r="Y374" s="350"/>
    </row>
    <row r="375" spans="24:25">
      <c r="X375" s="350"/>
      <c r="Y375" s="350"/>
    </row>
    <row r="376" spans="24:25">
      <c r="X376" s="350"/>
      <c r="Y376" s="350"/>
    </row>
    <row r="377" spans="24:25">
      <c r="X377" s="350"/>
      <c r="Y377" s="350"/>
    </row>
    <row r="378" spans="24:25">
      <c r="X378" s="350"/>
      <c r="Y378" s="350"/>
    </row>
    <row r="379" spans="24:25">
      <c r="X379" s="350"/>
      <c r="Y379" s="350"/>
    </row>
    <row r="380" spans="24:25">
      <c r="X380" s="350"/>
      <c r="Y380" s="350"/>
    </row>
    <row r="381" spans="24:25">
      <c r="X381" s="350"/>
      <c r="Y381" s="350"/>
    </row>
    <row r="382" spans="24:25">
      <c r="X382" s="350"/>
      <c r="Y382" s="350"/>
    </row>
    <row r="383" spans="24:25">
      <c r="X383" s="350"/>
      <c r="Y383" s="350"/>
    </row>
    <row r="384" spans="24:25">
      <c r="X384" s="350"/>
      <c r="Y384" s="350"/>
    </row>
    <row r="385" spans="24:25">
      <c r="X385" s="350"/>
      <c r="Y385" s="350"/>
    </row>
    <row r="386" spans="24:25">
      <c r="X386" s="350"/>
      <c r="Y386" s="350"/>
    </row>
    <row r="387" spans="24:25">
      <c r="X387" s="350"/>
      <c r="Y387" s="350"/>
    </row>
    <row r="388" spans="24:25">
      <c r="X388" s="350"/>
      <c r="Y388" s="350"/>
    </row>
    <row r="389" spans="24:25">
      <c r="X389" s="350"/>
      <c r="Y389" s="350"/>
    </row>
    <row r="390" spans="24:25">
      <c r="X390" s="350"/>
      <c r="Y390" s="350"/>
    </row>
    <row r="391" spans="24:25">
      <c r="X391" s="350"/>
      <c r="Y391" s="350"/>
    </row>
    <row r="392" spans="24:25">
      <c r="X392" s="350"/>
      <c r="Y392" s="350"/>
    </row>
    <row r="393" spans="24:25">
      <c r="X393" s="350"/>
      <c r="Y393" s="350"/>
    </row>
    <row r="394" spans="24:25">
      <c r="X394" s="350"/>
      <c r="Y394" s="350"/>
    </row>
    <row r="395" spans="24:25">
      <c r="X395" s="350"/>
      <c r="Y395" s="350"/>
    </row>
    <row r="396" spans="24:25">
      <c r="X396" s="350"/>
      <c r="Y396" s="350"/>
    </row>
    <row r="397" spans="24:25">
      <c r="X397" s="350"/>
      <c r="Y397" s="350"/>
    </row>
    <row r="398" spans="24:25">
      <c r="X398" s="350"/>
      <c r="Y398" s="350"/>
    </row>
    <row r="399" spans="24:25">
      <c r="X399" s="350"/>
      <c r="Y399" s="350"/>
    </row>
    <row r="400" spans="24:25">
      <c r="X400" s="350"/>
      <c r="Y400" s="350"/>
    </row>
    <row r="401" spans="24:25">
      <c r="X401" s="350"/>
      <c r="Y401" s="350"/>
    </row>
    <row r="402" spans="24:25">
      <c r="X402" s="350"/>
      <c r="Y402" s="350"/>
    </row>
    <row r="403" spans="24:25">
      <c r="X403" s="350"/>
      <c r="Y403" s="350"/>
    </row>
    <row r="404" spans="24:25">
      <c r="X404" s="350"/>
      <c r="Y404" s="350"/>
    </row>
    <row r="405" spans="24:25">
      <c r="X405" s="350"/>
      <c r="Y405" s="350"/>
    </row>
    <row r="406" spans="24:25">
      <c r="X406" s="350"/>
      <c r="Y406" s="350"/>
    </row>
    <row r="407" spans="24:25">
      <c r="X407" s="350"/>
      <c r="Y407" s="350"/>
    </row>
    <row r="408" spans="24:25">
      <c r="X408" s="350"/>
      <c r="Y408" s="350"/>
    </row>
    <row r="409" spans="24:25">
      <c r="X409" s="350"/>
      <c r="Y409" s="350"/>
    </row>
    <row r="410" spans="24:25">
      <c r="X410" s="350"/>
      <c r="Y410" s="350"/>
    </row>
    <row r="411" spans="24:25">
      <c r="X411" s="350"/>
      <c r="Y411" s="350"/>
    </row>
    <row r="412" spans="24:25">
      <c r="X412" s="350"/>
      <c r="Y412" s="350"/>
    </row>
    <row r="413" spans="24:25">
      <c r="X413" s="350"/>
      <c r="Y413" s="350"/>
    </row>
    <row r="414" spans="24:25">
      <c r="X414" s="350"/>
      <c r="Y414" s="350"/>
    </row>
    <row r="415" spans="24:25">
      <c r="X415" s="350"/>
      <c r="Y415" s="350"/>
    </row>
    <row r="416" spans="24:25">
      <c r="X416" s="350"/>
      <c r="Y416" s="350"/>
    </row>
    <row r="417" spans="24:25">
      <c r="X417" s="350"/>
      <c r="Y417" s="350"/>
    </row>
    <row r="418" spans="24:25">
      <c r="X418" s="350"/>
      <c r="Y418" s="350"/>
    </row>
    <row r="419" spans="24:25">
      <c r="X419" s="350"/>
      <c r="Y419" s="350"/>
    </row>
    <row r="420" spans="24:25">
      <c r="X420" s="350"/>
      <c r="Y420" s="350"/>
    </row>
    <row r="421" spans="24:25">
      <c r="X421" s="350"/>
      <c r="Y421" s="350"/>
    </row>
    <row r="422" spans="24:25">
      <c r="X422" s="350"/>
      <c r="Y422" s="350"/>
    </row>
    <row r="423" spans="24:25">
      <c r="X423" s="350"/>
      <c r="Y423" s="350"/>
    </row>
    <row r="424" spans="24:25">
      <c r="X424" s="350"/>
      <c r="Y424" s="350"/>
    </row>
    <row r="425" spans="24:25">
      <c r="X425" s="350"/>
      <c r="Y425" s="350"/>
    </row>
    <row r="426" spans="24:25">
      <c r="X426" s="350"/>
      <c r="Y426" s="350"/>
    </row>
    <row r="427" spans="24:25">
      <c r="X427" s="350"/>
      <c r="Y427" s="350"/>
    </row>
    <row r="428" spans="24:25">
      <c r="X428" s="350"/>
      <c r="Y428" s="350"/>
    </row>
    <row r="429" spans="24:25">
      <c r="X429" s="350"/>
      <c r="Y429" s="350"/>
    </row>
    <row r="430" spans="24:25">
      <c r="X430" s="350"/>
      <c r="Y430" s="350"/>
    </row>
    <row r="431" spans="24:25">
      <c r="X431" s="350"/>
      <c r="Y431" s="350"/>
    </row>
    <row r="432" spans="24:25">
      <c r="X432" s="350"/>
      <c r="Y432" s="350"/>
    </row>
    <row r="433" spans="24:25">
      <c r="X433" s="350"/>
      <c r="Y433" s="350"/>
    </row>
    <row r="434" spans="24:25">
      <c r="X434" s="350"/>
      <c r="Y434" s="350"/>
    </row>
    <row r="435" spans="24:25">
      <c r="X435" s="350"/>
      <c r="Y435" s="350"/>
    </row>
    <row r="436" spans="24:25">
      <c r="X436" s="350"/>
      <c r="Y436" s="350"/>
    </row>
    <row r="437" spans="24:25">
      <c r="X437" s="350"/>
      <c r="Y437" s="350"/>
    </row>
    <row r="438" spans="24:25">
      <c r="X438" s="350"/>
      <c r="Y438" s="350"/>
    </row>
    <row r="439" spans="24:25">
      <c r="X439" s="350"/>
      <c r="Y439" s="350"/>
    </row>
    <row r="440" spans="24:25">
      <c r="X440" s="350"/>
      <c r="Y440" s="350"/>
    </row>
    <row r="441" spans="24:25">
      <c r="X441" s="350"/>
      <c r="Y441" s="350"/>
    </row>
    <row r="442" spans="24:25">
      <c r="X442" s="350"/>
      <c r="Y442" s="350"/>
    </row>
    <row r="443" spans="24:25">
      <c r="X443" s="350"/>
      <c r="Y443" s="350"/>
    </row>
    <row r="444" spans="24:25">
      <c r="X444" s="350"/>
      <c r="Y444" s="350"/>
    </row>
    <row r="445" spans="24:25">
      <c r="X445" s="350"/>
      <c r="Y445" s="350"/>
    </row>
    <row r="446" spans="24:25">
      <c r="X446" s="350"/>
      <c r="Y446" s="350"/>
    </row>
    <row r="447" spans="24:25">
      <c r="X447" s="350"/>
      <c r="Y447" s="350"/>
    </row>
    <row r="448" spans="24:25">
      <c r="X448" s="350"/>
      <c r="Y448" s="350"/>
    </row>
    <row r="449" spans="24:25">
      <c r="X449" s="350"/>
      <c r="Y449" s="350"/>
    </row>
    <row r="450" spans="24:25">
      <c r="X450" s="350"/>
      <c r="Y450" s="350"/>
    </row>
    <row r="451" spans="24:25">
      <c r="X451" s="350"/>
      <c r="Y451" s="350"/>
    </row>
    <row r="452" spans="24:25">
      <c r="X452" s="350"/>
      <c r="Y452" s="350"/>
    </row>
    <row r="453" spans="24:25">
      <c r="X453" s="350"/>
      <c r="Y453" s="350"/>
    </row>
    <row r="454" spans="24:25">
      <c r="X454" s="350"/>
      <c r="Y454" s="350"/>
    </row>
    <row r="455" spans="24:25">
      <c r="X455" s="350"/>
      <c r="Y455" s="350"/>
    </row>
    <row r="456" spans="24:25">
      <c r="X456" s="350"/>
      <c r="Y456" s="350"/>
    </row>
    <row r="457" spans="24:25">
      <c r="X457" s="350"/>
      <c r="Y457" s="350"/>
    </row>
    <row r="458" spans="24:25">
      <c r="X458" s="350"/>
      <c r="Y458" s="350"/>
    </row>
    <row r="459" spans="24:25">
      <c r="X459" s="350"/>
      <c r="Y459" s="350"/>
    </row>
    <row r="460" spans="24:25">
      <c r="X460" s="350"/>
      <c r="Y460" s="350"/>
    </row>
    <row r="461" spans="24:25">
      <c r="X461" s="350"/>
      <c r="Y461" s="350"/>
    </row>
    <row r="462" spans="24:25">
      <c r="X462" s="350"/>
      <c r="Y462" s="350"/>
    </row>
    <row r="463" spans="24:25">
      <c r="X463" s="350"/>
      <c r="Y463" s="350"/>
    </row>
    <row r="464" spans="24:25">
      <c r="X464" s="350"/>
      <c r="Y464" s="350"/>
    </row>
    <row r="465" spans="24:25">
      <c r="X465" s="350"/>
      <c r="Y465" s="350"/>
    </row>
    <row r="466" spans="24:25">
      <c r="X466" s="350"/>
      <c r="Y466" s="350"/>
    </row>
    <row r="467" spans="24:25">
      <c r="X467" s="350"/>
      <c r="Y467" s="350"/>
    </row>
    <row r="468" spans="24:25">
      <c r="X468" s="350"/>
      <c r="Y468" s="350"/>
    </row>
    <row r="469" spans="24:25">
      <c r="X469" s="350"/>
      <c r="Y469" s="350"/>
    </row>
    <row r="470" spans="24:25">
      <c r="X470" s="350"/>
      <c r="Y470" s="350"/>
    </row>
    <row r="471" spans="24:25">
      <c r="X471" s="350"/>
      <c r="Y471" s="350"/>
    </row>
    <row r="472" spans="24:25">
      <c r="X472" s="350"/>
      <c r="Y472" s="350"/>
    </row>
    <row r="473" spans="24:25">
      <c r="X473" s="350"/>
      <c r="Y473" s="350"/>
    </row>
    <row r="474" spans="24:25">
      <c r="X474" s="350"/>
      <c r="Y474" s="350"/>
    </row>
    <row r="475" spans="24:25">
      <c r="X475" s="350"/>
      <c r="Y475" s="350"/>
    </row>
    <row r="476" spans="24:25">
      <c r="X476" s="350"/>
      <c r="Y476" s="350"/>
    </row>
    <row r="477" spans="24:25">
      <c r="X477" s="350"/>
      <c r="Y477" s="350"/>
    </row>
    <row r="478" spans="24:25">
      <c r="X478" s="350"/>
      <c r="Y478" s="350"/>
    </row>
    <row r="479" spans="24:25">
      <c r="X479" s="350"/>
      <c r="Y479" s="350"/>
    </row>
    <row r="480" spans="24:25">
      <c r="X480" s="350"/>
      <c r="Y480" s="350"/>
    </row>
    <row r="481" spans="24:25">
      <c r="X481" s="350"/>
      <c r="Y481" s="350"/>
    </row>
    <row r="482" spans="24:25">
      <c r="X482" s="350"/>
      <c r="Y482" s="350"/>
    </row>
    <row r="483" spans="24:25">
      <c r="X483" s="350"/>
      <c r="Y483" s="350"/>
    </row>
    <row r="484" spans="24:25">
      <c r="X484" s="350"/>
      <c r="Y484" s="350"/>
    </row>
    <row r="485" spans="24:25">
      <c r="X485" s="350"/>
      <c r="Y485" s="350"/>
    </row>
    <row r="486" spans="24:25">
      <c r="X486" s="350"/>
      <c r="Y486" s="350"/>
    </row>
    <row r="487" spans="24:25">
      <c r="X487" s="350"/>
      <c r="Y487" s="350"/>
    </row>
    <row r="488" spans="24:25">
      <c r="X488" s="350"/>
      <c r="Y488" s="350"/>
    </row>
    <row r="489" spans="24:25">
      <c r="X489" s="350"/>
      <c r="Y489" s="350"/>
    </row>
    <row r="490" spans="24:25">
      <c r="X490" s="350"/>
      <c r="Y490" s="350"/>
    </row>
    <row r="491" spans="24:25">
      <c r="X491" s="350"/>
      <c r="Y491" s="350"/>
    </row>
    <row r="492" spans="24:25">
      <c r="X492" s="350"/>
      <c r="Y492" s="350"/>
    </row>
    <row r="493" spans="24:25">
      <c r="X493" s="350"/>
      <c r="Y493" s="350"/>
    </row>
    <row r="494" spans="24:25">
      <c r="X494" s="350"/>
      <c r="Y494" s="350"/>
    </row>
    <row r="495" spans="24:25">
      <c r="X495" s="350"/>
      <c r="Y495" s="350"/>
    </row>
    <row r="496" spans="24:25">
      <c r="X496" s="350"/>
      <c r="Y496" s="350"/>
    </row>
    <row r="497" spans="24:25">
      <c r="X497" s="350"/>
      <c r="Y497" s="350"/>
    </row>
    <row r="498" spans="24:25">
      <c r="X498" s="350"/>
      <c r="Y498" s="350"/>
    </row>
    <row r="499" spans="24:25">
      <c r="X499" s="350"/>
      <c r="Y499" s="350"/>
    </row>
    <row r="500" spans="24:25">
      <c r="X500" s="350"/>
      <c r="Y500" s="350"/>
    </row>
    <row r="501" spans="24:25">
      <c r="X501" s="350"/>
      <c r="Y501" s="350"/>
    </row>
    <row r="502" spans="24:25">
      <c r="X502" s="350"/>
      <c r="Y502" s="350"/>
    </row>
    <row r="503" spans="24:25">
      <c r="X503" s="350"/>
      <c r="Y503" s="350"/>
    </row>
    <row r="504" spans="24:25">
      <c r="X504" s="350"/>
      <c r="Y504" s="350"/>
    </row>
    <row r="505" spans="24:25">
      <c r="X505" s="350"/>
      <c r="Y505" s="350"/>
    </row>
    <row r="506" spans="24:25">
      <c r="X506" s="350"/>
      <c r="Y506" s="350"/>
    </row>
    <row r="507" spans="24:25">
      <c r="X507" s="350"/>
      <c r="Y507" s="350"/>
    </row>
    <row r="508" spans="24:25">
      <c r="X508" s="350"/>
      <c r="Y508" s="350"/>
    </row>
    <row r="509" spans="24:25">
      <c r="X509" s="350"/>
      <c r="Y509" s="350"/>
    </row>
    <row r="510" spans="24:25">
      <c r="X510" s="350"/>
      <c r="Y510" s="350"/>
    </row>
    <row r="511" spans="24:25">
      <c r="X511" s="350"/>
      <c r="Y511" s="350"/>
    </row>
    <row r="512" spans="24:25">
      <c r="X512" s="350"/>
      <c r="Y512" s="350"/>
    </row>
    <row r="513" spans="24:25">
      <c r="X513" s="350"/>
      <c r="Y513" s="350"/>
    </row>
    <row r="514" spans="24:25">
      <c r="X514" s="350"/>
      <c r="Y514" s="350"/>
    </row>
    <row r="515" spans="24:25">
      <c r="X515" s="350"/>
      <c r="Y515" s="350"/>
    </row>
    <row r="516" spans="24:25">
      <c r="X516" s="350"/>
      <c r="Y516" s="350"/>
    </row>
    <row r="517" spans="24:25">
      <c r="X517" s="350"/>
      <c r="Y517" s="350"/>
    </row>
    <row r="518" spans="24:25">
      <c r="X518" s="350"/>
      <c r="Y518" s="350"/>
    </row>
    <row r="519" spans="24:25">
      <c r="X519" s="350"/>
      <c r="Y519" s="350"/>
    </row>
    <row r="520" spans="24:25">
      <c r="X520" s="350"/>
      <c r="Y520" s="350"/>
    </row>
    <row r="521" spans="24:25">
      <c r="X521" s="350"/>
      <c r="Y521" s="350"/>
    </row>
    <row r="522" spans="24:25">
      <c r="X522" s="350"/>
      <c r="Y522" s="350"/>
    </row>
    <row r="523" spans="24:25">
      <c r="X523" s="350"/>
      <c r="Y523" s="350"/>
    </row>
    <row r="524" spans="24:25">
      <c r="X524" s="350"/>
      <c r="Y524" s="350"/>
    </row>
    <row r="525" spans="24:25">
      <c r="X525" s="350"/>
      <c r="Y525" s="350"/>
    </row>
    <row r="526" spans="24:25">
      <c r="X526" s="350"/>
      <c r="Y526" s="350"/>
    </row>
    <row r="527" spans="24:25">
      <c r="X527" s="350"/>
      <c r="Y527" s="350"/>
    </row>
    <row r="528" spans="24:25">
      <c r="X528" s="350"/>
      <c r="Y528" s="350"/>
    </row>
    <row r="529" spans="24:25">
      <c r="X529" s="350"/>
      <c r="Y529" s="350"/>
    </row>
    <row r="530" spans="24:25">
      <c r="X530" s="350"/>
      <c r="Y530" s="350"/>
    </row>
    <row r="531" spans="24:25">
      <c r="X531" s="350"/>
      <c r="Y531" s="350"/>
    </row>
    <row r="532" spans="24:25">
      <c r="X532" s="350"/>
      <c r="Y532" s="350"/>
    </row>
    <row r="533" spans="24:25">
      <c r="X533" s="350"/>
      <c r="Y533" s="350"/>
    </row>
    <row r="534" spans="24:25">
      <c r="X534" s="350"/>
      <c r="Y534" s="350"/>
    </row>
    <row r="535" spans="24:25">
      <c r="X535" s="350"/>
      <c r="Y535" s="350"/>
    </row>
    <row r="536" spans="24:25">
      <c r="X536" s="350"/>
      <c r="Y536" s="350"/>
    </row>
    <row r="537" spans="24:25">
      <c r="X537" s="350"/>
      <c r="Y537" s="350"/>
    </row>
    <row r="538" spans="24:25">
      <c r="X538" s="350"/>
      <c r="Y538" s="350"/>
    </row>
    <row r="539" spans="24:25">
      <c r="X539" s="350"/>
      <c r="Y539" s="350"/>
    </row>
    <row r="540" spans="24:25">
      <c r="X540" s="350"/>
      <c r="Y540" s="350"/>
    </row>
    <row r="541" spans="24:25">
      <c r="X541" s="350"/>
      <c r="Y541" s="350"/>
    </row>
    <row r="542" spans="24:25">
      <c r="X542" s="350"/>
      <c r="Y542" s="350"/>
    </row>
    <row r="543" spans="24:25">
      <c r="X543" s="350"/>
      <c r="Y543" s="350"/>
    </row>
    <row r="544" spans="24:25">
      <c r="X544" s="350"/>
      <c r="Y544" s="350"/>
    </row>
    <row r="545" spans="24:25">
      <c r="X545" s="350"/>
      <c r="Y545" s="350"/>
    </row>
    <row r="546" spans="24:25">
      <c r="X546" s="350"/>
      <c r="Y546" s="350"/>
    </row>
    <row r="547" spans="24:25">
      <c r="X547" s="350"/>
      <c r="Y547" s="350"/>
    </row>
    <row r="548" spans="24:25">
      <c r="X548" s="350"/>
      <c r="Y548" s="350"/>
    </row>
    <row r="549" spans="24:25">
      <c r="X549" s="350"/>
      <c r="Y549" s="350"/>
    </row>
    <row r="550" spans="24:25">
      <c r="X550" s="350"/>
      <c r="Y550" s="350"/>
    </row>
    <row r="551" spans="24:25">
      <c r="X551" s="350"/>
      <c r="Y551" s="350"/>
    </row>
    <row r="552" spans="24:25">
      <c r="X552" s="350"/>
      <c r="Y552" s="350"/>
    </row>
    <row r="553" spans="24:25">
      <c r="X553" s="350"/>
      <c r="Y553" s="350"/>
    </row>
    <row r="554" spans="24:25">
      <c r="X554" s="350"/>
      <c r="Y554" s="350"/>
    </row>
    <row r="555" spans="24:25">
      <c r="X555" s="350"/>
      <c r="Y555" s="350"/>
    </row>
    <row r="556" spans="24:25">
      <c r="X556" s="350"/>
      <c r="Y556" s="350"/>
    </row>
    <row r="557" spans="24:25">
      <c r="X557" s="350"/>
      <c r="Y557" s="350"/>
    </row>
    <row r="558" spans="24:25">
      <c r="X558" s="350"/>
      <c r="Y558" s="350"/>
    </row>
    <row r="559" spans="24:25">
      <c r="X559" s="350"/>
      <c r="Y559" s="350"/>
    </row>
    <row r="560" spans="24:25">
      <c r="X560" s="350"/>
      <c r="Y560" s="350"/>
    </row>
    <row r="561" spans="24:25">
      <c r="X561" s="350"/>
      <c r="Y561" s="350"/>
    </row>
    <row r="562" spans="24:25">
      <c r="X562" s="350"/>
      <c r="Y562" s="350"/>
    </row>
    <row r="563" spans="24:25">
      <c r="X563" s="350"/>
      <c r="Y563" s="350"/>
    </row>
    <row r="564" spans="24:25">
      <c r="X564" s="350"/>
      <c r="Y564" s="350"/>
    </row>
    <row r="565" spans="24:25">
      <c r="X565" s="350"/>
      <c r="Y565" s="350"/>
    </row>
    <row r="566" spans="24:25">
      <c r="X566" s="350"/>
      <c r="Y566" s="350"/>
    </row>
    <row r="567" spans="24:25">
      <c r="X567" s="350"/>
      <c r="Y567" s="350"/>
    </row>
    <row r="568" spans="24:25">
      <c r="X568" s="350"/>
      <c r="Y568" s="350"/>
    </row>
    <row r="569" spans="24:25">
      <c r="X569" s="350"/>
      <c r="Y569" s="350"/>
    </row>
    <row r="570" spans="24:25">
      <c r="X570" s="350"/>
      <c r="Y570" s="350"/>
    </row>
    <row r="571" spans="24:25">
      <c r="X571" s="350"/>
      <c r="Y571" s="350"/>
    </row>
    <row r="572" spans="24:25">
      <c r="X572" s="350"/>
      <c r="Y572" s="350"/>
    </row>
    <row r="573" spans="24:25">
      <c r="X573" s="350"/>
      <c r="Y573" s="350"/>
    </row>
    <row r="574" spans="24:25">
      <c r="X574" s="350"/>
      <c r="Y574" s="350"/>
    </row>
    <row r="575" spans="24:25">
      <c r="X575" s="350"/>
      <c r="Y575" s="350"/>
    </row>
    <row r="576" spans="24:25">
      <c r="X576" s="350"/>
      <c r="Y576" s="350"/>
    </row>
    <row r="577" spans="24:25">
      <c r="X577" s="350"/>
      <c r="Y577" s="350"/>
    </row>
    <row r="578" spans="24:25">
      <c r="X578" s="350"/>
      <c r="Y578" s="350"/>
    </row>
    <row r="579" spans="24:25">
      <c r="X579" s="350"/>
      <c r="Y579" s="350"/>
    </row>
    <row r="580" spans="24:25">
      <c r="X580" s="350"/>
      <c r="Y580" s="350"/>
    </row>
    <row r="581" spans="24:25">
      <c r="X581" s="350"/>
      <c r="Y581" s="350"/>
    </row>
    <row r="582" spans="24:25">
      <c r="X582" s="350"/>
      <c r="Y582" s="350"/>
    </row>
    <row r="583" spans="24:25">
      <c r="X583" s="350"/>
      <c r="Y583" s="350"/>
    </row>
    <row r="584" spans="24:25">
      <c r="X584" s="350"/>
      <c r="Y584" s="350"/>
    </row>
    <row r="585" spans="24:25">
      <c r="X585" s="350"/>
      <c r="Y585" s="350"/>
    </row>
    <row r="586" spans="24:25">
      <c r="X586" s="350"/>
      <c r="Y586" s="350"/>
    </row>
    <row r="587" spans="24:25">
      <c r="X587" s="350"/>
      <c r="Y587" s="350"/>
    </row>
    <row r="588" spans="24:25">
      <c r="X588" s="350"/>
      <c r="Y588" s="350"/>
    </row>
    <row r="589" spans="24:25">
      <c r="X589" s="350"/>
      <c r="Y589" s="350"/>
    </row>
    <row r="590" spans="24:25">
      <c r="X590" s="350"/>
      <c r="Y590" s="350"/>
    </row>
    <row r="591" spans="24:25">
      <c r="X591" s="350"/>
      <c r="Y591" s="350"/>
    </row>
    <row r="592" spans="24:25">
      <c r="X592" s="350"/>
      <c r="Y592" s="350"/>
    </row>
    <row r="593" spans="24:25">
      <c r="X593" s="350"/>
      <c r="Y593" s="350"/>
    </row>
    <row r="594" spans="24:25">
      <c r="X594" s="350"/>
      <c r="Y594" s="350"/>
    </row>
    <row r="595" spans="24:25">
      <c r="X595" s="350"/>
      <c r="Y595" s="350"/>
    </row>
    <row r="596" spans="24:25">
      <c r="X596" s="350"/>
      <c r="Y596" s="350"/>
    </row>
    <row r="597" spans="24:25">
      <c r="X597" s="350"/>
      <c r="Y597" s="350"/>
    </row>
    <row r="598" spans="24:25">
      <c r="X598" s="350"/>
      <c r="Y598" s="350"/>
    </row>
    <row r="599" spans="24:25">
      <c r="X599" s="350"/>
      <c r="Y599" s="350"/>
    </row>
    <row r="600" spans="24:25">
      <c r="X600" s="350"/>
      <c r="Y600" s="350"/>
    </row>
    <row r="601" spans="24:25">
      <c r="X601" s="350"/>
      <c r="Y601" s="350"/>
    </row>
    <row r="602" spans="24:25">
      <c r="X602" s="350"/>
      <c r="Y602" s="350"/>
    </row>
    <row r="603" spans="24:25">
      <c r="X603" s="350"/>
      <c r="Y603" s="350"/>
    </row>
    <row r="604" spans="24:25">
      <c r="X604" s="350"/>
      <c r="Y604" s="350"/>
    </row>
    <row r="605" spans="24:25">
      <c r="X605" s="350"/>
      <c r="Y605" s="350"/>
    </row>
    <row r="606" spans="24:25">
      <c r="X606" s="350"/>
      <c r="Y606" s="350"/>
    </row>
    <row r="607" spans="24:25">
      <c r="X607" s="350"/>
      <c r="Y607" s="350"/>
    </row>
    <row r="608" spans="24:25">
      <c r="X608" s="350"/>
      <c r="Y608" s="350"/>
    </row>
    <row r="609" spans="24:25">
      <c r="X609" s="350"/>
      <c r="Y609" s="350"/>
    </row>
    <row r="610" spans="24:25">
      <c r="X610" s="350"/>
      <c r="Y610" s="350"/>
    </row>
    <row r="611" spans="24:25">
      <c r="X611" s="350"/>
      <c r="Y611" s="350"/>
    </row>
    <row r="612" spans="24:25">
      <c r="X612" s="350"/>
      <c r="Y612" s="350"/>
    </row>
    <row r="613" spans="24:25">
      <c r="X613" s="350"/>
      <c r="Y613" s="350"/>
    </row>
    <row r="614" spans="24:25">
      <c r="X614" s="350"/>
      <c r="Y614" s="350"/>
    </row>
    <row r="615" spans="24:25">
      <c r="X615" s="350"/>
      <c r="Y615" s="350"/>
    </row>
    <row r="616" spans="24:25">
      <c r="X616" s="350"/>
      <c r="Y616" s="350"/>
    </row>
    <row r="617" spans="24:25">
      <c r="X617" s="350"/>
      <c r="Y617" s="350"/>
    </row>
    <row r="618" spans="24:25">
      <c r="X618" s="350"/>
      <c r="Y618" s="350"/>
    </row>
    <row r="619" spans="24:25">
      <c r="X619" s="350"/>
      <c r="Y619" s="350"/>
    </row>
    <row r="620" spans="24:25">
      <c r="X620" s="350"/>
      <c r="Y620" s="350"/>
    </row>
    <row r="621" spans="24:25">
      <c r="X621" s="350"/>
      <c r="Y621" s="350"/>
    </row>
    <row r="622" spans="24:25">
      <c r="X622" s="350"/>
      <c r="Y622" s="350"/>
    </row>
    <row r="623" spans="24:25">
      <c r="X623" s="350"/>
      <c r="Y623" s="350"/>
    </row>
    <row r="624" spans="24:25">
      <c r="X624" s="350"/>
      <c r="Y624" s="350"/>
    </row>
    <row r="625" spans="24:25">
      <c r="X625" s="350"/>
      <c r="Y625" s="350"/>
    </row>
    <row r="626" spans="24:25">
      <c r="X626" s="350"/>
      <c r="Y626" s="350"/>
    </row>
    <row r="627" spans="24:25">
      <c r="X627" s="350"/>
      <c r="Y627" s="350"/>
    </row>
    <row r="628" spans="24:25">
      <c r="X628" s="350"/>
      <c r="Y628" s="350"/>
    </row>
    <row r="629" spans="24:25">
      <c r="X629" s="350"/>
      <c r="Y629" s="350"/>
    </row>
    <row r="630" spans="24:25">
      <c r="X630" s="350"/>
      <c r="Y630" s="350"/>
    </row>
    <row r="631" spans="24:25">
      <c r="X631" s="350"/>
      <c r="Y631" s="350"/>
    </row>
    <row r="632" spans="24:25">
      <c r="X632" s="350"/>
      <c r="Y632" s="350"/>
    </row>
    <row r="633" spans="24:25">
      <c r="X633" s="350"/>
      <c r="Y633" s="350"/>
    </row>
    <row r="634" spans="24:25">
      <c r="X634" s="350"/>
      <c r="Y634" s="350"/>
    </row>
    <row r="635" spans="24:25">
      <c r="X635" s="350"/>
      <c r="Y635" s="350"/>
    </row>
    <row r="636" spans="24:25">
      <c r="X636" s="350"/>
      <c r="Y636" s="350"/>
    </row>
    <row r="637" spans="24:25">
      <c r="X637" s="350"/>
      <c r="Y637" s="350"/>
    </row>
    <row r="638" spans="24:25">
      <c r="X638" s="350"/>
      <c r="Y638" s="350"/>
    </row>
    <row r="639" spans="24:25">
      <c r="X639" s="350"/>
      <c r="Y639" s="350"/>
    </row>
    <row r="640" spans="24:25">
      <c r="X640" s="350"/>
      <c r="Y640" s="350"/>
    </row>
    <row r="641" spans="22:25">
      <c r="X641" s="350"/>
      <c r="Y641" s="350"/>
    </row>
    <row r="642" spans="22:25">
      <c r="X642" s="350"/>
      <c r="Y642" s="350"/>
    </row>
    <row r="643" spans="22:25">
      <c r="X643" s="350"/>
      <c r="Y643" s="350"/>
    </row>
    <row r="644" spans="22:25">
      <c r="X644" s="350"/>
      <c r="Y644" s="350"/>
    </row>
    <row r="645" spans="22:25">
      <c r="X645" s="350"/>
      <c r="Y645" s="350"/>
    </row>
    <row r="646" spans="22:25">
      <c r="X646" s="350"/>
      <c r="Y646" s="350"/>
    </row>
    <row r="647" spans="22:25">
      <c r="X647" s="350"/>
      <c r="Y647" s="350"/>
    </row>
    <row r="648" spans="22:25">
      <c r="X648" s="350"/>
      <c r="Y648" s="350"/>
    </row>
    <row r="649" spans="22:25">
      <c r="X649" s="350"/>
      <c r="Y649" s="350"/>
    </row>
    <row r="650" spans="22:25">
      <c r="V650" s="369"/>
    </row>
    <row r="651" spans="22:25">
      <c r="V651" s="369"/>
    </row>
    <row r="652" spans="22:25">
      <c r="V652" s="369"/>
    </row>
    <row r="653" spans="22:25">
      <c r="V653" s="369"/>
    </row>
    <row r="654" spans="22:25">
      <c r="V654" s="369"/>
    </row>
    <row r="655" spans="22:25">
      <c r="V655" s="369"/>
    </row>
    <row r="656" spans="22:25">
      <c r="V656" s="369"/>
    </row>
    <row r="657" spans="22:25">
      <c r="V657" s="369"/>
      <c r="X657" s="350"/>
      <c r="Y657" s="350"/>
    </row>
    <row r="658" spans="22:25">
      <c r="V658" s="369"/>
      <c r="X658" s="350"/>
      <c r="Y658" s="350"/>
    </row>
    <row r="659" spans="22:25">
      <c r="V659" s="369"/>
      <c r="X659" s="350"/>
      <c r="Y659" s="350"/>
    </row>
    <row r="660" spans="22:25">
      <c r="V660" s="369"/>
      <c r="X660" s="350"/>
      <c r="Y660" s="350"/>
    </row>
    <row r="661" spans="22:25">
      <c r="V661" s="369"/>
      <c r="X661" s="350"/>
      <c r="Y661" s="350"/>
    </row>
    <row r="662" spans="22:25">
      <c r="V662" s="369"/>
      <c r="X662" s="350"/>
      <c r="Y662" s="350"/>
    </row>
    <row r="663" spans="22:25">
      <c r="V663" s="369"/>
      <c r="X663" s="350"/>
      <c r="Y663" s="350"/>
    </row>
    <row r="664" spans="22:25">
      <c r="V664" s="369"/>
      <c r="X664" s="350"/>
      <c r="Y664" s="350"/>
    </row>
    <row r="665" spans="22:25">
      <c r="V665" s="369"/>
      <c r="X665" s="350"/>
      <c r="Y665" s="350"/>
    </row>
    <row r="666" spans="22:25">
      <c r="V666" s="369"/>
      <c r="X666" s="350"/>
      <c r="Y666" s="350"/>
    </row>
    <row r="667" spans="22:25">
      <c r="V667" s="369"/>
      <c r="X667" s="350"/>
      <c r="Y667" s="350"/>
    </row>
    <row r="668" spans="22:25">
      <c r="V668" s="369"/>
      <c r="X668" s="350"/>
      <c r="Y668" s="350"/>
    </row>
    <row r="669" spans="22:25">
      <c r="V669" s="369"/>
      <c r="X669" s="350"/>
      <c r="Y669" s="350"/>
    </row>
    <row r="670" spans="22:25">
      <c r="V670" s="369"/>
      <c r="X670" s="350"/>
      <c r="Y670" s="350"/>
    </row>
    <row r="671" spans="22:25">
      <c r="V671" s="369"/>
      <c r="X671" s="350"/>
      <c r="Y671" s="350"/>
    </row>
    <row r="672" spans="22:25">
      <c r="V672" s="369"/>
      <c r="X672" s="350"/>
      <c r="Y672" s="350"/>
    </row>
    <row r="673" spans="22:25">
      <c r="V673" s="369"/>
      <c r="X673" s="350"/>
      <c r="Y673" s="350"/>
    </row>
    <row r="674" spans="22:25">
      <c r="V674" s="369"/>
      <c r="X674" s="350"/>
      <c r="Y674" s="350"/>
    </row>
    <row r="675" spans="22:25">
      <c r="V675" s="369"/>
      <c r="X675" s="350"/>
      <c r="Y675" s="350"/>
    </row>
    <row r="676" spans="22:25">
      <c r="V676" s="369"/>
      <c r="X676" s="350"/>
      <c r="Y676" s="350"/>
    </row>
    <row r="677" spans="22:25">
      <c r="V677" s="369"/>
      <c r="X677" s="350"/>
      <c r="Y677" s="350"/>
    </row>
    <row r="678" spans="22:25">
      <c r="V678" s="369"/>
      <c r="X678" s="350"/>
      <c r="Y678" s="350"/>
    </row>
    <row r="679" spans="22:25">
      <c r="V679" s="369"/>
      <c r="X679" s="350"/>
      <c r="Y679" s="350"/>
    </row>
    <row r="680" spans="22:25">
      <c r="V680" s="369"/>
      <c r="X680" s="350"/>
      <c r="Y680" s="350"/>
    </row>
    <row r="681" spans="22:25">
      <c r="V681" s="369"/>
      <c r="X681" s="350"/>
      <c r="Y681" s="350"/>
    </row>
    <row r="682" spans="22:25">
      <c r="V682" s="369"/>
      <c r="X682" s="350"/>
      <c r="Y682" s="350"/>
    </row>
    <row r="683" spans="22:25">
      <c r="V683" s="369"/>
      <c r="X683" s="350"/>
      <c r="Y683" s="350"/>
    </row>
    <row r="684" spans="22:25">
      <c r="V684" s="369"/>
      <c r="X684" s="350"/>
      <c r="Y684" s="350"/>
    </row>
    <row r="685" spans="22:25">
      <c r="V685" s="369"/>
      <c r="X685" s="350"/>
      <c r="Y685" s="350"/>
    </row>
    <row r="686" spans="22:25">
      <c r="V686" s="369"/>
      <c r="X686" s="350"/>
      <c r="Y686" s="350"/>
    </row>
    <row r="687" spans="22:25">
      <c r="V687" s="369"/>
      <c r="X687" s="350"/>
      <c r="Y687" s="350"/>
    </row>
    <row r="688" spans="22:25">
      <c r="V688" s="369"/>
      <c r="X688" s="350"/>
      <c r="Y688" s="350"/>
    </row>
    <row r="689" spans="22:25">
      <c r="V689" s="369"/>
      <c r="X689" s="350"/>
      <c r="Y689" s="350"/>
    </row>
    <row r="690" spans="22:25">
      <c r="V690" s="368"/>
      <c r="X690" s="350"/>
      <c r="Y690" s="350"/>
    </row>
    <row r="691" spans="22:25">
      <c r="V691" s="369"/>
      <c r="X691" s="350"/>
      <c r="Y691" s="350"/>
    </row>
    <row r="692" spans="22:25">
      <c r="V692" s="368"/>
      <c r="X692" s="350"/>
      <c r="Y692" s="350"/>
    </row>
    <row r="693" spans="22:25">
      <c r="V693" s="368"/>
      <c r="X693" s="350"/>
      <c r="Y693" s="350"/>
    </row>
    <row r="694" spans="22:25">
      <c r="V694" s="368"/>
      <c r="X694" s="350"/>
      <c r="Y694" s="350"/>
    </row>
    <row r="695" spans="22:25">
      <c r="V695" s="368"/>
      <c r="X695" s="350"/>
      <c r="Y695" s="350"/>
    </row>
    <row r="696" spans="22:25">
      <c r="V696" s="368"/>
      <c r="X696" s="350"/>
      <c r="Y696" s="350"/>
    </row>
    <row r="697" spans="22:25">
      <c r="V697" s="369"/>
      <c r="X697" s="350"/>
      <c r="Y697" s="350"/>
    </row>
    <row r="698" spans="22:25">
      <c r="V698" s="369"/>
      <c r="X698" s="350"/>
      <c r="Y698" s="350"/>
    </row>
    <row r="699" spans="22:25">
      <c r="V699" s="369"/>
      <c r="X699" s="350"/>
      <c r="Y699" s="350"/>
    </row>
    <row r="700" spans="22:25">
      <c r="V700" s="369"/>
      <c r="X700" s="350"/>
      <c r="Y700" s="350"/>
    </row>
    <row r="701" spans="22:25">
      <c r="V701" s="369"/>
      <c r="X701" s="350"/>
      <c r="Y701" s="350"/>
    </row>
    <row r="702" spans="22:25">
      <c r="V702" s="369"/>
      <c r="X702" s="350"/>
      <c r="Y702" s="350"/>
    </row>
    <row r="703" spans="22:25">
      <c r="V703" s="369"/>
      <c r="X703" s="350"/>
      <c r="Y703" s="350"/>
    </row>
    <row r="704" spans="22:25">
      <c r="V704" s="369"/>
      <c r="X704" s="350"/>
      <c r="Y704" s="350"/>
    </row>
    <row r="705" spans="22:25">
      <c r="V705" s="369"/>
      <c r="X705" s="350"/>
      <c r="Y705" s="350"/>
    </row>
    <row r="706" spans="22:25">
      <c r="V706" s="369"/>
      <c r="X706" s="350"/>
      <c r="Y706" s="350"/>
    </row>
    <row r="707" spans="22:25">
      <c r="V707" s="369"/>
      <c r="X707" s="350"/>
      <c r="Y707" s="350"/>
    </row>
    <row r="708" spans="22:25">
      <c r="V708" s="369"/>
      <c r="X708" s="350"/>
      <c r="Y708" s="350"/>
    </row>
    <row r="709" spans="22:25">
      <c r="V709" s="369"/>
      <c r="X709" s="350"/>
      <c r="Y709" s="350"/>
    </row>
    <row r="710" spans="22:25">
      <c r="V710" s="369"/>
      <c r="X710" s="350"/>
      <c r="Y710" s="350"/>
    </row>
    <row r="711" spans="22:25">
      <c r="V711" s="369"/>
      <c r="X711" s="350"/>
      <c r="Y711" s="350"/>
    </row>
    <row r="712" spans="22:25">
      <c r="V712" s="369"/>
      <c r="X712" s="350"/>
      <c r="Y712" s="350"/>
    </row>
    <row r="713" spans="22:25">
      <c r="V713" s="369"/>
      <c r="X713" s="350"/>
      <c r="Y713" s="350"/>
    </row>
    <row r="714" spans="22:25">
      <c r="V714" s="369"/>
      <c r="X714" s="350"/>
      <c r="Y714" s="350"/>
    </row>
    <row r="715" spans="22:25">
      <c r="V715" s="369"/>
      <c r="X715" s="350"/>
      <c r="Y715" s="350"/>
    </row>
    <row r="716" spans="22:25">
      <c r="V716" s="369"/>
    </row>
    <row r="717" spans="22:25">
      <c r="V717" s="369"/>
    </row>
    <row r="718" spans="22:25">
      <c r="V718" s="369"/>
    </row>
    <row r="719" spans="22:25">
      <c r="V719" s="369"/>
    </row>
    <row r="720" spans="22:25">
      <c r="V720" s="369"/>
    </row>
    <row r="721" spans="22:22">
      <c r="V721" s="369"/>
    </row>
    <row r="722" spans="22:22">
      <c r="V722" s="369"/>
    </row>
    <row r="723" spans="22:22">
      <c r="V723" s="369"/>
    </row>
    <row r="724" spans="22:22">
      <c r="V724" s="369"/>
    </row>
    <row r="725" spans="22:22">
      <c r="V725" s="369"/>
    </row>
    <row r="726" spans="22:22">
      <c r="V726" s="369"/>
    </row>
    <row r="727" spans="22:22">
      <c r="V727" s="369"/>
    </row>
    <row r="728" spans="22:22">
      <c r="V728" s="369"/>
    </row>
    <row r="729" spans="22:22">
      <c r="V729" s="369"/>
    </row>
    <row r="730" spans="22:22">
      <c r="V730" s="369"/>
    </row>
    <row r="731" spans="22:22">
      <c r="V731" s="369"/>
    </row>
    <row r="732" spans="22:22">
      <c r="V732" s="369"/>
    </row>
    <row r="733" spans="22:22">
      <c r="V733" s="369"/>
    </row>
    <row r="734" spans="22:22">
      <c r="V734" s="369"/>
    </row>
    <row r="735" spans="22:22">
      <c r="V735" s="369"/>
    </row>
    <row r="736" spans="22:22">
      <c r="V736" s="369"/>
    </row>
    <row r="737" spans="22:25">
      <c r="V737" s="369"/>
      <c r="X737" s="350"/>
      <c r="Y737" s="350"/>
    </row>
    <row r="738" spans="22:25">
      <c r="V738" s="369"/>
      <c r="X738" s="350"/>
      <c r="Y738" s="350"/>
    </row>
    <row r="739" spans="22:25">
      <c r="V739" s="369"/>
      <c r="X739" s="350"/>
      <c r="Y739" s="350"/>
    </row>
    <row r="740" spans="22:25">
      <c r="V740" s="369"/>
      <c r="X740" s="350"/>
      <c r="Y740" s="350"/>
    </row>
    <row r="741" spans="22:25">
      <c r="V741" s="369"/>
      <c r="X741" s="350"/>
      <c r="Y741" s="350"/>
    </row>
    <row r="742" spans="22:25">
      <c r="V742" s="369"/>
      <c r="X742" s="350"/>
      <c r="Y742" s="350"/>
    </row>
    <row r="743" spans="22:25">
      <c r="V743" s="369"/>
      <c r="X743" s="350"/>
      <c r="Y743" s="350"/>
    </row>
    <row r="744" spans="22:25">
      <c r="V744" s="369"/>
      <c r="X744" s="350"/>
      <c r="Y744" s="350"/>
    </row>
    <row r="745" spans="22:25">
      <c r="V745" s="369"/>
      <c r="X745" s="350"/>
      <c r="Y745" s="350"/>
    </row>
    <row r="746" spans="22:25">
      <c r="V746" s="369"/>
      <c r="X746" s="350"/>
      <c r="Y746" s="350"/>
    </row>
    <row r="747" spans="22:25">
      <c r="V747" s="369"/>
      <c r="X747" s="350"/>
      <c r="Y747" s="350"/>
    </row>
    <row r="748" spans="22:25">
      <c r="V748" s="369"/>
      <c r="X748" s="350"/>
      <c r="Y748" s="350"/>
    </row>
    <row r="749" spans="22:25">
      <c r="V749" s="369"/>
      <c r="X749" s="350"/>
      <c r="Y749" s="350"/>
    </row>
    <row r="750" spans="22:25">
      <c r="V750" s="369"/>
      <c r="X750" s="350"/>
      <c r="Y750" s="350"/>
    </row>
    <row r="751" spans="22:25">
      <c r="V751" s="369"/>
      <c r="X751" s="350"/>
      <c r="Y751" s="350"/>
    </row>
    <row r="752" spans="22:25">
      <c r="V752" s="369"/>
      <c r="X752" s="350"/>
      <c r="Y752" s="350"/>
    </row>
    <row r="753" spans="22:25">
      <c r="V753" s="369"/>
      <c r="X753" s="350"/>
      <c r="Y753" s="350"/>
    </row>
    <row r="754" spans="22:25">
      <c r="V754" s="369"/>
      <c r="X754" s="350"/>
      <c r="Y754" s="350"/>
    </row>
    <row r="755" spans="22:25">
      <c r="V755" s="369"/>
      <c r="X755" s="350"/>
      <c r="Y755" s="350"/>
    </row>
    <row r="756" spans="22:25">
      <c r="V756" s="369"/>
      <c r="X756" s="350"/>
      <c r="Y756" s="350"/>
    </row>
    <row r="757" spans="22:25">
      <c r="V757" s="369"/>
      <c r="X757" s="350"/>
      <c r="Y757" s="350"/>
    </row>
    <row r="758" spans="22:25">
      <c r="V758" s="369"/>
      <c r="X758" s="350"/>
      <c r="Y758" s="350"/>
    </row>
    <row r="759" spans="22:25">
      <c r="V759" s="369"/>
      <c r="X759" s="350"/>
      <c r="Y759" s="350"/>
    </row>
    <row r="760" spans="22:25">
      <c r="V760" s="369"/>
      <c r="X760" s="350"/>
      <c r="Y760" s="350"/>
    </row>
    <row r="761" spans="22:25">
      <c r="V761" s="369"/>
      <c r="X761" s="350"/>
      <c r="Y761" s="350"/>
    </row>
    <row r="762" spans="22:25">
      <c r="V762" s="369"/>
      <c r="X762" s="350"/>
      <c r="Y762" s="350"/>
    </row>
    <row r="763" spans="22:25">
      <c r="V763" s="369"/>
      <c r="X763" s="350"/>
      <c r="Y763" s="350"/>
    </row>
    <row r="764" spans="22:25">
      <c r="V764" s="369"/>
      <c r="X764" s="350"/>
      <c r="Y764" s="350"/>
    </row>
    <row r="765" spans="22:25">
      <c r="V765" s="369"/>
      <c r="X765" s="350"/>
      <c r="Y765" s="350"/>
    </row>
    <row r="766" spans="22:25">
      <c r="V766" s="369"/>
      <c r="X766" s="350"/>
      <c r="Y766" s="350"/>
    </row>
    <row r="767" spans="22:25">
      <c r="V767" s="369"/>
      <c r="X767" s="350"/>
      <c r="Y767" s="350"/>
    </row>
    <row r="768" spans="22:25">
      <c r="V768" s="369"/>
      <c r="X768" s="350"/>
      <c r="Y768" s="350"/>
    </row>
    <row r="769" spans="22:25">
      <c r="V769" s="369"/>
      <c r="X769" s="350"/>
      <c r="Y769" s="350"/>
    </row>
    <row r="770" spans="22:25">
      <c r="V770" s="369"/>
      <c r="X770" s="350"/>
      <c r="Y770" s="350"/>
    </row>
    <row r="771" spans="22:25">
      <c r="V771" s="369"/>
      <c r="X771" s="350"/>
      <c r="Y771" s="350"/>
    </row>
    <row r="772" spans="22:25">
      <c r="V772" s="369"/>
      <c r="X772" s="350"/>
      <c r="Y772" s="350"/>
    </row>
    <row r="773" spans="22:25">
      <c r="V773" s="369"/>
      <c r="X773" s="350"/>
      <c r="Y773" s="350"/>
    </row>
    <row r="774" spans="22:25">
      <c r="V774" s="369"/>
      <c r="X774" s="350"/>
      <c r="Y774" s="350"/>
    </row>
    <row r="775" spans="22:25">
      <c r="V775" s="369"/>
      <c r="X775" s="350"/>
      <c r="Y775" s="350"/>
    </row>
    <row r="776" spans="22:25">
      <c r="V776" s="369"/>
      <c r="X776" s="350"/>
      <c r="Y776" s="350"/>
    </row>
    <row r="777" spans="22:25">
      <c r="V777" s="369"/>
      <c r="X777" s="350"/>
      <c r="Y777" s="350"/>
    </row>
    <row r="778" spans="22:25">
      <c r="V778" s="369"/>
      <c r="X778" s="350"/>
      <c r="Y778" s="350"/>
    </row>
    <row r="779" spans="22:25">
      <c r="V779" s="369"/>
      <c r="X779" s="350"/>
      <c r="Y779" s="350"/>
    </row>
    <row r="780" spans="22:25">
      <c r="V780" s="369"/>
      <c r="X780" s="350"/>
      <c r="Y780" s="350"/>
    </row>
    <row r="781" spans="22:25">
      <c r="V781" s="369"/>
      <c r="X781" s="350"/>
      <c r="Y781" s="350"/>
    </row>
    <row r="782" spans="22:25">
      <c r="V782" s="369"/>
      <c r="X782" s="350"/>
      <c r="Y782" s="350"/>
    </row>
    <row r="783" spans="22:25">
      <c r="V783" s="369"/>
      <c r="X783" s="350"/>
      <c r="Y783" s="350"/>
    </row>
    <row r="784" spans="22:25">
      <c r="V784" s="369"/>
      <c r="X784" s="350"/>
      <c r="Y784" s="350"/>
    </row>
    <row r="785" spans="22:25">
      <c r="V785" s="369"/>
      <c r="X785" s="350"/>
      <c r="Y785" s="350"/>
    </row>
    <row r="786" spans="22:25">
      <c r="V786" s="369"/>
      <c r="X786" s="350"/>
      <c r="Y786" s="350"/>
    </row>
    <row r="787" spans="22:25">
      <c r="V787" s="369"/>
      <c r="X787" s="350"/>
      <c r="Y787" s="350"/>
    </row>
    <row r="788" spans="22:25">
      <c r="V788" s="369"/>
      <c r="X788" s="350"/>
      <c r="Y788" s="350"/>
    </row>
    <row r="789" spans="22:25">
      <c r="V789" s="369"/>
      <c r="X789" s="350"/>
      <c r="Y789" s="350"/>
    </row>
    <row r="790" spans="22:25">
      <c r="V790" s="369"/>
      <c r="X790" s="350"/>
      <c r="Y790" s="350"/>
    </row>
    <row r="791" spans="22:25">
      <c r="V791" s="369"/>
      <c r="X791" s="350"/>
      <c r="Y791" s="350"/>
    </row>
    <row r="792" spans="22:25">
      <c r="V792" s="369"/>
      <c r="X792" s="350"/>
      <c r="Y792" s="350"/>
    </row>
    <row r="793" spans="22:25">
      <c r="V793" s="369"/>
      <c r="X793" s="350"/>
      <c r="Y793" s="350"/>
    </row>
    <row r="794" spans="22:25">
      <c r="V794" s="369"/>
      <c r="X794" s="350"/>
      <c r="Y794" s="350"/>
    </row>
    <row r="795" spans="22:25">
      <c r="V795" s="369"/>
      <c r="X795" s="350"/>
      <c r="Y795" s="350"/>
    </row>
    <row r="796" spans="22:25">
      <c r="V796" s="369"/>
    </row>
    <row r="797" spans="22:25">
      <c r="V797" s="369"/>
    </row>
    <row r="798" spans="22:25">
      <c r="V798" s="369"/>
    </row>
    <row r="799" spans="22:25">
      <c r="V799" s="369"/>
    </row>
    <row r="800" spans="22:25">
      <c r="V800" s="369"/>
    </row>
    <row r="801" spans="22:22">
      <c r="V801" s="369"/>
    </row>
    <row r="802" spans="22:22">
      <c r="V802" s="369"/>
    </row>
    <row r="811" spans="22:22">
      <c r="V811" s="369"/>
    </row>
    <row r="812" spans="22:22">
      <c r="V812" s="369"/>
    </row>
    <row r="813" spans="22:22">
      <c r="V813" s="369"/>
    </row>
    <row r="814" spans="22:22">
      <c r="V814" s="369"/>
    </row>
    <row r="815" spans="22:22">
      <c r="V815" s="369"/>
    </row>
    <row r="816" spans="22:22">
      <c r="V816" s="369"/>
    </row>
    <row r="817" spans="22:25">
      <c r="V817" s="369"/>
      <c r="X817" s="350"/>
      <c r="Y817" s="350"/>
    </row>
    <row r="818" spans="22:25">
      <c r="V818" s="369"/>
      <c r="X818" s="350"/>
      <c r="Y818" s="350"/>
    </row>
    <row r="819" spans="22:25">
      <c r="V819" s="369"/>
      <c r="X819" s="350"/>
      <c r="Y819" s="350"/>
    </row>
    <row r="820" spans="22:25">
      <c r="V820" s="369"/>
      <c r="X820" s="350"/>
      <c r="Y820" s="350"/>
    </row>
    <row r="821" spans="22:25">
      <c r="V821" s="369"/>
      <c r="X821" s="350"/>
      <c r="Y821" s="350"/>
    </row>
    <row r="822" spans="22:25">
      <c r="V822" s="369"/>
      <c r="X822" s="350"/>
      <c r="Y822" s="350"/>
    </row>
    <row r="823" spans="22:25">
      <c r="V823" s="369"/>
      <c r="X823" s="350"/>
      <c r="Y823" s="350"/>
    </row>
    <row r="824" spans="22:25">
      <c r="V824" s="369"/>
      <c r="X824" s="350"/>
      <c r="Y824" s="350"/>
    </row>
    <row r="825" spans="22:25">
      <c r="V825" s="369"/>
      <c r="X825" s="350"/>
      <c r="Y825" s="350"/>
    </row>
    <row r="826" spans="22:25">
      <c r="V826" s="369"/>
      <c r="X826" s="350"/>
      <c r="Y826" s="350"/>
    </row>
    <row r="827" spans="22:25">
      <c r="V827" s="369"/>
      <c r="X827" s="350"/>
      <c r="Y827" s="350"/>
    </row>
    <row r="828" spans="22:25">
      <c r="V828" s="369"/>
      <c r="X828" s="350"/>
      <c r="Y828" s="350"/>
    </row>
    <row r="829" spans="22:25">
      <c r="V829" s="369"/>
      <c r="X829" s="350"/>
      <c r="Y829" s="350"/>
    </row>
    <row r="830" spans="22:25">
      <c r="V830" s="369"/>
      <c r="X830" s="350"/>
      <c r="Y830" s="350"/>
    </row>
    <row r="831" spans="22:25">
      <c r="V831" s="369"/>
      <c r="X831" s="350"/>
      <c r="Y831" s="350"/>
    </row>
    <row r="832" spans="22:25">
      <c r="V832" s="369"/>
      <c r="X832" s="350"/>
      <c r="Y832" s="350"/>
    </row>
    <row r="833" spans="22:25">
      <c r="V833" s="369"/>
      <c r="X833" s="350"/>
      <c r="Y833" s="350"/>
    </row>
    <row r="834" spans="22:25">
      <c r="V834" s="369"/>
      <c r="X834" s="350"/>
      <c r="Y834" s="350"/>
    </row>
    <row r="835" spans="22:25">
      <c r="V835" s="369"/>
      <c r="X835" s="350"/>
      <c r="Y835" s="350"/>
    </row>
    <row r="836" spans="22:25">
      <c r="V836" s="369"/>
      <c r="X836" s="350"/>
      <c r="Y836" s="350"/>
    </row>
    <row r="837" spans="22:25">
      <c r="V837" s="369"/>
      <c r="X837" s="350"/>
      <c r="Y837" s="350"/>
    </row>
    <row r="838" spans="22:25">
      <c r="V838" s="369"/>
      <c r="X838" s="350"/>
      <c r="Y838" s="350"/>
    </row>
    <row r="839" spans="22:25">
      <c r="V839" s="369"/>
      <c r="X839" s="350"/>
      <c r="Y839" s="350"/>
    </row>
    <row r="840" spans="22:25">
      <c r="V840" s="369"/>
      <c r="X840" s="350"/>
      <c r="Y840" s="350"/>
    </row>
    <row r="841" spans="22:25">
      <c r="V841" s="369"/>
      <c r="X841" s="350"/>
      <c r="Y841" s="350"/>
    </row>
    <row r="842" spans="22:25">
      <c r="V842" s="369"/>
      <c r="X842" s="350"/>
      <c r="Y842" s="350"/>
    </row>
    <row r="843" spans="22:25">
      <c r="V843" s="369"/>
      <c r="X843" s="350"/>
      <c r="Y843" s="350"/>
    </row>
    <row r="844" spans="22:25">
      <c r="V844" s="369"/>
      <c r="X844" s="350"/>
      <c r="Y844" s="350"/>
    </row>
    <row r="845" spans="22:25">
      <c r="V845" s="369"/>
      <c r="X845" s="350"/>
      <c r="Y845" s="350"/>
    </row>
    <row r="846" spans="22:25">
      <c r="V846" s="369"/>
      <c r="X846" s="350"/>
      <c r="Y846" s="350"/>
    </row>
    <row r="847" spans="22:25">
      <c r="V847" s="369"/>
      <c r="X847" s="350"/>
      <c r="Y847" s="350"/>
    </row>
    <row r="848" spans="22:25">
      <c r="V848" s="369"/>
      <c r="X848" s="350"/>
      <c r="Y848" s="350"/>
    </row>
    <row r="849" spans="22:25">
      <c r="V849" s="369"/>
      <c r="X849" s="350"/>
      <c r="Y849" s="350"/>
    </row>
    <row r="850" spans="22:25">
      <c r="V850" s="369"/>
      <c r="X850" s="350"/>
      <c r="Y850" s="350"/>
    </row>
    <row r="851" spans="22:25">
      <c r="V851" s="369"/>
      <c r="X851" s="350"/>
      <c r="Y851" s="350"/>
    </row>
    <row r="852" spans="22:25">
      <c r="V852" s="369"/>
      <c r="X852" s="350"/>
      <c r="Y852" s="350"/>
    </row>
    <row r="853" spans="22:25">
      <c r="V853" s="369"/>
      <c r="X853" s="350"/>
      <c r="Y853" s="350"/>
    </row>
    <row r="854" spans="22:25">
      <c r="V854" s="369"/>
      <c r="X854" s="350"/>
      <c r="Y854" s="350"/>
    </row>
    <row r="855" spans="22:25">
      <c r="V855" s="369"/>
      <c r="X855" s="350"/>
      <c r="Y855" s="350"/>
    </row>
    <row r="856" spans="22:25">
      <c r="V856" s="369"/>
      <c r="X856" s="350"/>
      <c r="Y856" s="350"/>
    </row>
    <row r="857" spans="22:25">
      <c r="V857" s="369"/>
      <c r="X857" s="350"/>
      <c r="Y857" s="350"/>
    </row>
    <row r="858" spans="22:25">
      <c r="V858" s="369"/>
      <c r="X858" s="350"/>
      <c r="Y858" s="350"/>
    </row>
    <row r="859" spans="22:25">
      <c r="V859" s="369"/>
      <c r="X859" s="350"/>
      <c r="Y859" s="350"/>
    </row>
    <row r="860" spans="22:25">
      <c r="V860" s="369"/>
      <c r="X860" s="350"/>
      <c r="Y860" s="350"/>
    </row>
    <row r="861" spans="22:25">
      <c r="V861" s="369"/>
      <c r="X861" s="350"/>
      <c r="Y861" s="350"/>
    </row>
    <row r="862" spans="22:25">
      <c r="V862" s="369"/>
      <c r="X862" s="350"/>
      <c r="Y862" s="350"/>
    </row>
    <row r="863" spans="22:25">
      <c r="V863" s="369"/>
      <c r="X863" s="350"/>
      <c r="Y863" s="350"/>
    </row>
    <row r="864" spans="22:25">
      <c r="V864" s="369"/>
      <c r="X864" s="350"/>
      <c r="Y864" s="350"/>
    </row>
    <row r="865" spans="22:25">
      <c r="V865" s="369"/>
      <c r="X865" s="350"/>
      <c r="Y865" s="350"/>
    </row>
    <row r="866" spans="22:25">
      <c r="V866" s="369"/>
      <c r="X866" s="350"/>
      <c r="Y866" s="350"/>
    </row>
    <row r="867" spans="22:25">
      <c r="V867" s="369"/>
      <c r="X867" s="350"/>
      <c r="Y867" s="350"/>
    </row>
    <row r="868" spans="22:25">
      <c r="V868" s="369"/>
      <c r="X868" s="350"/>
      <c r="Y868" s="350"/>
    </row>
    <row r="869" spans="22:25">
      <c r="V869" s="369"/>
      <c r="X869" s="350"/>
      <c r="Y869" s="350"/>
    </row>
    <row r="870" spans="22:25">
      <c r="V870" s="369"/>
      <c r="X870" s="350"/>
      <c r="Y870" s="350"/>
    </row>
    <row r="871" spans="22:25">
      <c r="V871" s="369"/>
      <c r="X871" s="350"/>
      <c r="Y871" s="350"/>
    </row>
    <row r="872" spans="22:25">
      <c r="V872" s="369"/>
      <c r="X872" s="350"/>
      <c r="Y872" s="350"/>
    </row>
    <row r="873" spans="22:25">
      <c r="V873" s="369"/>
      <c r="X873" s="350"/>
      <c r="Y873" s="350"/>
    </row>
    <row r="874" spans="22:25">
      <c r="V874" s="369"/>
      <c r="X874" s="350"/>
      <c r="Y874" s="350"/>
    </row>
    <row r="875" spans="22:25">
      <c r="V875" s="369"/>
      <c r="X875" s="350"/>
      <c r="Y875" s="350"/>
    </row>
  </sheetData>
  <mergeCells count="8">
    <mergeCell ref="E64:G64"/>
    <mergeCell ref="E66:G66"/>
    <mergeCell ref="C4:P4"/>
    <mergeCell ref="D15:O15"/>
    <mergeCell ref="E18:G18"/>
    <mergeCell ref="H18:I18"/>
    <mergeCell ref="J18:K18"/>
    <mergeCell ref="L18:O18"/>
  </mergeCells>
  <phoneticPr fontId="2"/>
  <pageMargins left="0.70866141732283472" right="0.39370078740157483" top="0.7480314960629921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B2:J651"/>
  <sheetViews>
    <sheetView view="pageBreakPreview" zoomScaleNormal="100" zoomScaleSheetLayoutView="100" workbookViewId="0">
      <selection activeCell="J22" sqref="J22"/>
    </sheetView>
  </sheetViews>
  <sheetFormatPr defaultColWidth="10.625" defaultRowHeight="17.25" customHeight="1"/>
  <cols>
    <col min="1" max="1" width="2.625" style="647" customWidth="1"/>
    <col min="2" max="2" width="3.625" style="647" customWidth="1"/>
    <col min="3" max="3" width="4.25" style="647" customWidth="1"/>
    <col min="4" max="5" width="22.625" style="647" customWidth="1"/>
    <col min="6" max="6" width="4.625" style="647" customWidth="1"/>
    <col min="7" max="7" width="4.625" style="650" customWidth="1"/>
    <col min="8" max="9" width="10.625" style="651" customWidth="1"/>
    <col min="10" max="10" width="10.625" style="647" customWidth="1"/>
    <col min="11" max="11" width="2.625" style="647" customWidth="1"/>
    <col min="12" max="16384" width="10.625" style="647"/>
  </cols>
  <sheetData>
    <row r="2" spans="3:10" ht="15" customHeight="1"/>
    <row r="3" spans="3:10" ht="30" customHeight="1" thickBot="1">
      <c r="E3" s="817" t="s">
        <v>499</v>
      </c>
      <c r="F3" s="817"/>
      <c r="G3" s="817"/>
      <c r="H3" s="648"/>
      <c r="I3" s="649"/>
      <c r="J3" s="657">
        <v>1</v>
      </c>
    </row>
    <row r="4" spans="3:10" ht="12.95" customHeight="1">
      <c r="C4" s="658"/>
      <c r="D4" s="659"/>
      <c r="E4" s="659"/>
      <c r="F4" s="659"/>
      <c r="G4" s="660"/>
      <c r="H4" s="661"/>
      <c r="I4" s="661"/>
      <c r="J4" s="662"/>
    </row>
    <row r="5" spans="3:10" ht="12.95" customHeight="1">
      <c r="C5" s="663" t="s">
        <v>500</v>
      </c>
      <c r="D5" s="664" t="s">
        <v>501</v>
      </c>
      <c r="E5" s="664" t="s">
        <v>502</v>
      </c>
      <c r="F5" s="664" t="s">
        <v>503</v>
      </c>
      <c r="G5" s="664" t="s">
        <v>504</v>
      </c>
      <c r="H5" s="665" t="s">
        <v>505</v>
      </c>
      <c r="I5" s="665" t="s">
        <v>506</v>
      </c>
      <c r="J5" s="666" t="s">
        <v>507</v>
      </c>
    </row>
    <row r="6" spans="3:10" ht="12.95" customHeight="1">
      <c r="C6" s="667"/>
      <c r="D6" s="668"/>
      <c r="E6" s="668"/>
      <c r="F6" s="668"/>
      <c r="G6" s="669"/>
      <c r="H6" s="670"/>
      <c r="I6" s="670"/>
      <c r="J6" s="671"/>
    </row>
    <row r="7" spans="3:10" ht="12.95" customHeight="1">
      <c r="C7" s="672">
        <v>1</v>
      </c>
      <c r="D7" s="673" t="s">
        <v>415</v>
      </c>
      <c r="E7" s="673"/>
      <c r="F7" s="673"/>
      <c r="G7" s="674"/>
      <c r="H7" s="675"/>
      <c r="I7" s="675"/>
      <c r="J7" s="676"/>
    </row>
    <row r="8" spans="3:10" ht="12.95" customHeight="1">
      <c r="C8" s="667"/>
      <c r="D8" s="668" t="s">
        <v>508</v>
      </c>
      <c r="E8" s="668" t="s">
        <v>509</v>
      </c>
      <c r="F8" s="668"/>
      <c r="G8" s="669"/>
      <c r="H8" s="677"/>
      <c r="I8" s="677"/>
      <c r="J8" s="671"/>
    </row>
    <row r="9" spans="3:10" ht="12.95" customHeight="1">
      <c r="C9" s="672"/>
      <c r="D9" s="673" t="s">
        <v>510</v>
      </c>
      <c r="E9" s="673" t="s">
        <v>511</v>
      </c>
      <c r="F9" s="673">
        <v>6</v>
      </c>
      <c r="G9" s="674" t="s">
        <v>512</v>
      </c>
      <c r="H9" s="675"/>
      <c r="I9" s="678"/>
      <c r="J9" s="676"/>
    </row>
    <row r="10" spans="3:10" ht="12.95" customHeight="1">
      <c r="C10" s="667"/>
      <c r="D10" s="668" t="s">
        <v>513</v>
      </c>
      <c r="E10" s="668" t="s">
        <v>509</v>
      </c>
      <c r="F10" s="668"/>
      <c r="G10" s="669"/>
      <c r="H10" s="677"/>
      <c r="I10" s="679"/>
      <c r="J10" s="671"/>
    </row>
    <row r="11" spans="3:10" ht="12.95" customHeight="1">
      <c r="C11" s="672"/>
      <c r="D11" s="673" t="s">
        <v>514</v>
      </c>
      <c r="E11" s="673" t="s">
        <v>515</v>
      </c>
      <c r="F11" s="673">
        <v>6</v>
      </c>
      <c r="G11" s="674" t="s">
        <v>512</v>
      </c>
      <c r="H11" s="675"/>
      <c r="I11" s="678"/>
      <c r="J11" s="676"/>
    </row>
    <row r="12" spans="3:10" ht="12.95" customHeight="1">
      <c r="C12" s="667"/>
      <c r="D12" s="668" t="s">
        <v>516</v>
      </c>
      <c r="E12" s="668" t="s">
        <v>517</v>
      </c>
      <c r="F12" s="668"/>
      <c r="G12" s="669"/>
      <c r="H12" s="677"/>
      <c r="I12" s="679"/>
      <c r="J12" s="671"/>
    </row>
    <row r="13" spans="3:10" ht="12.95" customHeight="1">
      <c r="C13" s="672"/>
      <c r="D13" s="673" t="s">
        <v>510</v>
      </c>
      <c r="E13" s="673" t="s">
        <v>518</v>
      </c>
      <c r="F13" s="673">
        <v>6</v>
      </c>
      <c r="G13" s="674" t="s">
        <v>512</v>
      </c>
      <c r="H13" s="675"/>
      <c r="I13" s="678"/>
      <c r="J13" s="676"/>
    </row>
    <row r="14" spans="3:10" ht="12.95" customHeight="1">
      <c r="C14" s="667"/>
      <c r="D14" s="668" t="s">
        <v>519</v>
      </c>
      <c r="E14" s="668" t="s">
        <v>520</v>
      </c>
      <c r="F14" s="668"/>
      <c r="G14" s="669"/>
      <c r="H14" s="677"/>
      <c r="I14" s="677"/>
      <c r="J14" s="671"/>
    </row>
    <row r="15" spans="3:10" ht="12.95" customHeight="1">
      <c r="C15" s="672"/>
      <c r="D15" s="673" t="s">
        <v>521</v>
      </c>
      <c r="E15" s="673" t="s">
        <v>522</v>
      </c>
      <c r="F15" s="673">
        <v>16</v>
      </c>
      <c r="G15" s="674" t="s">
        <v>512</v>
      </c>
      <c r="H15" s="675"/>
      <c r="I15" s="678"/>
      <c r="J15" s="676"/>
    </row>
    <row r="16" spans="3:10" ht="12.95" customHeight="1">
      <c r="C16" s="667"/>
      <c r="D16" s="668"/>
      <c r="E16" s="668"/>
      <c r="F16" s="668"/>
      <c r="G16" s="669"/>
      <c r="H16" s="677"/>
      <c r="I16" s="677"/>
      <c r="J16" s="671"/>
    </row>
    <row r="17" spans="3:10" ht="12.95" customHeight="1">
      <c r="C17" s="672"/>
      <c r="D17" s="673" t="s">
        <v>523</v>
      </c>
      <c r="E17" s="673" t="s">
        <v>524</v>
      </c>
      <c r="F17" s="673">
        <v>22</v>
      </c>
      <c r="G17" s="674" t="s">
        <v>525</v>
      </c>
      <c r="H17" s="675"/>
      <c r="I17" s="678"/>
      <c r="J17" s="680"/>
    </row>
    <row r="18" spans="3:10" ht="12.95" customHeight="1">
      <c r="C18" s="667"/>
      <c r="D18" s="668"/>
      <c r="E18" s="668"/>
      <c r="F18" s="668"/>
      <c r="G18" s="669"/>
      <c r="H18" s="677"/>
      <c r="I18" s="677"/>
      <c r="J18" s="671"/>
    </row>
    <row r="19" spans="3:10" ht="12.95" customHeight="1">
      <c r="C19" s="672"/>
      <c r="D19" s="673" t="s">
        <v>523</v>
      </c>
      <c r="E19" s="673" t="s">
        <v>526</v>
      </c>
      <c r="F19" s="673">
        <v>65</v>
      </c>
      <c r="G19" s="674" t="s">
        <v>525</v>
      </c>
      <c r="H19" s="675"/>
      <c r="I19" s="678"/>
      <c r="J19" s="680"/>
    </row>
    <row r="20" spans="3:10" ht="12.95" customHeight="1">
      <c r="C20" s="667"/>
      <c r="D20" s="668"/>
      <c r="E20" s="668"/>
      <c r="F20" s="668"/>
      <c r="G20" s="669"/>
      <c r="H20" s="677"/>
      <c r="I20" s="677"/>
      <c r="J20" s="671"/>
    </row>
    <row r="21" spans="3:10" ht="12.95" customHeight="1">
      <c r="C21" s="672"/>
      <c r="D21" s="673" t="s">
        <v>527</v>
      </c>
      <c r="E21" s="673" t="s">
        <v>528</v>
      </c>
      <c r="F21" s="673">
        <v>6</v>
      </c>
      <c r="G21" s="674" t="s">
        <v>529</v>
      </c>
      <c r="H21" s="675"/>
      <c r="I21" s="678"/>
      <c r="J21" s="676"/>
    </row>
    <row r="22" spans="3:10" ht="12.95" customHeight="1">
      <c r="C22" s="667"/>
      <c r="D22" s="668"/>
      <c r="E22" s="668"/>
      <c r="F22" s="668"/>
      <c r="G22" s="669"/>
      <c r="H22" s="677"/>
      <c r="I22" s="677"/>
      <c r="J22" s="671"/>
    </row>
    <row r="23" spans="3:10" ht="12.95" customHeight="1">
      <c r="C23" s="672"/>
      <c r="D23" s="673" t="s">
        <v>527</v>
      </c>
      <c r="E23" s="673" t="s">
        <v>530</v>
      </c>
      <c r="F23" s="673">
        <v>28</v>
      </c>
      <c r="G23" s="674" t="s">
        <v>529</v>
      </c>
      <c r="H23" s="675"/>
      <c r="I23" s="678"/>
      <c r="J23" s="676"/>
    </row>
    <row r="24" spans="3:10" ht="12.95" customHeight="1">
      <c r="C24" s="667"/>
      <c r="D24" s="668"/>
      <c r="E24" s="668"/>
      <c r="F24" s="668"/>
      <c r="G24" s="669"/>
      <c r="H24" s="677"/>
      <c r="I24" s="677"/>
      <c r="J24" s="671"/>
    </row>
    <row r="25" spans="3:10" ht="12.95" customHeight="1">
      <c r="C25" s="672"/>
      <c r="D25" s="673"/>
      <c r="E25" s="673"/>
      <c r="F25" s="673"/>
      <c r="G25" s="674"/>
      <c r="H25" s="675"/>
      <c r="I25" s="675"/>
      <c r="J25" s="676"/>
    </row>
    <row r="26" spans="3:10" ht="12.95" customHeight="1">
      <c r="C26" s="681"/>
      <c r="D26" s="668"/>
      <c r="E26" s="668"/>
      <c r="F26" s="668"/>
      <c r="G26" s="669"/>
      <c r="H26" s="677"/>
      <c r="I26" s="677"/>
      <c r="J26" s="682"/>
    </row>
    <row r="27" spans="3:10" ht="12.95" customHeight="1">
      <c r="C27" s="683"/>
      <c r="D27" s="673"/>
      <c r="E27" s="673"/>
      <c r="F27" s="673"/>
      <c r="G27" s="674"/>
      <c r="H27" s="675"/>
      <c r="I27" s="675"/>
      <c r="J27" s="676"/>
    </row>
    <row r="28" spans="3:10" ht="12.95" customHeight="1">
      <c r="C28" s="681"/>
      <c r="D28" s="668"/>
      <c r="E28" s="668"/>
      <c r="F28" s="668"/>
      <c r="G28" s="669"/>
      <c r="H28" s="677"/>
      <c r="I28" s="677"/>
      <c r="J28" s="682"/>
    </row>
    <row r="29" spans="3:10" ht="12.95" customHeight="1">
      <c r="C29" s="683"/>
      <c r="D29" s="673"/>
      <c r="E29" s="673"/>
      <c r="F29" s="673"/>
      <c r="G29" s="674"/>
      <c r="H29" s="675"/>
      <c r="I29" s="675"/>
      <c r="J29" s="676"/>
    </row>
    <row r="30" spans="3:10" ht="12.95" customHeight="1">
      <c r="C30" s="681"/>
      <c r="D30" s="668"/>
      <c r="E30" s="668"/>
      <c r="F30" s="668"/>
      <c r="G30" s="669"/>
      <c r="H30" s="677"/>
      <c r="I30" s="677"/>
      <c r="J30" s="671"/>
    </row>
    <row r="31" spans="3:10" ht="12.95" customHeight="1">
      <c r="C31" s="683"/>
      <c r="D31" s="673"/>
      <c r="E31" s="673"/>
      <c r="F31" s="673"/>
      <c r="G31" s="674"/>
      <c r="H31" s="675"/>
      <c r="I31" s="675"/>
      <c r="J31" s="676"/>
    </row>
    <row r="32" spans="3:10" ht="12.95" customHeight="1">
      <c r="C32" s="681"/>
      <c r="D32" s="668"/>
      <c r="E32" s="668"/>
      <c r="F32" s="668"/>
      <c r="G32" s="669"/>
      <c r="H32" s="677"/>
      <c r="I32" s="677"/>
      <c r="J32" s="671"/>
    </row>
    <row r="33" spans="3:10" ht="12.95" customHeight="1">
      <c r="C33" s="683"/>
      <c r="D33" s="673"/>
      <c r="E33" s="673"/>
      <c r="F33" s="673"/>
      <c r="G33" s="674"/>
      <c r="H33" s="675"/>
      <c r="I33" s="675"/>
      <c r="J33" s="676"/>
    </row>
    <row r="34" spans="3:10" ht="12.95" customHeight="1">
      <c r="C34" s="681"/>
      <c r="D34" s="668"/>
      <c r="E34" s="668"/>
      <c r="F34" s="668"/>
      <c r="G34" s="669"/>
      <c r="H34" s="677"/>
      <c r="I34" s="677"/>
      <c r="J34" s="671"/>
    </row>
    <row r="35" spans="3:10" ht="12.95" customHeight="1">
      <c r="C35" s="683"/>
      <c r="D35" s="673"/>
      <c r="E35" s="673"/>
      <c r="F35" s="673"/>
      <c r="G35" s="674"/>
      <c r="H35" s="675"/>
      <c r="I35" s="675"/>
      <c r="J35" s="676"/>
    </row>
    <row r="36" spans="3:10" ht="12.95" customHeight="1">
      <c r="C36" s="684"/>
      <c r="D36" s="668"/>
      <c r="E36" s="668"/>
      <c r="F36" s="668"/>
      <c r="G36" s="669"/>
      <c r="H36" s="677"/>
      <c r="I36" s="677"/>
      <c r="J36" s="671"/>
    </row>
    <row r="37" spans="3:10" ht="12.95" customHeight="1">
      <c r="C37" s="685"/>
      <c r="D37" s="673"/>
      <c r="E37" s="673"/>
      <c r="F37" s="673"/>
      <c r="G37" s="674"/>
      <c r="H37" s="675"/>
      <c r="I37" s="675"/>
      <c r="J37" s="676"/>
    </row>
    <row r="38" spans="3:10" ht="12.95" customHeight="1">
      <c r="C38" s="684"/>
      <c r="D38" s="686"/>
      <c r="E38" s="686"/>
      <c r="F38" s="686"/>
      <c r="G38" s="687"/>
      <c r="H38" s="688"/>
      <c r="I38" s="688"/>
      <c r="J38" s="689"/>
    </row>
    <row r="39" spans="3:10" ht="12.95" customHeight="1">
      <c r="C39" s="685"/>
      <c r="D39" s="690"/>
      <c r="E39" s="690"/>
      <c r="F39" s="690"/>
      <c r="G39" s="691"/>
      <c r="H39" s="678"/>
      <c r="I39" s="678"/>
      <c r="J39" s="692"/>
    </row>
    <row r="40" spans="3:10" ht="12.95" customHeight="1">
      <c r="C40" s="684"/>
      <c r="D40" s="686"/>
      <c r="E40" s="686"/>
      <c r="F40" s="686"/>
      <c r="G40" s="687"/>
      <c r="H40" s="688"/>
      <c r="I40" s="688"/>
      <c r="J40" s="689"/>
    </row>
    <row r="41" spans="3:10" ht="12.95" customHeight="1">
      <c r="C41" s="685"/>
      <c r="D41" s="690"/>
      <c r="E41" s="690"/>
      <c r="F41" s="690"/>
      <c r="G41" s="691"/>
      <c r="H41" s="678"/>
      <c r="I41" s="678"/>
      <c r="J41" s="692"/>
    </row>
    <row r="42" spans="3:10" ht="12.95" customHeight="1">
      <c r="C42" s="684"/>
      <c r="D42" s="686"/>
      <c r="E42" s="686"/>
      <c r="F42" s="686"/>
      <c r="G42" s="687"/>
      <c r="H42" s="688"/>
      <c r="I42" s="688"/>
      <c r="J42" s="689"/>
    </row>
    <row r="43" spans="3:10" ht="12.95" customHeight="1">
      <c r="C43" s="685"/>
      <c r="D43" s="690"/>
      <c r="E43" s="690"/>
      <c r="F43" s="690"/>
      <c r="G43" s="691"/>
      <c r="H43" s="678"/>
      <c r="I43" s="678"/>
      <c r="J43" s="692"/>
    </row>
    <row r="44" spans="3:10" ht="12.95" customHeight="1">
      <c r="C44" s="684"/>
      <c r="D44" s="686"/>
      <c r="E44" s="686"/>
      <c r="F44" s="686"/>
      <c r="G44" s="687"/>
      <c r="H44" s="688"/>
      <c r="I44" s="688"/>
      <c r="J44" s="689"/>
    </row>
    <row r="45" spans="3:10" ht="12.95" customHeight="1">
      <c r="C45" s="685"/>
      <c r="D45" s="690"/>
      <c r="E45" s="690"/>
      <c r="F45" s="690"/>
      <c r="G45" s="691"/>
      <c r="H45" s="678"/>
      <c r="I45" s="678"/>
      <c r="J45" s="692"/>
    </row>
    <row r="46" spans="3:10" ht="12.95" customHeight="1">
      <c r="C46" s="684"/>
      <c r="D46" s="686"/>
      <c r="E46" s="686"/>
      <c r="F46" s="686"/>
      <c r="G46" s="687"/>
      <c r="H46" s="688"/>
      <c r="I46" s="688"/>
      <c r="J46" s="689"/>
    </row>
    <row r="47" spans="3:10" ht="12.95" customHeight="1">
      <c r="C47" s="685"/>
      <c r="D47" s="690"/>
      <c r="E47" s="690"/>
      <c r="F47" s="690"/>
      <c r="G47" s="691"/>
      <c r="H47" s="678"/>
      <c r="I47" s="678"/>
      <c r="J47" s="692"/>
    </row>
    <row r="48" spans="3:10" ht="12.95" customHeight="1">
      <c r="C48" s="684"/>
      <c r="D48" s="686"/>
      <c r="E48" s="686"/>
      <c r="F48" s="686"/>
      <c r="G48" s="687"/>
      <c r="H48" s="688"/>
      <c r="I48" s="688"/>
      <c r="J48" s="689"/>
    </row>
    <row r="49" spans="3:10" ht="12.95" customHeight="1">
      <c r="C49" s="685"/>
      <c r="D49" s="690"/>
      <c r="E49" s="690"/>
      <c r="F49" s="690"/>
      <c r="G49" s="691"/>
      <c r="H49" s="678"/>
      <c r="I49" s="678"/>
      <c r="J49" s="692"/>
    </row>
    <row r="50" spans="3:10" ht="12.95" customHeight="1">
      <c r="C50" s="684"/>
      <c r="D50" s="686"/>
      <c r="E50" s="686"/>
      <c r="F50" s="686"/>
      <c r="G50" s="687"/>
      <c r="H50" s="688"/>
      <c r="I50" s="688"/>
      <c r="J50" s="689"/>
    </row>
    <row r="51" spans="3:10" ht="12.95" customHeight="1">
      <c r="C51" s="685"/>
      <c r="D51" s="690"/>
      <c r="E51" s="690"/>
      <c r="F51" s="690"/>
      <c r="G51" s="691"/>
      <c r="H51" s="678"/>
      <c r="I51" s="678"/>
      <c r="J51" s="692"/>
    </row>
    <row r="52" spans="3:10" ht="12.95" customHeight="1">
      <c r="C52" s="684"/>
      <c r="D52" s="686"/>
      <c r="E52" s="686"/>
      <c r="F52" s="686"/>
      <c r="G52" s="687"/>
      <c r="H52" s="688"/>
      <c r="I52" s="688"/>
      <c r="J52" s="689"/>
    </row>
    <row r="53" spans="3:10" ht="12.95" customHeight="1">
      <c r="C53" s="685"/>
      <c r="D53" s="690"/>
      <c r="E53" s="690"/>
      <c r="F53" s="690"/>
      <c r="G53" s="691"/>
      <c r="H53" s="678"/>
      <c r="I53" s="678"/>
      <c r="J53" s="692"/>
    </row>
    <row r="54" spans="3:10" ht="12.95" customHeight="1">
      <c r="C54" s="684"/>
      <c r="D54" s="686"/>
      <c r="E54" s="686"/>
      <c r="F54" s="686"/>
      <c r="G54" s="687"/>
      <c r="H54" s="688"/>
      <c r="I54" s="688"/>
      <c r="J54" s="689"/>
    </row>
    <row r="55" spans="3:10" ht="12.95" customHeight="1">
      <c r="C55" s="685"/>
      <c r="D55" s="690"/>
      <c r="E55" s="690"/>
      <c r="F55" s="690"/>
      <c r="G55" s="691"/>
      <c r="H55" s="678"/>
      <c r="I55" s="678"/>
      <c r="J55" s="692"/>
    </row>
    <row r="56" spans="3:10" ht="12.95" customHeight="1">
      <c r="C56" s="684"/>
      <c r="D56" s="686"/>
      <c r="E56" s="686"/>
      <c r="F56" s="686"/>
      <c r="G56" s="687"/>
      <c r="H56" s="688"/>
      <c r="I56" s="688"/>
      <c r="J56" s="689"/>
    </row>
    <row r="57" spans="3:10" ht="12.95" customHeight="1">
      <c r="C57" s="685"/>
      <c r="D57" s="690"/>
      <c r="E57" s="690"/>
      <c r="F57" s="690"/>
      <c r="G57" s="691"/>
      <c r="H57" s="678"/>
      <c r="I57" s="678"/>
      <c r="J57" s="692"/>
    </row>
    <row r="58" spans="3:10" ht="12.95" customHeight="1">
      <c r="C58" s="684"/>
      <c r="D58" s="686"/>
      <c r="E58" s="686"/>
      <c r="F58" s="686"/>
      <c r="G58" s="687"/>
      <c r="H58" s="688"/>
      <c r="I58" s="688"/>
      <c r="J58" s="689"/>
    </row>
    <row r="59" spans="3:10" ht="12.95" customHeight="1">
      <c r="C59" s="685"/>
      <c r="D59" s="690"/>
      <c r="E59" s="690"/>
      <c r="F59" s="690"/>
      <c r="G59" s="691"/>
      <c r="H59" s="678"/>
      <c r="I59" s="678"/>
      <c r="J59" s="692"/>
    </row>
    <row r="60" spans="3:10" ht="12.95" customHeight="1">
      <c r="C60" s="681"/>
      <c r="D60" s="693"/>
      <c r="E60" s="693"/>
      <c r="F60" s="693"/>
      <c r="G60" s="694"/>
      <c r="H60" s="695"/>
      <c r="I60" s="695"/>
      <c r="J60" s="682"/>
    </row>
    <row r="61" spans="3:10" ht="12.95" customHeight="1">
      <c r="C61" s="683"/>
      <c r="D61" s="696"/>
      <c r="E61" s="696"/>
      <c r="F61" s="696"/>
      <c r="G61" s="697"/>
      <c r="H61" s="698"/>
      <c r="I61" s="698"/>
      <c r="J61" s="699"/>
    </row>
    <row r="62" spans="3:10" ht="12.95" customHeight="1">
      <c r="C62" s="681"/>
      <c r="D62" s="694" t="s">
        <v>531</v>
      </c>
      <c r="E62" s="693"/>
      <c r="F62" s="693"/>
      <c r="G62" s="694"/>
      <c r="H62" s="695"/>
      <c r="I62" s="695"/>
      <c r="J62" s="682"/>
    </row>
    <row r="63" spans="3:10" ht="12.95" customHeight="1">
      <c r="C63" s="683"/>
      <c r="D63" s="700"/>
      <c r="E63" s="696"/>
      <c r="F63" s="696"/>
      <c r="G63" s="697"/>
      <c r="H63" s="698"/>
      <c r="I63" s="698"/>
      <c r="J63" s="701"/>
    </row>
    <row r="64" spans="3:10" ht="12.95" customHeight="1">
      <c r="C64" s="702"/>
      <c r="D64" s="703"/>
      <c r="E64" s="703"/>
      <c r="F64" s="703"/>
      <c r="G64" s="704"/>
      <c r="H64" s="705"/>
      <c r="I64" s="695"/>
      <c r="J64" s="706"/>
    </row>
    <row r="65" spans="2:10" ht="12.95" customHeight="1" thickBot="1">
      <c r="C65" s="707"/>
      <c r="D65" s="708"/>
      <c r="E65" s="709"/>
      <c r="F65" s="709"/>
      <c r="G65" s="710"/>
      <c r="H65" s="711"/>
      <c r="I65" s="712"/>
      <c r="J65" s="713"/>
    </row>
    <row r="66" spans="2:10" ht="15" customHeight="1">
      <c r="C66" s="652"/>
      <c r="D66" s="653"/>
      <c r="E66" s="654"/>
      <c r="F66" s="654"/>
      <c r="G66" s="652"/>
      <c r="H66" s="655"/>
      <c r="I66" s="656"/>
      <c r="J66" s="654"/>
    </row>
    <row r="67" spans="2:10" ht="15" customHeight="1">
      <c r="B67" s="758"/>
      <c r="C67" s="652"/>
      <c r="D67" s="653"/>
      <c r="E67" s="654"/>
      <c r="F67" s="654"/>
      <c r="G67" s="652"/>
      <c r="H67" s="655"/>
      <c r="I67" s="656"/>
      <c r="J67" s="654"/>
    </row>
    <row r="68" spans="2:10" ht="30" customHeight="1" thickBot="1">
      <c r="E68" s="817" t="s">
        <v>499</v>
      </c>
      <c r="F68" s="817"/>
      <c r="G68" s="817"/>
      <c r="H68" s="648"/>
      <c r="I68" s="649"/>
      <c r="J68" s="647">
        <f>J3+1</f>
        <v>2</v>
      </c>
    </row>
    <row r="69" spans="2:10" ht="12.95" customHeight="1">
      <c r="C69" s="658"/>
      <c r="D69" s="659"/>
      <c r="E69" s="659"/>
      <c r="F69" s="659"/>
      <c r="G69" s="660"/>
      <c r="H69" s="661"/>
      <c r="I69" s="661"/>
      <c r="J69" s="662"/>
    </row>
    <row r="70" spans="2:10" ht="12.95" customHeight="1">
      <c r="C70" s="663" t="s">
        <v>500</v>
      </c>
      <c r="D70" s="664" t="s">
        <v>501</v>
      </c>
      <c r="E70" s="664" t="s">
        <v>502</v>
      </c>
      <c r="F70" s="664" t="s">
        <v>503</v>
      </c>
      <c r="G70" s="664" t="s">
        <v>504</v>
      </c>
      <c r="H70" s="665" t="s">
        <v>505</v>
      </c>
      <c r="I70" s="665" t="s">
        <v>506</v>
      </c>
      <c r="J70" s="666" t="s">
        <v>507</v>
      </c>
    </row>
    <row r="71" spans="2:10" ht="12.95" customHeight="1">
      <c r="C71" s="667"/>
      <c r="D71" s="668"/>
      <c r="E71" s="668"/>
      <c r="F71" s="668"/>
      <c r="G71" s="669"/>
      <c r="H71" s="670"/>
      <c r="I71" s="670"/>
      <c r="J71" s="671"/>
    </row>
    <row r="72" spans="2:10" ht="12.95" customHeight="1">
      <c r="C72" s="672">
        <v>2</v>
      </c>
      <c r="D72" s="673" t="s">
        <v>416</v>
      </c>
      <c r="E72" s="673"/>
      <c r="F72" s="673"/>
      <c r="G72" s="674"/>
      <c r="H72" s="675"/>
      <c r="I72" s="675"/>
      <c r="J72" s="676"/>
    </row>
    <row r="73" spans="2:10" ht="12.95" customHeight="1">
      <c r="C73" s="667"/>
      <c r="D73" s="668" t="s">
        <v>532</v>
      </c>
      <c r="E73" s="668"/>
      <c r="F73" s="668"/>
      <c r="G73" s="669"/>
      <c r="H73" s="677"/>
      <c r="I73" s="677"/>
      <c r="J73" s="671"/>
    </row>
    <row r="74" spans="2:10" ht="12.95" customHeight="1">
      <c r="C74" s="672"/>
      <c r="D74" s="673" t="s">
        <v>533</v>
      </c>
      <c r="E74" s="673" t="s">
        <v>534</v>
      </c>
      <c r="F74" s="673">
        <v>1</v>
      </c>
      <c r="G74" s="674" t="s">
        <v>535</v>
      </c>
      <c r="H74" s="675"/>
      <c r="I74" s="678"/>
      <c r="J74" s="676"/>
    </row>
    <row r="75" spans="2:10" ht="12.95" customHeight="1">
      <c r="C75" s="667"/>
      <c r="D75" s="668" t="s">
        <v>536</v>
      </c>
      <c r="E75" s="668"/>
      <c r="F75" s="668"/>
      <c r="G75" s="669"/>
      <c r="H75" s="677"/>
      <c r="I75" s="677"/>
      <c r="J75" s="671"/>
    </row>
    <row r="76" spans="2:10" ht="12.95" customHeight="1">
      <c r="C76" s="672"/>
      <c r="D76" s="673" t="s">
        <v>537</v>
      </c>
      <c r="E76" s="673" t="s">
        <v>538</v>
      </c>
      <c r="F76" s="673"/>
      <c r="G76" s="674"/>
      <c r="H76" s="675"/>
      <c r="I76" s="678"/>
      <c r="J76" s="676"/>
    </row>
    <row r="77" spans="2:10" ht="12.95" customHeight="1">
      <c r="C77" s="667"/>
      <c r="D77" s="668" t="s">
        <v>539</v>
      </c>
      <c r="E77" s="668"/>
      <c r="F77" s="668"/>
      <c r="G77" s="669"/>
      <c r="H77" s="677"/>
      <c r="I77" s="677"/>
      <c r="J77" s="671"/>
    </row>
    <row r="78" spans="2:10" ht="12.95" customHeight="1">
      <c r="C78" s="672"/>
      <c r="D78" s="673" t="s">
        <v>540</v>
      </c>
      <c r="E78" s="673" t="s">
        <v>538</v>
      </c>
      <c r="F78" s="673"/>
      <c r="G78" s="674"/>
      <c r="H78" s="675"/>
      <c r="I78" s="678"/>
      <c r="J78" s="676"/>
    </row>
    <row r="79" spans="2:10" ht="12.95" customHeight="1">
      <c r="C79" s="667"/>
      <c r="D79" s="668" t="s">
        <v>541</v>
      </c>
      <c r="E79" s="668" t="s">
        <v>542</v>
      </c>
      <c r="F79" s="668"/>
      <c r="G79" s="669"/>
      <c r="H79" s="677"/>
      <c r="I79" s="677"/>
      <c r="J79" s="671"/>
    </row>
    <row r="80" spans="2:10" ht="12.95" customHeight="1">
      <c r="C80" s="672"/>
      <c r="D80" s="673" t="s">
        <v>543</v>
      </c>
      <c r="E80" s="673" t="s">
        <v>544</v>
      </c>
      <c r="F80" s="673">
        <v>6</v>
      </c>
      <c r="G80" s="674" t="s">
        <v>535</v>
      </c>
      <c r="H80" s="675"/>
      <c r="I80" s="678"/>
      <c r="J80" s="676"/>
    </row>
    <row r="81" spans="3:10" ht="12.95" customHeight="1">
      <c r="C81" s="667"/>
      <c r="D81" s="668" t="s">
        <v>545</v>
      </c>
      <c r="E81" s="668" t="s">
        <v>546</v>
      </c>
      <c r="F81" s="668"/>
      <c r="G81" s="669"/>
      <c r="H81" s="677"/>
      <c r="I81" s="677"/>
      <c r="J81" s="671"/>
    </row>
    <row r="82" spans="3:10" ht="12.95" customHeight="1">
      <c r="C82" s="672"/>
      <c r="D82" s="673" t="s">
        <v>547</v>
      </c>
      <c r="E82" s="673" t="s">
        <v>548</v>
      </c>
      <c r="F82" s="673">
        <v>9</v>
      </c>
      <c r="G82" s="674" t="s">
        <v>535</v>
      </c>
      <c r="H82" s="675"/>
      <c r="I82" s="678"/>
      <c r="J82" s="676"/>
    </row>
    <row r="83" spans="3:10" ht="12.95" customHeight="1">
      <c r="C83" s="667"/>
      <c r="D83" s="668" t="s">
        <v>549</v>
      </c>
      <c r="E83" s="668" t="s">
        <v>550</v>
      </c>
      <c r="F83" s="668"/>
      <c r="G83" s="669"/>
      <c r="H83" s="670"/>
      <c r="I83" s="677"/>
      <c r="J83" s="671"/>
    </row>
    <row r="84" spans="3:10" ht="12.95" customHeight="1">
      <c r="C84" s="672"/>
      <c r="D84" s="673" t="s">
        <v>551</v>
      </c>
      <c r="E84" s="673" t="s">
        <v>552</v>
      </c>
      <c r="F84" s="673">
        <v>0</v>
      </c>
      <c r="G84" s="674" t="s">
        <v>535</v>
      </c>
      <c r="H84" s="675"/>
      <c r="I84" s="678"/>
      <c r="J84" s="676"/>
    </row>
    <row r="85" spans="3:10" ht="12.95" customHeight="1">
      <c r="C85" s="667"/>
      <c r="D85" s="668" t="s">
        <v>553</v>
      </c>
      <c r="E85" s="668" t="s">
        <v>554</v>
      </c>
      <c r="F85" s="668"/>
      <c r="G85" s="669"/>
      <c r="H85" s="670"/>
      <c r="I85" s="677"/>
      <c r="J85" s="671"/>
    </row>
    <row r="86" spans="3:10" ht="12.95" customHeight="1">
      <c r="C86" s="672"/>
      <c r="D86" s="673" t="s">
        <v>555</v>
      </c>
      <c r="E86" s="673" t="s">
        <v>556</v>
      </c>
      <c r="F86" s="673">
        <v>6</v>
      </c>
      <c r="G86" s="674" t="s">
        <v>535</v>
      </c>
      <c r="H86" s="675"/>
      <c r="I86" s="678"/>
      <c r="J86" s="676"/>
    </row>
    <row r="87" spans="3:10" ht="12.95" customHeight="1">
      <c r="C87" s="667"/>
      <c r="D87" s="668" t="s">
        <v>557</v>
      </c>
      <c r="E87" s="668" t="s">
        <v>558</v>
      </c>
      <c r="F87" s="668"/>
      <c r="G87" s="669"/>
      <c r="H87" s="677"/>
      <c r="I87" s="677"/>
      <c r="J87" s="671"/>
    </row>
    <row r="88" spans="3:10" ht="12.95" customHeight="1">
      <c r="C88" s="672"/>
      <c r="D88" s="673" t="s">
        <v>559</v>
      </c>
      <c r="E88" s="673" t="s">
        <v>560</v>
      </c>
      <c r="F88" s="673">
        <v>6</v>
      </c>
      <c r="G88" s="674" t="s">
        <v>535</v>
      </c>
      <c r="H88" s="675"/>
      <c r="I88" s="678"/>
      <c r="J88" s="676"/>
    </row>
    <row r="89" spans="3:10" ht="12.95" customHeight="1">
      <c r="C89" s="667"/>
      <c r="D89" s="668"/>
      <c r="E89" s="668"/>
      <c r="F89" s="668"/>
      <c r="G89" s="669"/>
      <c r="H89" s="677"/>
      <c r="I89" s="677"/>
      <c r="J89" s="671"/>
    </row>
    <row r="90" spans="3:10" ht="12.95" customHeight="1">
      <c r="C90" s="672"/>
      <c r="D90" s="673"/>
      <c r="E90" s="673"/>
      <c r="F90" s="673"/>
      <c r="G90" s="674"/>
      <c r="H90" s="675"/>
      <c r="I90" s="678"/>
      <c r="J90" s="676"/>
    </row>
    <row r="91" spans="3:10" ht="12.95" customHeight="1">
      <c r="C91" s="681"/>
      <c r="D91" s="668"/>
      <c r="E91" s="668"/>
      <c r="F91" s="668"/>
      <c r="G91" s="669"/>
      <c r="H91" s="670"/>
      <c r="I91" s="677"/>
      <c r="J91" s="671"/>
    </row>
    <row r="92" spans="3:10" ht="12.95" customHeight="1">
      <c r="C92" s="683"/>
      <c r="D92" s="673"/>
      <c r="E92" s="673"/>
      <c r="F92" s="673"/>
      <c r="G92" s="674"/>
      <c r="H92" s="675"/>
      <c r="I92" s="675"/>
      <c r="J92" s="676"/>
    </row>
    <row r="93" spans="3:10" ht="12.95" customHeight="1">
      <c r="C93" s="681"/>
      <c r="D93" s="668"/>
      <c r="E93" s="668"/>
      <c r="F93" s="668"/>
      <c r="G93" s="669"/>
      <c r="H93" s="670"/>
      <c r="I93" s="677"/>
      <c r="J93" s="671"/>
    </row>
    <row r="94" spans="3:10" ht="12.95" customHeight="1">
      <c r="C94" s="685"/>
      <c r="D94" s="673"/>
      <c r="E94" s="673"/>
      <c r="F94" s="673"/>
      <c r="G94" s="674"/>
      <c r="H94" s="675"/>
      <c r="I94" s="675"/>
      <c r="J94" s="676"/>
    </row>
    <row r="95" spans="3:10" ht="12.95" customHeight="1">
      <c r="C95" s="684"/>
      <c r="D95" s="668"/>
      <c r="E95" s="668"/>
      <c r="F95" s="693"/>
      <c r="G95" s="694"/>
      <c r="H95" s="677"/>
      <c r="I95" s="677"/>
      <c r="J95" s="682"/>
    </row>
    <row r="96" spans="3:10" ht="12.95" customHeight="1">
      <c r="C96" s="685"/>
      <c r="D96" s="673"/>
      <c r="E96" s="673"/>
      <c r="F96" s="696"/>
      <c r="G96" s="697"/>
      <c r="H96" s="714"/>
      <c r="I96" s="675"/>
      <c r="J96" s="676"/>
    </row>
    <row r="97" spans="3:10" ht="12.95" customHeight="1">
      <c r="C97" s="684"/>
      <c r="D97" s="686"/>
      <c r="E97" s="686"/>
      <c r="F97" s="686"/>
      <c r="G97" s="687"/>
      <c r="H97" s="688"/>
      <c r="I97" s="688"/>
      <c r="J97" s="689"/>
    </row>
    <row r="98" spans="3:10" ht="12.95" customHeight="1">
      <c r="C98" s="685"/>
      <c r="D98" s="690"/>
      <c r="E98" s="690"/>
      <c r="F98" s="690"/>
      <c r="G98" s="691"/>
      <c r="H98" s="678"/>
      <c r="I98" s="678"/>
      <c r="J98" s="715"/>
    </row>
    <row r="99" spans="3:10" ht="12.95" customHeight="1">
      <c r="C99" s="684"/>
      <c r="D99" s="686"/>
      <c r="E99" s="686"/>
      <c r="F99" s="686"/>
      <c r="G99" s="687"/>
      <c r="H99" s="688"/>
      <c r="I99" s="688"/>
      <c r="J99" s="689"/>
    </row>
    <row r="100" spans="3:10" ht="12.95" customHeight="1">
      <c r="C100" s="685"/>
      <c r="D100" s="690"/>
      <c r="E100" s="690"/>
      <c r="F100" s="690"/>
      <c r="G100" s="691"/>
      <c r="H100" s="678"/>
      <c r="I100" s="678"/>
      <c r="J100" s="715"/>
    </row>
    <row r="101" spans="3:10" ht="12.95" customHeight="1">
      <c r="C101" s="684"/>
      <c r="D101" s="686"/>
      <c r="E101" s="686"/>
      <c r="F101" s="686"/>
      <c r="G101" s="687"/>
      <c r="H101" s="688"/>
      <c r="I101" s="688"/>
      <c r="J101" s="689"/>
    </row>
    <row r="102" spans="3:10" ht="12.95" customHeight="1">
      <c r="C102" s="685"/>
      <c r="D102" s="690"/>
      <c r="E102" s="690"/>
      <c r="F102" s="690"/>
      <c r="G102" s="691"/>
      <c r="H102" s="678"/>
      <c r="I102" s="678"/>
      <c r="J102" s="715"/>
    </row>
    <row r="103" spans="3:10" ht="12.95" customHeight="1">
      <c r="C103" s="684"/>
      <c r="D103" s="668"/>
      <c r="E103" s="668"/>
      <c r="F103" s="693"/>
      <c r="G103" s="694"/>
      <c r="H103" s="677"/>
      <c r="I103" s="677"/>
      <c r="J103" s="682"/>
    </row>
    <row r="104" spans="3:10" ht="12.95" customHeight="1">
      <c r="C104" s="685"/>
      <c r="D104" s="673"/>
      <c r="E104" s="673"/>
      <c r="F104" s="696"/>
      <c r="G104" s="697"/>
      <c r="H104" s="714"/>
      <c r="I104" s="675"/>
      <c r="J104" s="676"/>
    </row>
    <row r="105" spans="3:10" ht="12.95" customHeight="1">
      <c r="C105" s="684"/>
      <c r="D105" s="686"/>
      <c r="E105" s="686"/>
      <c r="F105" s="686"/>
      <c r="G105" s="687"/>
      <c r="H105" s="688"/>
      <c r="I105" s="688"/>
      <c r="J105" s="689"/>
    </row>
    <row r="106" spans="3:10" ht="12.95" customHeight="1">
      <c r="C106" s="685"/>
      <c r="D106" s="690"/>
      <c r="E106" s="690"/>
      <c r="F106" s="690"/>
      <c r="G106" s="691"/>
      <c r="H106" s="678"/>
      <c r="I106" s="678"/>
      <c r="J106" s="715"/>
    </row>
    <row r="107" spans="3:10" ht="12.95" customHeight="1">
      <c r="C107" s="684"/>
      <c r="D107" s="686"/>
      <c r="E107" s="686"/>
      <c r="F107" s="686"/>
      <c r="G107" s="687"/>
      <c r="H107" s="688"/>
      <c r="I107" s="688"/>
      <c r="J107" s="689"/>
    </row>
    <row r="108" spans="3:10" ht="12.95" customHeight="1">
      <c r="C108" s="685"/>
      <c r="D108" s="690"/>
      <c r="E108" s="690"/>
      <c r="F108" s="690"/>
      <c r="G108" s="691"/>
      <c r="H108" s="678"/>
      <c r="I108" s="678"/>
      <c r="J108" s="715"/>
    </row>
    <row r="109" spans="3:10" ht="12.95" customHeight="1">
      <c r="C109" s="684"/>
      <c r="D109" s="686"/>
      <c r="E109" s="686"/>
      <c r="F109" s="686"/>
      <c r="G109" s="687"/>
      <c r="H109" s="688"/>
      <c r="I109" s="688"/>
      <c r="J109" s="689"/>
    </row>
    <row r="110" spans="3:10" ht="12.95" customHeight="1">
      <c r="C110" s="685"/>
      <c r="D110" s="690"/>
      <c r="E110" s="690"/>
      <c r="F110" s="690"/>
      <c r="G110" s="691"/>
      <c r="H110" s="678"/>
      <c r="I110" s="678"/>
      <c r="J110" s="715"/>
    </row>
    <row r="111" spans="3:10" ht="12.95" customHeight="1">
      <c r="C111" s="684"/>
      <c r="D111" s="686"/>
      <c r="E111" s="686"/>
      <c r="F111" s="686"/>
      <c r="G111" s="687"/>
      <c r="H111" s="688"/>
      <c r="I111" s="688"/>
      <c r="J111" s="689"/>
    </row>
    <row r="112" spans="3:10" ht="12.95" customHeight="1">
      <c r="C112" s="685"/>
      <c r="D112" s="690"/>
      <c r="E112" s="690"/>
      <c r="F112" s="690"/>
      <c r="G112" s="691"/>
      <c r="H112" s="678"/>
      <c r="I112" s="678"/>
      <c r="J112" s="715"/>
    </row>
    <row r="113" spans="3:10" ht="12.95" customHeight="1">
      <c r="C113" s="684"/>
      <c r="D113" s="686"/>
      <c r="E113" s="686"/>
      <c r="F113" s="686"/>
      <c r="G113" s="687"/>
      <c r="H113" s="688"/>
      <c r="I113" s="688"/>
      <c r="J113" s="689"/>
    </row>
    <row r="114" spans="3:10" ht="12.95" customHeight="1">
      <c r="C114" s="685"/>
      <c r="D114" s="716"/>
      <c r="E114" s="690"/>
      <c r="F114" s="690"/>
      <c r="G114" s="691"/>
      <c r="H114" s="678"/>
      <c r="I114" s="678"/>
      <c r="J114" s="715"/>
    </row>
    <row r="115" spans="3:10" ht="12.95" customHeight="1">
      <c r="C115" s="684"/>
      <c r="D115" s="686"/>
      <c r="E115" s="686"/>
      <c r="F115" s="686"/>
      <c r="G115" s="687"/>
      <c r="H115" s="688"/>
      <c r="I115" s="688"/>
      <c r="J115" s="689"/>
    </row>
    <row r="116" spans="3:10" ht="12.95" customHeight="1">
      <c r="C116" s="685"/>
      <c r="D116" s="690"/>
      <c r="E116" s="690"/>
      <c r="F116" s="690"/>
      <c r="G116" s="691"/>
      <c r="H116" s="678"/>
      <c r="I116" s="678"/>
      <c r="J116" s="715"/>
    </row>
    <row r="117" spans="3:10" ht="12.95" customHeight="1">
      <c r="C117" s="684"/>
      <c r="D117" s="686"/>
      <c r="E117" s="686"/>
      <c r="F117" s="686"/>
      <c r="G117" s="687"/>
      <c r="H117" s="688"/>
      <c r="I117" s="688"/>
      <c r="J117" s="689"/>
    </row>
    <row r="118" spans="3:10" ht="12.95" customHeight="1">
      <c r="C118" s="685"/>
      <c r="D118" s="716"/>
      <c r="E118" s="690"/>
      <c r="F118" s="690"/>
      <c r="G118" s="691"/>
      <c r="H118" s="678"/>
      <c r="I118" s="678"/>
      <c r="J118" s="715"/>
    </row>
    <row r="119" spans="3:10" ht="12.95" customHeight="1">
      <c r="C119" s="684"/>
      <c r="D119" s="686"/>
      <c r="E119" s="686"/>
      <c r="F119" s="686"/>
      <c r="G119" s="686"/>
      <c r="H119" s="688"/>
      <c r="I119" s="688"/>
      <c r="J119" s="689"/>
    </row>
    <row r="120" spans="3:10" ht="12.95" customHeight="1">
      <c r="C120" s="685"/>
      <c r="D120" s="690"/>
      <c r="E120" s="690"/>
      <c r="F120" s="690"/>
      <c r="G120" s="691"/>
      <c r="H120" s="678"/>
      <c r="I120" s="678"/>
      <c r="J120" s="715"/>
    </row>
    <row r="121" spans="3:10" ht="12.95" customHeight="1">
      <c r="C121" s="684"/>
      <c r="D121" s="686"/>
      <c r="E121" s="686"/>
      <c r="F121" s="686"/>
      <c r="G121" s="686"/>
      <c r="H121" s="688"/>
      <c r="I121" s="688"/>
      <c r="J121" s="689"/>
    </row>
    <row r="122" spans="3:10" ht="12.95" customHeight="1">
      <c r="C122" s="685"/>
      <c r="D122" s="690"/>
      <c r="E122" s="690"/>
      <c r="F122" s="690"/>
      <c r="G122" s="691"/>
      <c r="H122" s="678"/>
      <c r="I122" s="678"/>
      <c r="J122" s="715"/>
    </row>
    <row r="123" spans="3:10" ht="12.95" customHeight="1">
      <c r="C123" s="684"/>
      <c r="D123" s="686"/>
      <c r="E123" s="686"/>
      <c r="F123" s="686"/>
      <c r="G123" s="687"/>
      <c r="H123" s="688"/>
      <c r="I123" s="688"/>
      <c r="J123" s="689"/>
    </row>
    <row r="124" spans="3:10" ht="12.95" customHeight="1">
      <c r="C124" s="685"/>
      <c r="D124" s="716"/>
      <c r="E124" s="690"/>
      <c r="F124" s="690"/>
      <c r="G124" s="691"/>
      <c r="H124" s="678"/>
      <c r="I124" s="678"/>
      <c r="J124" s="715"/>
    </row>
    <row r="125" spans="3:10" ht="12.95" customHeight="1">
      <c r="C125" s="684"/>
      <c r="D125" s="686"/>
      <c r="E125" s="686"/>
      <c r="F125" s="686"/>
      <c r="G125" s="686"/>
      <c r="H125" s="688"/>
      <c r="I125" s="688"/>
      <c r="J125" s="689"/>
    </row>
    <row r="126" spans="3:10" ht="12.95" customHeight="1">
      <c r="C126" s="685"/>
      <c r="D126" s="690"/>
      <c r="E126" s="690"/>
      <c r="F126" s="690"/>
      <c r="G126" s="691"/>
      <c r="H126" s="678"/>
      <c r="I126" s="678"/>
      <c r="J126" s="715"/>
    </row>
    <row r="127" spans="3:10" ht="12.95" customHeight="1">
      <c r="C127" s="684"/>
      <c r="D127" s="687" t="s">
        <v>561</v>
      </c>
      <c r="E127" s="686"/>
      <c r="F127" s="686"/>
      <c r="G127" s="687"/>
      <c r="H127" s="688"/>
      <c r="I127" s="688"/>
      <c r="J127" s="689"/>
    </row>
    <row r="128" spans="3:10" ht="12.95" customHeight="1">
      <c r="C128" s="685"/>
      <c r="D128" s="716"/>
      <c r="E128" s="690"/>
      <c r="F128" s="690"/>
      <c r="G128" s="691"/>
      <c r="H128" s="678"/>
      <c r="I128" s="678"/>
      <c r="J128" s="715"/>
    </row>
    <row r="129" spans="2:10" ht="12.95" customHeight="1">
      <c r="C129" s="717"/>
      <c r="D129" s="718"/>
      <c r="E129" s="718"/>
      <c r="F129" s="718"/>
      <c r="G129" s="719"/>
      <c r="H129" s="720"/>
      <c r="I129" s="695"/>
      <c r="J129" s="721"/>
    </row>
    <row r="130" spans="2:10" ht="12.95" customHeight="1" thickBot="1">
      <c r="C130" s="722"/>
      <c r="D130" s="723"/>
      <c r="E130" s="724"/>
      <c r="F130" s="724"/>
      <c r="G130" s="725"/>
      <c r="H130" s="726"/>
      <c r="I130" s="727"/>
      <c r="J130" s="728"/>
    </row>
    <row r="131" spans="2:10" ht="15" customHeight="1">
      <c r="C131" s="652"/>
      <c r="D131" s="653"/>
      <c r="E131" s="654"/>
      <c r="F131" s="654"/>
      <c r="G131" s="652"/>
      <c r="H131" s="655"/>
      <c r="I131" s="656"/>
      <c r="J131" s="654"/>
    </row>
    <row r="132" spans="2:10" ht="15" customHeight="1">
      <c r="B132" s="758"/>
      <c r="C132" s="652"/>
      <c r="D132" s="653"/>
      <c r="E132" s="654"/>
      <c r="F132" s="654"/>
      <c r="G132" s="652"/>
      <c r="H132" s="655"/>
      <c r="I132" s="656"/>
      <c r="J132" s="654"/>
    </row>
    <row r="133" spans="2:10" ht="30" customHeight="1" thickBot="1">
      <c r="E133" s="817" t="s">
        <v>499</v>
      </c>
      <c r="F133" s="817"/>
      <c r="G133" s="817"/>
      <c r="H133" s="648"/>
      <c r="I133" s="649"/>
      <c r="J133" s="647">
        <f>J68+1</f>
        <v>3</v>
      </c>
    </row>
    <row r="134" spans="2:10" ht="12.95" customHeight="1">
      <c r="C134" s="658"/>
      <c r="D134" s="659"/>
      <c r="E134" s="659"/>
      <c r="F134" s="659"/>
      <c r="G134" s="660"/>
      <c r="H134" s="661"/>
      <c r="I134" s="661"/>
      <c r="J134" s="662"/>
    </row>
    <row r="135" spans="2:10" ht="12.95" customHeight="1">
      <c r="C135" s="663" t="s">
        <v>500</v>
      </c>
      <c r="D135" s="664" t="s">
        <v>501</v>
      </c>
      <c r="E135" s="664" t="s">
        <v>502</v>
      </c>
      <c r="F135" s="664" t="s">
        <v>503</v>
      </c>
      <c r="G135" s="664" t="s">
        <v>504</v>
      </c>
      <c r="H135" s="665" t="s">
        <v>505</v>
      </c>
      <c r="I135" s="665" t="s">
        <v>506</v>
      </c>
      <c r="J135" s="666" t="s">
        <v>507</v>
      </c>
    </row>
    <row r="136" spans="2:10" ht="12.95" customHeight="1">
      <c r="C136" s="667"/>
      <c r="D136" s="668"/>
      <c r="E136" s="668"/>
      <c r="F136" s="668"/>
      <c r="G136" s="669"/>
      <c r="H136" s="670"/>
      <c r="I136" s="670"/>
      <c r="J136" s="671"/>
    </row>
    <row r="137" spans="2:10" ht="12.95" customHeight="1">
      <c r="C137" s="672">
        <v>3</v>
      </c>
      <c r="D137" s="673" t="s">
        <v>417</v>
      </c>
      <c r="E137" s="673"/>
      <c r="F137" s="673"/>
      <c r="G137" s="674"/>
      <c r="H137" s="675"/>
      <c r="I137" s="675"/>
      <c r="J137" s="676"/>
    </row>
    <row r="138" spans="2:10" ht="12.95" customHeight="1">
      <c r="C138" s="667"/>
      <c r="D138" s="668"/>
      <c r="E138" s="668"/>
      <c r="F138" s="668"/>
      <c r="G138" s="669"/>
      <c r="H138" s="670"/>
      <c r="I138" s="677"/>
      <c r="J138" s="671"/>
    </row>
    <row r="139" spans="2:10" ht="12.95" customHeight="1">
      <c r="C139" s="672"/>
      <c r="D139" s="673" t="s">
        <v>562</v>
      </c>
      <c r="E139" s="673"/>
      <c r="F139" s="673"/>
      <c r="G139" s="674"/>
      <c r="H139" s="675"/>
      <c r="I139" s="675"/>
      <c r="J139" s="676"/>
    </row>
    <row r="140" spans="2:10" ht="12.95" customHeight="1">
      <c r="C140" s="667"/>
      <c r="D140" s="668"/>
      <c r="E140" s="668"/>
      <c r="F140" s="668"/>
      <c r="G140" s="669"/>
      <c r="H140" s="670"/>
      <c r="I140" s="677"/>
      <c r="J140" s="671"/>
    </row>
    <row r="141" spans="2:10" ht="12.95" customHeight="1">
      <c r="C141" s="672"/>
      <c r="D141" s="673" t="s">
        <v>563</v>
      </c>
      <c r="E141" s="673" t="s">
        <v>564</v>
      </c>
      <c r="F141" s="673">
        <v>8</v>
      </c>
      <c r="G141" s="674" t="s">
        <v>565</v>
      </c>
      <c r="H141" s="675"/>
      <c r="I141" s="678"/>
      <c r="J141" s="729"/>
    </row>
    <row r="142" spans="2:10" ht="12.95" customHeight="1">
      <c r="C142" s="667"/>
      <c r="D142" s="668"/>
      <c r="E142" s="668"/>
      <c r="F142" s="668"/>
      <c r="G142" s="669"/>
      <c r="H142" s="670"/>
      <c r="I142" s="677"/>
      <c r="J142" s="671"/>
    </row>
    <row r="143" spans="2:10" ht="12.95" customHeight="1">
      <c r="C143" s="672"/>
      <c r="D143" s="673" t="s">
        <v>563</v>
      </c>
      <c r="E143" s="673" t="s">
        <v>566</v>
      </c>
      <c r="F143" s="673">
        <v>9</v>
      </c>
      <c r="G143" s="674" t="s">
        <v>565</v>
      </c>
      <c r="H143" s="675"/>
      <c r="I143" s="678"/>
      <c r="J143" s="729"/>
    </row>
    <row r="144" spans="2:10" ht="12.95" customHeight="1">
      <c r="C144" s="667"/>
      <c r="D144" s="668"/>
      <c r="E144" s="668"/>
      <c r="F144" s="668"/>
      <c r="G144" s="669"/>
      <c r="H144" s="670"/>
      <c r="I144" s="677"/>
      <c r="J144" s="671"/>
    </row>
    <row r="145" spans="3:10" ht="12.95" customHeight="1">
      <c r="C145" s="672"/>
      <c r="D145" s="673" t="s">
        <v>563</v>
      </c>
      <c r="E145" s="673" t="s">
        <v>567</v>
      </c>
      <c r="F145" s="673">
        <v>20</v>
      </c>
      <c r="G145" s="674" t="s">
        <v>565</v>
      </c>
      <c r="H145" s="675"/>
      <c r="I145" s="678"/>
      <c r="J145" s="729"/>
    </row>
    <row r="146" spans="3:10" ht="12.95" customHeight="1">
      <c r="C146" s="667"/>
      <c r="D146" s="668"/>
      <c r="E146" s="668"/>
      <c r="F146" s="668"/>
      <c r="G146" s="669"/>
      <c r="H146" s="670"/>
      <c r="I146" s="677"/>
      <c r="J146" s="671"/>
    </row>
    <row r="147" spans="3:10" ht="12.95" customHeight="1">
      <c r="C147" s="672"/>
      <c r="D147" s="673" t="s">
        <v>563</v>
      </c>
      <c r="E147" s="673" t="s">
        <v>568</v>
      </c>
      <c r="F147" s="673">
        <v>7</v>
      </c>
      <c r="G147" s="674" t="s">
        <v>565</v>
      </c>
      <c r="H147" s="675"/>
      <c r="I147" s="678"/>
      <c r="J147" s="729"/>
    </row>
    <row r="148" spans="3:10" ht="12.95" customHeight="1">
      <c r="C148" s="667"/>
      <c r="D148" s="668"/>
      <c r="E148" s="668"/>
      <c r="F148" s="668"/>
      <c r="G148" s="669"/>
      <c r="H148" s="670"/>
      <c r="I148" s="677"/>
      <c r="J148" s="671"/>
    </row>
    <row r="149" spans="3:10" ht="12.95" customHeight="1">
      <c r="C149" s="672"/>
      <c r="D149" s="673" t="s">
        <v>563</v>
      </c>
      <c r="E149" s="673" t="s">
        <v>569</v>
      </c>
      <c r="F149" s="673">
        <v>4</v>
      </c>
      <c r="G149" s="674" t="s">
        <v>565</v>
      </c>
      <c r="H149" s="675"/>
      <c r="I149" s="678"/>
      <c r="J149" s="729"/>
    </row>
    <row r="150" spans="3:10" ht="12.95" customHeight="1">
      <c r="C150" s="667"/>
      <c r="D150" s="668"/>
      <c r="E150" s="668"/>
      <c r="F150" s="668"/>
      <c r="G150" s="669"/>
      <c r="H150" s="670"/>
      <c r="I150" s="677"/>
      <c r="J150" s="671"/>
    </row>
    <row r="151" spans="3:10" ht="12.95" customHeight="1">
      <c r="C151" s="672"/>
      <c r="D151" s="673" t="s">
        <v>563</v>
      </c>
      <c r="E151" s="673" t="s">
        <v>570</v>
      </c>
      <c r="F151" s="673">
        <v>6</v>
      </c>
      <c r="G151" s="674" t="s">
        <v>565</v>
      </c>
      <c r="H151" s="675"/>
      <c r="I151" s="678"/>
      <c r="J151" s="729"/>
    </row>
    <row r="152" spans="3:10" ht="12.95" customHeight="1">
      <c r="C152" s="667"/>
      <c r="D152" s="668"/>
      <c r="E152" s="668"/>
      <c r="F152" s="668"/>
      <c r="G152" s="669"/>
      <c r="H152" s="670"/>
      <c r="I152" s="677"/>
      <c r="J152" s="671"/>
    </row>
    <row r="153" spans="3:10" ht="12.95" customHeight="1">
      <c r="C153" s="672"/>
      <c r="D153" s="673" t="s">
        <v>563</v>
      </c>
      <c r="E153" s="673" t="s">
        <v>571</v>
      </c>
      <c r="F153" s="673">
        <v>5</v>
      </c>
      <c r="G153" s="674" t="s">
        <v>565</v>
      </c>
      <c r="H153" s="675"/>
      <c r="I153" s="678"/>
      <c r="J153" s="729"/>
    </row>
    <row r="154" spans="3:10" ht="12.95" customHeight="1">
      <c r="C154" s="667"/>
      <c r="D154" s="668"/>
      <c r="E154" s="668"/>
      <c r="F154" s="668"/>
      <c r="G154" s="669"/>
      <c r="H154" s="677"/>
      <c r="I154" s="677"/>
      <c r="J154" s="682"/>
    </row>
    <row r="155" spans="3:10" ht="12.95" customHeight="1">
      <c r="C155" s="672"/>
      <c r="D155" s="673" t="s">
        <v>572</v>
      </c>
      <c r="E155" s="673" t="s">
        <v>573</v>
      </c>
      <c r="F155" s="673">
        <v>2</v>
      </c>
      <c r="G155" s="674" t="s">
        <v>574</v>
      </c>
      <c r="H155" s="675"/>
      <c r="I155" s="678"/>
      <c r="J155" s="729"/>
    </row>
    <row r="156" spans="3:10" ht="12.95" customHeight="1">
      <c r="C156" s="667"/>
      <c r="D156" s="668"/>
      <c r="E156" s="668"/>
      <c r="F156" s="668"/>
      <c r="G156" s="669"/>
      <c r="H156" s="670"/>
      <c r="I156" s="677"/>
      <c r="J156" s="730"/>
    </row>
    <row r="157" spans="3:10" ht="12.95" customHeight="1">
      <c r="C157" s="672"/>
      <c r="D157" s="673" t="s">
        <v>575</v>
      </c>
      <c r="E157" s="673" t="s">
        <v>576</v>
      </c>
      <c r="F157" s="673">
        <v>43</v>
      </c>
      <c r="G157" s="674" t="s">
        <v>565</v>
      </c>
      <c r="H157" s="675"/>
      <c r="I157" s="678"/>
      <c r="J157" s="729"/>
    </row>
    <row r="158" spans="3:10" ht="12.95" customHeight="1">
      <c r="C158" s="667"/>
      <c r="D158" s="668"/>
      <c r="E158" s="668"/>
      <c r="F158" s="668"/>
      <c r="G158" s="669"/>
      <c r="H158" s="670"/>
      <c r="I158" s="677"/>
      <c r="J158" s="671"/>
    </row>
    <row r="159" spans="3:10" ht="12.95" customHeight="1">
      <c r="C159" s="672"/>
      <c r="D159" s="673" t="s">
        <v>577</v>
      </c>
      <c r="E159" s="673" t="s">
        <v>578</v>
      </c>
      <c r="F159" s="673">
        <v>9</v>
      </c>
      <c r="G159" s="674" t="s">
        <v>209</v>
      </c>
      <c r="H159" s="675"/>
      <c r="I159" s="678"/>
      <c r="J159" s="729"/>
    </row>
    <row r="160" spans="3:10" ht="12.95" customHeight="1">
      <c r="C160" s="667"/>
      <c r="D160" s="668"/>
      <c r="E160" s="668"/>
      <c r="F160" s="668"/>
      <c r="G160" s="669"/>
      <c r="H160" s="677"/>
      <c r="I160" s="677"/>
      <c r="J160" s="730"/>
    </row>
    <row r="161" spans="3:10" ht="12.95" customHeight="1">
      <c r="C161" s="672"/>
      <c r="D161" s="673" t="s">
        <v>579</v>
      </c>
      <c r="E161" s="673" t="s">
        <v>578</v>
      </c>
      <c r="F161" s="673">
        <v>4</v>
      </c>
      <c r="G161" s="674" t="s">
        <v>209</v>
      </c>
      <c r="H161" s="675"/>
      <c r="I161" s="678"/>
      <c r="J161" s="729"/>
    </row>
    <row r="162" spans="3:10" ht="12.95" customHeight="1">
      <c r="C162" s="667"/>
      <c r="D162" s="668"/>
      <c r="E162" s="668"/>
      <c r="F162" s="668"/>
      <c r="G162" s="669"/>
      <c r="H162" s="677"/>
      <c r="I162" s="677"/>
      <c r="J162" s="671"/>
    </row>
    <row r="163" spans="3:10" ht="12.95" customHeight="1">
      <c r="C163" s="672"/>
      <c r="D163" s="673" t="s">
        <v>580</v>
      </c>
      <c r="E163" s="673" t="s">
        <v>581</v>
      </c>
      <c r="F163" s="673">
        <v>4</v>
      </c>
      <c r="G163" s="674" t="s">
        <v>209</v>
      </c>
      <c r="H163" s="675"/>
      <c r="I163" s="678"/>
      <c r="J163" s="680"/>
    </row>
    <row r="164" spans="3:10" ht="12.95" customHeight="1">
      <c r="C164" s="667"/>
      <c r="D164" s="668"/>
      <c r="E164" s="668"/>
      <c r="F164" s="668"/>
      <c r="G164" s="669"/>
      <c r="H164" s="677"/>
      <c r="I164" s="677"/>
      <c r="J164" s="671"/>
    </row>
    <row r="165" spans="3:10" ht="12.95" customHeight="1">
      <c r="C165" s="672"/>
      <c r="D165" s="673" t="s">
        <v>582</v>
      </c>
      <c r="E165" s="673" t="s">
        <v>583</v>
      </c>
      <c r="F165" s="673">
        <v>4</v>
      </c>
      <c r="G165" s="674" t="s">
        <v>209</v>
      </c>
      <c r="H165" s="675"/>
      <c r="I165" s="678"/>
      <c r="J165" s="729"/>
    </row>
    <row r="166" spans="3:10" ht="12.95" customHeight="1">
      <c r="C166" s="667"/>
      <c r="D166" s="668"/>
      <c r="E166" s="668"/>
      <c r="F166" s="668"/>
      <c r="G166" s="669"/>
      <c r="H166" s="677"/>
      <c r="I166" s="677"/>
      <c r="J166" s="671"/>
    </row>
    <row r="167" spans="3:10" ht="12.95" customHeight="1">
      <c r="C167" s="672"/>
      <c r="D167" s="673" t="s">
        <v>584</v>
      </c>
      <c r="E167" s="673" t="s">
        <v>585</v>
      </c>
      <c r="F167" s="673">
        <v>1</v>
      </c>
      <c r="G167" s="674" t="s">
        <v>574</v>
      </c>
      <c r="H167" s="675"/>
      <c r="I167" s="678"/>
      <c r="J167" s="676"/>
    </row>
    <row r="168" spans="3:10" ht="12.95" customHeight="1">
      <c r="C168" s="667"/>
      <c r="D168" s="668"/>
      <c r="E168" s="668"/>
      <c r="F168" s="668"/>
      <c r="G168" s="669"/>
      <c r="H168" s="670"/>
      <c r="I168" s="670"/>
      <c r="J168" s="671"/>
    </row>
    <row r="169" spans="3:10" ht="12.95" customHeight="1">
      <c r="C169" s="672"/>
      <c r="D169" s="673" t="s">
        <v>586</v>
      </c>
      <c r="E169" s="673" t="s">
        <v>587</v>
      </c>
      <c r="F169" s="673">
        <v>2</v>
      </c>
      <c r="G169" s="674" t="s">
        <v>574</v>
      </c>
      <c r="H169" s="675"/>
      <c r="I169" s="678"/>
      <c r="J169" s="729"/>
    </row>
    <row r="170" spans="3:10" ht="12.95" customHeight="1">
      <c r="C170" s="667"/>
      <c r="D170" s="668"/>
      <c r="E170" s="668"/>
      <c r="F170" s="668"/>
      <c r="G170" s="669"/>
      <c r="H170" s="670"/>
      <c r="I170" s="670"/>
      <c r="J170" s="671"/>
    </row>
    <row r="171" spans="3:10" ht="12.95" customHeight="1">
      <c r="C171" s="672"/>
      <c r="D171" s="673" t="s">
        <v>586</v>
      </c>
      <c r="E171" s="673" t="s">
        <v>588</v>
      </c>
      <c r="F171" s="673">
        <v>3</v>
      </c>
      <c r="G171" s="674" t="s">
        <v>574</v>
      </c>
      <c r="H171" s="675"/>
      <c r="I171" s="678"/>
      <c r="J171" s="729"/>
    </row>
    <row r="172" spans="3:10" ht="12.95" customHeight="1">
      <c r="C172" s="667"/>
      <c r="D172" s="668"/>
      <c r="E172" s="668"/>
      <c r="F172" s="668"/>
      <c r="G172" s="669"/>
      <c r="H172" s="670"/>
      <c r="I172" s="677"/>
      <c r="J172" s="671"/>
    </row>
    <row r="173" spans="3:10" ht="12.95" customHeight="1">
      <c r="C173" s="672"/>
      <c r="D173" s="673" t="s">
        <v>586</v>
      </c>
      <c r="E173" s="673" t="s">
        <v>589</v>
      </c>
      <c r="F173" s="673">
        <v>3</v>
      </c>
      <c r="G173" s="674" t="s">
        <v>574</v>
      </c>
      <c r="H173" s="675"/>
      <c r="I173" s="678"/>
      <c r="J173" s="729"/>
    </row>
    <row r="174" spans="3:10" ht="12.95" customHeight="1">
      <c r="C174" s="667"/>
      <c r="D174" s="668"/>
      <c r="E174" s="668"/>
      <c r="F174" s="668"/>
      <c r="G174" s="669"/>
      <c r="H174" s="670"/>
      <c r="I174" s="677"/>
      <c r="J174" s="671"/>
    </row>
    <row r="175" spans="3:10" ht="12.95" customHeight="1">
      <c r="C175" s="672"/>
      <c r="D175" s="673" t="s">
        <v>590</v>
      </c>
      <c r="E175" s="673" t="s">
        <v>591</v>
      </c>
      <c r="F175" s="673">
        <v>1</v>
      </c>
      <c r="G175" s="674" t="s">
        <v>574</v>
      </c>
      <c r="H175" s="675"/>
      <c r="I175" s="678"/>
      <c r="J175" s="729"/>
    </row>
    <row r="176" spans="3:10" ht="12.95" customHeight="1">
      <c r="C176" s="667"/>
      <c r="D176" s="668"/>
      <c r="E176" s="668"/>
      <c r="F176" s="668"/>
      <c r="G176" s="669"/>
      <c r="H176" s="670"/>
      <c r="I176" s="677"/>
      <c r="J176" s="671"/>
    </row>
    <row r="177" spans="3:10" ht="12.95" customHeight="1">
      <c r="C177" s="672"/>
      <c r="D177" s="673" t="s">
        <v>592</v>
      </c>
      <c r="E177" s="673" t="s">
        <v>591</v>
      </c>
      <c r="F177" s="673">
        <v>1</v>
      </c>
      <c r="G177" s="674" t="s">
        <v>574</v>
      </c>
      <c r="H177" s="675"/>
      <c r="I177" s="678"/>
      <c r="J177" s="729"/>
    </row>
    <row r="178" spans="3:10" ht="12.95" customHeight="1">
      <c r="C178" s="667"/>
      <c r="D178" s="668"/>
      <c r="E178" s="668"/>
      <c r="F178" s="668"/>
      <c r="G178" s="669"/>
      <c r="H178" s="695"/>
      <c r="I178" s="677"/>
      <c r="J178" s="671"/>
    </row>
    <row r="179" spans="3:10" ht="12.95" customHeight="1">
      <c r="C179" s="672"/>
      <c r="D179" s="673" t="s">
        <v>593</v>
      </c>
      <c r="E179" s="673" t="s">
        <v>594</v>
      </c>
      <c r="F179" s="673">
        <v>1</v>
      </c>
      <c r="G179" s="674" t="s">
        <v>574</v>
      </c>
      <c r="H179" s="698"/>
      <c r="I179" s="678"/>
      <c r="J179" s="729"/>
    </row>
    <row r="180" spans="3:10" ht="12.95" customHeight="1">
      <c r="C180" s="681"/>
      <c r="D180" s="668"/>
      <c r="E180" s="668"/>
      <c r="F180" s="668"/>
      <c r="G180" s="669"/>
      <c r="H180" s="695"/>
      <c r="I180" s="677"/>
      <c r="J180" s="671"/>
    </row>
    <row r="181" spans="3:10" ht="12.95" customHeight="1">
      <c r="C181" s="683"/>
      <c r="D181" s="673"/>
      <c r="E181" s="673"/>
      <c r="F181" s="673"/>
      <c r="G181" s="674"/>
      <c r="H181" s="698"/>
      <c r="I181" s="678"/>
      <c r="J181" s="676"/>
    </row>
    <row r="182" spans="3:10" ht="12.95" customHeight="1">
      <c r="C182" s="681"/>
      <c r="D182" s="668"/>
      <c r="E182" s="668"/>
      <c r="F182" s="668"/>
      <c r="G182" s="669"/>
      <c r="H182" s="677"/>
      <c r="I182" s="677"/>
      <c r="J182" s="682"/>
    </row>
    <row r="183" spans="3:10" ht="12.95" customHeight="1">
      <c r="C183" s="683"/>
      <c r="D183" s="673" t="s">
        <v>595</v>
      </c>
      <c r="E183" s="673" t="s">
        <v>596</v>
      </c>
      <c r="F183" s="673">
        <v>2</v>
      </c>
      <c r="G183" s="674" t="s">
        <v>574</v>
      </c>
      <c r="H183" s="675"/>
      <c r="I183" s="678"/>
      <c r="J183" s="729"/>
    </row>
    <row r="184" spans="3:10" ht="12.95" customHeight="1">
      <c r="C184" s="681"/>
      <c r="D184" s="668"/>
      <c r="E184" s="668"/>
      <c r="F184" s="668"/>
      <c r="G184" s="669"/>
      <c r="H184" s="695"/>
      <c r="I184" s="695"/>
      <c r="J184" s="682"/>
    </row>
    <row r="185" spans="3:10" ht="12.95" customHeight="1">
      <c r="C185" s="683"/>
      <c r="D185" s="673" t="s">
        <v>595</v>
      </c>
      <c r="E185" s="673" t="s">
        <v>597</v>
      </c>
      <c r="F185" s="673">
        <v>1</v>
      </c>
      <c r="G185" s="674" t="s">
        <v>574</v>
      </c>
      <c r="H185" s="698"/>
      <c r="I185" s="678"/>
      <c r="J185" s="729"/>
    </row>
    <row r="186" spans="3:10" ht="12.95" customHeight="1">
      <c r="C186" s="681"/>
      <c r="D186" s="668"/>
      <c r="E186" s="668"/>
      <c r="F186" s="668"/>
      <c r="G186" s="669"/>
      <c r="H186" s="695"/>
      <c r="I186" s="695"/>
      <c r="J186" s="682"/>
    </row>
    <row r="187" spans="3:10" ht="12.95" customHeight="1">
      <c r="C187" s="683"/>
      <c r="D187" s="673" t="s">
        <v>598</v>
      </c>
      <c r="E187" s="673" t="s">
        <v>591</v>
      </c>
      <c r="F187" s="673">
        <v>1</v>
      </c>
      <c r="G187" s="674" t="s">
        <v>574</v>
      </c>
      <c r="H187" s="698"/>
      <c r="I187" s="678"/>
      <c r="J187" s="729"/>
    </row>
    <row r="188" spans="3:10" ht="12.95" customHeight="1">
      <c r="C188" s="681"/>
      <c r="D188" s="668" t="s">
        <v>599</v>
      </c>
      <c r="E188" s="668" t="s">
        <v>600</v>
      </c>
      <c r="F188" s="668"/>
      <c r="G188" s="669"/>
      <c r="H188" s="695"/>
      <c r="I188" s="695"/>
      <c r="J188" s="682"/>
    </row>
    <row r="189" spans="3:10" ht="12.95" customHeight="1">
      <c r="C189" s="683"/>
      <c r="D189" s="673" t="s">
        <v>601</v>
      </c>
      <c r="E189" s="673" t="s">
        <v>602</v>
      </c>
      <c r="F189" s="673">
        <v>1</v>
      </c>
      <c r="G189" s="674" t="s">
        <v>603</v>
      </c>
      <c r="H189" s="698"/>
      <c r="I189" s="678"/>
      <c r="J189" s="676"/>
    </row>
    <row r="190" spans="3:10" ht="12.95" customHeight="1">
      <c r="C190" s="681"/>
      <c r="D190" s="668" t="s">
        <v>604</v>
      </c>
      <c r="E190" s="668" t="s">
        <v>605</v>
      </c>
      <c r="F190" s="668"/>
      <c r="G190" s="669"/>
      <c r="H190" s="695"/>
      <c r="I190" s="695"/>
      <c r="J190" s="682"/>
    </row>
    <row r="191" spans="3:10" ht="12.95" customHeight="1">
      <c r="C191" s="683"/>
      <c r="D191" s="673" t="s">
        <v>606</v>
      </c>
      <c r="E191" s="673" t="s">
        <v>607</v>
      </c>
      <c r="F191" s="673">
        <v>1</v>
      </c>
      <c r="G191" s="674" t="s">
        <v>535</v>
      </c>
      <c r="H191" s="698"/>
      <c r="I191" s="678"/>
      <c r="J191" s="676"/>
    </row>
    <row r="192" spans="3:10" ht="12.95" customHeight="1">
      <c r="C192" s="681"/>
      <c r="D192" s="686"/>
      <c r="E192" s="693"/>
      <c r="F192" s="693"/>
      <c r="G192" s="694"/>
      <c r="H192" s="695"/>
      <c r="I192" s="695"/>
      <c r="J192" s="682"/>
    </row>
    <row r="193" spans="2:10" ht="12.95" customHeight="1">
      <c r="C193" s="683"/>
      <c r="D193" s="731" t="s">
        <v>608</v>
      </c>
      <c r="E193" s="732" t="s">
        <v>609</v>
      </c>
      <c r="F193" s="696">
        <v>4</v>
      </c>
      <c r="G193" s="697" t="s">
        <v>565</v>
      </c>
      <c r="H193" s="698"/>
      <c r="I193" s="678"/>
      <c r="J193" s="729"/>
    </row>
    <row r="194" spans="2:10" ht="12.95" customHeight="1">
      <c r="C194" s="702"/>
      <c r="D194" s="733"/>
      <c r="E194" s="733"/>
      <c r="F194" s="703"/>
      <c r="G194" s="704"/>
      <c r="H194" s="705"/>
      <c r="I194" s="695"/>
      <c r="J194" s="706"/>
    </row>
    <row r="195" spans="2:10" ht="12.95" customHeight="1" thickBot="1">
      <c r="C195" s="707"/>
      <c r="D195" s="734" t="s">
        <v>608</v>
      </c>
      <c r="E195" s="734" t="s">
        <v>610</v>
      </c>
      <c r="F195" s="709">
        <v>6</v>
      </c>
      <c r="G195" s="710" t="s">
        <v>565</v>
      </c>
      <c r="H195" s="711"/>
      <c r="I195" s="735"/>
      <c r="J195" s="736"/>
    </row>
    <row r="196" spans="2:10" ht="15" customHeight="1">
      <c r="C196" s="652"/>
      <c r="D196" s="653"/>
      <c r="E196" s="654"/>
      <c r="F196" s="654"/>
      <c r="G196" s="652"/>
      <c r="H196" s="655"/>
      <c r="I196" s="656"/>
      <c r="J196" s="654"/>
    </row>
    <row r="197" spans="2:10" ht="15" customHeight="1">
      <c r="B197" s="758"/>
      <c r="C197" s="652"/>
      <c r="D197" s="653"/>
      <c r="E197" s="654"/>
      <c r="F197" s="654"/>
      <c r="G197" s="652"/>
      <c r="H197" s="655"/>
      <c r="I197" s="656"/>
      <c r="J197" s="654"/>
    </row>
    <row r="198" spans="2:10" ht="30" customHeight="1" thickBot="1">
      <c r="E198" s="817" t="s">
        <v>499</v>
      </c>
      <c r="F198" s="817"/>
      <c r="G198" s="817"/>
      <c r="H198" s="648"/>
      <c r="I198" s="649"/>
      <c r="J198" s="647">
        <f>J133+1</f>
        <v>4</v>
      </c>
    </row>
    <row r="199" spans="2:10" ht="12.95" customHeight="1">
      <c r="C199" s="658"/>
      <c r="D199" s="659"/>
      <c r="E199" s="659"/>
      <c r="F199" s="659"/>
      <c r="G199" s="660"/>
      <c r="H199" s="661"/>
      <c r="I199" s="661"/>
      <c r="J199" s="662"/>
    </row>
    <row r="200" spans="2:10" ht="12.95" customHeight="1">
      <c r="C200" s="663" t="s">
        <v>500</v>
      </c>
      <c r="D200" s="664" t="s">
        <v>501</v>
      </c>
      <c r="E200" s="664" t="s">
        <v>502</v>
      </c>
      <c r="F200" s="664" t="s">
        <v>503</v>
      </c>
      <c r="G200" s="664" t="s">
        <v>504</v>
      </c>
      <c r="H200" s="665" t="s">
        <v>505</v>
      </c>
      <c r="I200" s="665" t="s">
        <v>506</v>
      </c>
      <c r="J200" s="666" t="s">
        <v>507</v>
      </c>
    </row>
    <row r="201" spans="2:10" ht="12.95" customHeight="1">
      <c r="C201" s="684"/>
      <c r="D201" s="686"/>
      <c r="E201" s="686"/>
      <c r="F201" s="686"/>
      <c r="G201" s="687"/>
      <c r="H201" s="688"/>
      <c r="I201" s="688"/>
      <c r="J201" s="689"/>
    </row>
    <row r="202" spans="2:10" ht="12.95" customHeight="1">
      <c r="C202" s="685"/>
      <c r="D202" s="690" t="s">
        <v>608</v>
      </c>
      <c r="E202" s="690" t="s">
        <v>611</v>
      </c>
      <c r="F202" s="690">
        <v>5</v>
      </c>
      <c r="G202" s="691" t="s">
        <v>565</v>
      </c>
      <c r="H202" s="678"/>
      <c r="I202" s="678"/>
      <c r="J202" s="729"/>
    </row>
    <row r="203" spans="2:10" ht="12.95" customHeight="1">
      <c r="C203" s="684"/>
      <c r="D203" s="686"/>
      <c r="E203" s="686"/>
      <c r="F203" s="686"/>
      <c r="G203" s="687"/>
      <c r="H203" s="688"/>
      <c r="I203" s="688"/>
      <c r="J203" s="737"/>
    </row>
    <row r="204" spans="2:10" ht="12.95" customHeight="1">
      <c r="C204" s="685"/>
      <c r="D204" s="690" t="s">
        <v>612</v>
      </c>
      <c r="E204" s="690"/>
      <c r="F204" s="690"/>
      <c r="G204" s="691"/>
      <c r="H204" s="678"/>
      <c r="I204" s="678"/>
      <c r="J204" s="676"/>
    </row>
    <row r="205" spans="2:10" ht="12.95" customHeight="1">
      <c r="C205" s="684"/>
      <c r="D205" s="686"/>
      <c r="E205" s="686"/>
      <c r="F205" s="686"/>
      <c r="G205" s="687"/>
      <c r="H205" s="688"/>
      <c r="I205" s="688"/>
      <c r="J205" s="737"/>
    </row>
    <row r="206" spans="2:10" ht="12.95" customHeight="1">
      <c r="C206" s="685"/>
      <c r="D206" s="690" t="s">
        <v>563</v>
      </c>
      <c r="E206" s="690" t="s">
        <v>613</v>
      </c>
      <c r="F206" s="690">
        <v>8</v>
      </c>
      <c r="G206" s="691" t="s">
        <v>565</v>
      </c>
      <c r="H206" s="678"/>
      <c r="I206" s="678"/>
      <c r="J206" s="729"/>
    </row>
    <row r="207" spans="2:10" ht="12.95" customHeight="1">
      <c r="C207" s="684"/>
      <c r="D207" s="686"/>
      <c r="E207" s="686"/>
      <c r="F207" s="686"/>
      <c r="G207" s="687"/>
      <c r="H207" s="688"/>
      <c r="I207" s="688"/>
      <c r="J207" s="737"/>
    </row>
    <row r="208" spans="2:10" ht="12.95" customHeight="1">
      <c r="C208" s="685"/>
      <c r="D208" s="690" t="s">
        <v>563</v>
      </c>
      <c r="E208" s="690" t="s">
        <v>614</v>
      </c>
      <c r="F208" s="690">
        <v>150</v>
      </c>
      <c r="G208" s="691" t="s">
        <v>565</v>
      </c>
      <c r="H208" s="678"/>
      <c r="I208" s="678"/>
      <c r="J208" s="729"/>
    </row>
    <row r="209" spans="3:10" ht="12.95" customHeight="1">
      <c r="C209" s="684"/>
      <c r="D209" s="686"/>
      <c r="E209" s="686"/>
      <c r="F209" s="686"/>
      <c r="G209" s="687"/>
      <c r="H209" s="688"/>
      <c r="I209" s="688"/>
      <c r="J209" s="737"/>
    </row>
    <row r="210" spans="3:10" ht="12.95" customHeight="1">
      <c r="C210" s="685"/>
      <c r="D210" s="690" t="s">
        <v>563</v>
      </c>
      <c r="E210" s="690" t="s">
        <v>615</v>
      </c>
      <c r="F210" s="690">
        <v>17</v>
      </c>
      <c r="G210" s="691" t="s">
        <v>565</v>
      </c>
      <c r="H210" s="678"/>
      <c r="I210" s="678"/>
      <c r="J210" s="729"/>
    </row>
    <row r="211" spans="3:10" ht="12.95" customHeight="1">
      <c r="C211" s="684"/>
      <c r="D211" s="686"/>
      <c r="E211" s="686"/>
      <c r="F211" s="686"/>
      <c r="G211" s="687"/>
      <c r="H211" s="688"/>
      <c r="I211" s="688"/>
      <c r="J211" s="737"/>
    </row>
    <row r="212" spans="3:10" ht="12.95" customHeight="1">
      <c r="C212" s="685"/>
      <c r="D212" s="690" t="s">
        <v>563</v>
      </c>
      <c r="E212" s="690" t="s">
        <v>616</v>
      </c>
      <c r="F212" s="690">
        <v>20</v>
      </c>
      <c r="G212" s="691" t="s">
        <v>565</v>
      </c>
      <c r="H212" s="678"/>
      <c r="I212" s="678"/>
      <c r="J212" s="729"/>
    </row>
    <row r="213" spans="3:10" ht="12.95" customHeight="1">
      <c r="C213" s="684"/>
      <c r="D213" s="686"/>
      <c r="E213" s="686"/>
      <c r="F213" s="686"/>
      <c r="G213" s="687"/>
      <c r="H213" s="688"/>
      <c r="I213" s="688"/>
      <c r="J213" s="737"/>
    </row>
    <row r="214" spans="3:10" ht="12.95" customHeight="1">
      <c r="C214" s="685"/>
      <c r="D214" s="690" t="s">
        <v>563</v>
      </c>
      <c r="E214" s="690" t="s">
        <v>617</v>
      </c>
      <c r="F214" s="690">
        <v>33</v>
      </c>
      <c r="G214" s="691" t="s">
        <v>565</v>
      </c>
      <c r="H214" s="678"/>
      <c r="I214" s="678"/>
      <c r="J214" s="729"/>
    </row>
    <row r="215" spans="3:10" ht="12.95" customHeight="1">
      <c r="C215" s="684"/>
      <c r="D215" s="686"/>
      <c r="E215" s="686"/>
      <c r="F215" s="686"/>
      <c r="G215" s="687"/>
      <c r="H215" s="688"/>
      <c r="I215" s="688"/>
      <c r="J215" s="737"/>
    </row>
    <row r="216" spans="3:10" ht="12.95" customHeight="1">
      <c r="C216" s="685"/>
      <c r="D216" s="690" t="s">
        <v>618</v>
      </c>
      <c r="E216" s="690" t="s">
        <v>619</v>
      </c>
      <c r="F216" s="690">
        <v>58</v>
      </c>
      <c r="G216" s="691" t="s">
        <v>565</v>
      </c>
      <c r="H216" s="678"/>
      <c r="I216" s="678"/>
      <c r="J216" s="729"/>
    </row>
    <row r="217" spans="3:10" ht="12.95" customHeight="1">
      <c r="C217" s="684"/>
      <c r="D217" s="686"/>
      <c r="E217" s="686"/>
      <c r="F217" s="686"/>
      <c r="G217" s="687"/>
      <c r="H217" s="688"/>
      <c r="I217" s="688"/>
      <c r="J217" s="737"/>
    </row>
    <row r="218" spans="3:10" ht="12.95" customHeight="1">
      <c r="C218" s="685"/>
      <c r="D218" s="690" t="s">
        <v>608</v>
      </c>
      <c r="E218" s="690" t="s">
        <v>609</v>
      </c>
      <c r="F218" s="690">
        <v>15</v>
      </c>
      <c r="G218" s="691" t="s">
        <v>565</v>
      </c>
      <c r="H218" s="678"/>
      <c r="I218" s="678"/>
      <c r="J218" s="729"/>
    </row>
    <row r="219" spans="3:10" ht="12.95" customHeight="1">
      <c r="C219" s="684"/>
      <c r="D219" s="686"/>
      <c r="E219" s="686"/>
      <c r="F219" s="686"/>
      <c r="G219" s="687"/>
      <c r="H219" s="688"/>
      <c r="I219" s="688"/>
      <c r="J219" s="737"/>
    </row>
    <row r="220" spans="3:10" ht="12.95" customHeight="1">
      <c r="C220" s="685"/>
      <c r="D220" s="690" t="s">
        <v>608</v>
      </c>
      <c r="E220" s="690" t="s">
        <v>610</v>
      </c>
      <c r="F220" s="690">
        <v>18</v>
      </c>
      <c r="G220" s="691" t="s">
        <v>565</v>
      </c>
      <c r="H220" s="678"/>
      <c r="I220" s="678"/>
      <c r="J220" s="729"/>
    </row>
    <row r="221" spans="3:10" ht="12.95" customHeight="1">
      <c r="C221" s="684"/>
      <c r="D221" s="686"/>
      <c r="E221" s="686"/>
      <c r="F221" s="686"/>
      <c r="G221" s="687"/>
      <c r="H221" s="688"/>
      <c r="I221" s="688"/>
      <c r="J221" s="737"/>
    </row>
    <row r="222" spans="3:10" ht="12.95" customHeight="1">
      <c r="C222" s="685"/>
      <c r="D222" s="690" t="s">
        <v>608</v>
      </c>
      <c r="E222" s="690" t="s">
        <v>620</v>
      </c>
      <c r="F222" s="690">
        <v>27</v>
      </c>
      <c r="G222" s="691" t="s">
        <v>565</v>
      </c>
      <c r="H222" s="678"/>
      <c r="I222" s="678"/>
      <c r="J222" s="729"/>
    </row>
    <row r="223" spans="3:10" ht="12.95" customHeight="1">
      <c r="C223" s="684"/>
      <c r="D223" s="686"/>
      <c r="E223" s="686"/>
      <c r="F223" s="686"/>
      <c r="G223" s="687"/>
      <c r="H223" s="688"/>
      <c r="I223" s="688"/>
      <c r="J223" s="737"/>
    </row>
    <row r="224" spans="3:10" ht="12.95" customHeight="1">
      <c r="C224" s="685"/>
      <c r="D224" s="690" t="s">
        <v>584</v>
      </c>
      <c r="E224" s="690" t="s">
        <v>621</v>
      </c>
      <c r="F224" s="690">
        <v>7</v>
      </c>
      <c r="G224" s="691" t="s">
        <v>574</v>
      </c>
      <c r="H224" s="678"/>
      <c r="I224" s="678"/>
      <c r="J224" s="676"/>
    </row>
    <row r="225" spans="3:10" ht="12.95" customHeight="1">
      <c r="C225" s="684"/>
      <c r="D225" s="686"/>
      <c r="E225" s="686"/>
      <c r="F225" s="686"/>
      <c r="G225" s="687"/>
      <c r="H225" s="688"/>
      <c r="I225" s="688"/>
      <c r="J225" s="737"/>
    </row>
    <row r="226" spans="3:10" ht="12.95" customHeight="1">
      <c r="C226" s="685"/>
      <c r="D226" s="690" t="s">
        <v>586</v>
      </c>
      <c r="E226" s="690" t="s">
        <v>622</v>
      </c>
      <c r="F226" s="690">
        <v>4</v>
      </c>
      <c r="G226" s="691" t="s">
        <v>574</v>
      </c>
      <c r="H226" s="678"/>
      <c r="I226" s="678"/>
      <c r="J226" s="729"/>
    </row>
    <row r="227" spans="3:10" ht="12.95" customHeight="1">
      <c r="C227" s="684"/>
      <c r="D227" s="686"/>
      <c r="E227" s="686"/>
      <c r="F227" s="686"/>
      <c r="G227" s="687"/>
      <c r="H227" s="688"/>
      <c r="I227" s="688"/>
      <c r="J227" s="737"/>
    </row>
    <row r="228" spans="3:10" ht="12.95" customHeight="1">
      <c r="C228" s="685"/>
      <c r="D228" s="690" t="s">
        <v>586</v>
      </c>
      <c r="E228" s="690" t="s">
        <v>623</v>
      </c>
      <c r="F228" s="690">
        <v>1</v>
      </c>
      <c r="G228" s="691" t="s">
        <v>574</v>
      </c>
      <c r="H228" s="678"/>
      <c r="I228" s="678"/>
      <c r="J228" s="729"/>
    </row>
    <row r="229" spans="3:10" ht="12.95" customHeight="1">
      <c r="C229" s="684"/>
      <c r="D229" s="686"/>
      <c r="E229" s="686"/>
      <c r="F229" s="686"/>
      <c r="G229" s="687"/>
      <c r="H229" s="688"/>
      <c r="I229" s="688"/>
      <c r="J229" s="737"/>
    </row>
    <row r="230" spans="3:10" ht="12.95" customHeight="1">
      <c r="C230" s="685"/>
      <c r="D230" s="690" t="s">
        <v>586</v>
      </c>
      <c r="E230" s="690" t="s">
        <v>624</v>
      </c>
      <c r="F230" s="690">
        <v>15</v>
      </c>
      <c r="G230" s="691" t="s">
        <v>574</v>
      </c>
      <c r="H230" s="678"/>
      <c r="I230" s="678"/>
      <c r="J230" s="729"/>
    </row>
    <row r="231" spans="3:10" ht="12.95" customHeight="1">
      <c r="C231" s="684"/>
      <c r="D231" s="686"/>
      <c r="E231" s="686"/>
      <c r="F231" s="686"/>
      <c r="G231" s="687"/>
      <c r="H231" s="688"/>
      <c r="I231" s="688"/>
      <c r="J231" s="737"/>
    </row>
    <row r="232" spans="3:10" ht="12.95" customHeight="1">
      <c r="C232" s="685"/>
      <c r="D232" s="690" t="s">
        <v>595</v>
      </c>
      <c r="E232" s="690" t="s">
        <v>625</v>
      </c>
      <c r="F232" s="690">
        <v>1</v>
      </c>
      <c r="G232" s="691" t="s">
        <v>574</v>
      </c>
      <c r="H232" s="678"/>
      <c r="I232" s="678"/>
      <c r="J232" s="729"/>
    </row>
    <row r="233" spans="3:10" ht="12.95" customHeight="1">
      <c r="C233" s="684"/>
      <c r="D233" s="686"/>
      <c r="E233" s="686"/>
      <c r="F233" s="686"/>
      <c r="G233" s="687"/>
      <c r="H233" s="688"/>
      <c r="I233" s="688"/>
      <c r="J233" s="737"/>
    </row>
    <row r="234" spans="3:10" ht="12.95" customHeight="1">
      <c r="C234" s="685"/>
      <c r="D234" s="690" t="s">
        <v>595</v>
      </c>
      <c r="E234" s="690" t="s">
        <v>596</v>
      </c>
      <c r="F234" s="690">
        <v>1</v>
      </c>
      <c r="G234" s="691" t="s">
        <v>574</v>
      </c>
      <c r="H234" s="678"/>
      <c r="I234" s="678"/>
      <c r="J234" s="729"/>
    </row>
    <row r="235" spans="3:10" ht="12.95" customHeight="1">
      <c r="C235" s="684"/>
      <c r="D235" s="686"/>
      <c r="E235" s="686"/>
      <c r="F235" s="686"/>
      <c r="G235" s="687"/>
      <c r="H235" s="688"/>
      <c r="I235" s="688"/>
      <c r="J235" s="737"/>
    </row>
    <row r="236" spans="3:10" ht="12.95" customHeight="1">
      <c r="C236" s="685"/>
      <c r="D236" s="690" t="s">
        <v>595</v>
      </c>
      <c r="E236" s="690" t="s">
        <v>626</v>
      </c>
      <c r="F236" s="690">
        <v>7</v>
      </c>
      <c r="G236" s="691" t="s">
        <v>574</v>
      </c>
      <c r="H236" s="678"/>
      <c r="I236" s="678"/>
      <c r="J236" s="729"/>
    </row>
    <row r="237" spans="3:10" ht="12.95" customHeight="1">
      <c r="C237" s="684"/>
      <c r="D237" s="686"/>
      <c r="E237" s="686"/>
      <c r="F237" s="686"/>
      <c r="G237" s="687"/>
      <c r="H237" s="688"/>
      <c r="I237" s="688"/>
      <c r="J237" s="737"/>
    </row>
    <row r="238" spans="3:10" ht="12.95" customHeight="1">
      <c r="C238" s="685"/>
      <c r="D238" s="690" t="s">
        <v>593</v>
      </c>
      <c r="E238" s="690" t="s">
        <v>594</v>
      </c>
      <c r="F238" s="690">
        <v>2</v>
      </c>
      <c r="G238" s="691" t="s">
        <v>574</v>
      </c>
      <c r="H238" s="678"/>
      <c r="I238" s="678"/>
      <c r="J238" s="729"/>
    </row>
    <row r="239" spans="3:10" ht="12.95" customHeight="1">
      <c r="C239" s="684"/>
      <c r="D239" s="686"/>
      <c r="E239" s="686"/>
      <c r="F239" s="686"/>
      <c r="G239" s="687"/>
      <c r="H239" s="688"/>
      <c r="I239" s="688"/>
      <c r="J239" s="737"/>
    </row>
    <row r="240" spans="3:10" ht="12.95" customHeight="1">
      <c r="C240" s="685"/>
      <c r="D240" s="690"/>
      <c r="E240" s="690"/>
      <c r="F240" s="690"/>
      <c r="G240" s="691"/>
      <c r="H240" s="678"/>
      <c r="I240" s="678"/>
      <c r="J240" s="676"/>
    </row>
    <row r="241" spans="3:10" ht="12.95" customHeight="1">
      <c r="C241" s="684"/>
      <c r="D241" s="686"/>
      <c r="E241" s="686"/>
      <c r="F241" s="686"/>
      <c r="G241" s="687"/>
      <c r="H241" s="688"/>
      <c r="I241" s="688"/>
      <c r="J241" s="737"/>
    </row>
    <row r="242" spans="3:10" ht="12.95" customHeight="1">
      <c r="C242" s="685"/>
      <c r="D242" s="690" t="s">
        <v>598</v>
      </c>
      <c r="E242" s="690" t="s">
        <v>627</v>
      </c>
      <c r="F242" s="690">
        <v>1</v>
      </c>
      <c r="G242" s="691" t="s">
        <v>574</v>
      </c>
      <c r="H242" s="678"/>
      <c r="I242" s="678"/>
      <c r="J242" s="729"/>
    </row>
    <row r="243" spans="3:10" ht="12.95" customHeight="1">
      <c r="C243" s="684"/>
      <c r="D243" s="686"/>
      <c r="E243" s="686"/>
      <c r="F243" s="686"/>
      <c r="G243" s="687"/>
      <c r="H243" s="688"/>
      <c r="I243" s="688"/>
      <c r="J243" s="737"/>
    </row>
    <row r="244" spans="3:10" ht="12.95" customHeight="1">
      <c r="C244" s="685"/>
      <c r="D244" s="690" t="s">
        <v>628</v>
      </c>
      <c r="E244" s="690" t="s">
        <v>629</v>
      </c>
      <c r="F244" s="690">
        <v>3</v>
      </c>
      <c r="G244" s="691" t="s">
        <v>529</v>
      </c>
      <c r="H244" s="678"/>
      <c r="I244" s="678"/>
      <c r="J244" s="680"/>
    </row>
    <row r="245" spans="3:10" ht="12.95" customHeight="1">
      <c r="C245" s="684"/>
      <c r="D245" s="686"/>
      <c r="E245" s="686"/>
      <c r="F245" s="686"/>
      <c r="G245" s="687"/>
      <c r="H245" s="688"/>
      <c r="I245" s="688"/>
      <c r="J245" s="737"/>
    </row>
    <row r="246" spans="3:10" ht="12.95" customHeight="1">
      <c r="C246" s="685"/>
      <c r="D246" s="690" t="s">
        <v>630</v>
      </c>
      <c r="E246" s="690" t="s">
        <v>631</v>
      </c>
      <c r="F246" s="690">
        <v>5</v>
      </c>
      <c r="G246" s="691" t="s">
        <v>529</v>
      </c>
      <c r="H246" s="678"/>
      <c r="I246" s="678"/>
      <c r="J246" s="680"/>
    </row>
    <row r="247" spans="3:10" ht="12.95" customHeight="1">
      <c r="C247" s="684"/>
      <c r="D247" s="686" t="s">
        <v>632</v>
      </c>
      <c r="E247" s="686" t="s">
        <v>600</v>
      </c>
      <c r="F247" s="686"/>
      <c r="G247" s="687"/>
      <c r="H247" s="688"/>
      <c r="I247" s="688"/>
      <c r="J247" s="737"/>
    </row>
    <row r="248" spans="3:10" ht="12.95" customHeight="1">
      <c r="C248" s="685"/>
      <c r="D248" s="690" t="s">
        <v>633</v>
      </c>
      <c r="E248" s="690" t="s">
        <v>634</v>
      </c>
      <c r="F248" s="690">
        <v>1</v>
      </c>
      <c r="G248" s="691" t="s">
        <v>603</v>
      </c>
      <c r="H248" s="678"/>
      <c r="I248" s="678"/>
      <c r="J248" s="676"/>
    </row>
    <row r="249" spans="3:10" ht="12.95" customHeight="1">
      <c r="C249" s="684"/>
      <c r="D249" s="686" t="s">
        <v>635</v>
      </c>
      <c r="E249" s="686" t="s">
        <v>636</v>
      </c>
      <c r="F249" s="686"/>
      <c r="G249" s="687"/>
      <c r="H249" s="688"/>
      <c r="I249" s="688"/>
      <c r="J249" s="737"/>
    </row>
    <row r="250" spans="3:10" ht="12.95" customHeight="1">
      <c r="C250" s="685"/>
      <c r="D250" s="690" t="s">
        <v>637</v>
      </c>
      <c r="E250" s="690" t="s">
        <v>607</v>
      </c>
      <c r="F250" s="690">
        <v>1</v>
      </c>
      <c r="G250" s="691" t="s">
        <v>535</v>
      </c>
      <c r="H250" s="678"/>
      <c r="I250" s="678"/>
      <c r="J250" s="676"/>
    </row>
    <row r="251" spans="3:10" ht="12.95" customHeight="1">
      <c r="C251" s="684"/>
      <c r="D251" s="686"/>
      <c r="E251" s="686"/>
      <c r="F251" s="686"/>
      <c r="G251" s="687"/>
      <c r="H251" s="688"/>
      <c r="I251" s="688"/>
      <c r="J251" s="737"/>
    </row>
    <row r="252" spans="3:10" ht="12.95" customHeight="1">
      <c r="C252" s="685"/>
      <c r="D252" s="690"/>
      <c r="E252" s="690"/>
      <c r="F252" s="690"/>
      <c r="G252" s="691"/>
      <c r="H252" s="678"/>
      <c r="I252" s="678"/>
      <c r="J252" s="676"/>
    </row>
    <row r="253" spans="3:10" ht="12.95" customHeight="1">
      <c r="C253" s="684"/>
      <c r="D253" s="686"/>
      <c r="E253" s="686"/>
      <c r="F253" s="686"/>
      <c r="G253" s="687"/>
      <c r="H253" s="688"/>
      <c r="I253" s="688"/>
      <c r="J253" s="737"/>
    </row>
    <row r="254" spans="3:10" ht="12.95" customHeight="1">
      <c r="C254" s="685"/>
      <c r="D254" s="690"/>
      <c r="E254" s="690"/>
      <c r="F254" s="690"/>
      <c r="G254" s="691"/>
      <c r="H254" s="678"/>
      <c r="I254" s="678"/>
      <c r="J254" s="676"/>
    </row>
    <row r="255" spans="3:10" ht="12.95" customHeight="1">
      <c r="C255" s="684"/>
      <c r="D255" s="686"/>
      <c r="E255" s="686"/>
      <c r="F255" s="686"/>
      <c r="G255" s="687"/>
      <c r="H255" s="688"/>
      <c r="I255" s="688"/>
      <c r="J255" s="737"/>
    </row>
    <row r="256" spans="3:10" ht="12.95" customHeight="1">
      <c r="C256" s="685"/>
      <c r="D256" s="690"/>
      <c r="E256" s="690"/>
      <c r="F256" s="690"/>
      <c r="G256" s="691"/>
      <c r="H256" s="678"/>
      <c r="I256" s="678"/>
      <c r="J256" s="676"/>
    </row>
    <row r="257" spans="2:10" ht="12.95" customHeight="1">
      <c r="C257" s="684"/>
      <c r="D257" s="687" t="s">
        <v>638</v>
      </c>
      <c r="E257" s="693"/>
      <c r="F257" s="693"/>
      <c r="G257" s="694"/>
      <c r="H257" s="695"/>
      <c r="I257" s="695"/>
      <c r="J257" s="737"/>
    </row>
    <row r="258" spans="2:10" ht="12.95" customHeight="1">
      <c r="C258" s="685"/>
      <c r="D258" s="700"/>
      <c r="E258" s="696"/>
      <c r="F258" s="696"/>
      <c r="G258" s="697"/>
      <c r="H258" s="698"/>
      <c r="I258" s="698"/>
      <c r="J258" s="676"/>
    </row>
    <row r="259" spans="2:10" ht="12.95" customHeight="1">
      <c r="C259" s="684"/>
      <c r="D259" s="703"/>
      <c r="E259" s="703"/>
      <c r="F259" s="703"/>
      <c r="G259" s="704"/>
      <c r="H259" s="705"/>
      <c r="I259" s="695"/>
      <c r="J259" s="737"/>
    </row>
    <row r="260" spans="2:10" ht="12.95" customHeight="1" thickBot="1">
      <c r="C260" s="722"/>
      <c r="D260" s="708"/>
      <c r="E260" s="709"/>
      <c r="F260" s="709"/>
      <c r="G260" s="710"/>
      <c r="H260" s="711"/>
      <c r="I260" s="712"/>
      <c r="J260" s="738"/>
    </row>
    <row r="261" spans="2:10" ht="15" customHeight="1">
      <c r="C261" s="652"/>
      <c r="D261" s="653"/>
      <c r="E261" s="654"/>
      <c r="F261" s="654"/>
      <c r="G261" s="652"/>
      <c r="H261" s="655"/>
      <c r="I261" s="656"/>
      <c r="J261" s="654"/>
    </row>
    <row r="262" spans="2:10" ht="15" customHeight="1">
      <c r="B262" s="758"/>
      <c r="C262" s="652"/>
      <c r="D262" s="653"/>
      <c r="E262" s="654"/>
      <c r="F262" s="654"/>
      <c r="G262" s="652"/>
      <c r="H262" s="655"/>
      <c r="I262" s="656"/>
      <c r="J262" s="654"/>
    </row>
    <row r="263" spans="2:10" ht="30" customHeight="1" thickBot="1">
      <c r="E263" s="817" t="s">
        <v>499</v>
      </c>
      <c r="F263" s="817"/>
      <c r="G263" s="817"/>
      <c r="H263" s="648"/>
      <c r="I263" s="649"/>
      <c r="J263" s="647">
        <f>J198+1</f>
        <v>5</v>
      </c>
    </row>
    <row r="264" spans="2:10" ht="12.95" customHeight="1">
      <c r="C264" s="658"/>
      <c r="D264" s="659"/>
      <c r="E264" s="659"/>
      <c r="F264" s="659"/>
      <c r="G264" s="660"/>
      <c r="H264" s="661"/>
      <c r="I264" s="661"/>
      <c r="J264" s="662"/>
    </row>
    <row r="265" spans="2:10" ht="12.95" customHeight="1">
      <c r="C265" s="663" t="s">
        <v>500</v>
      </c>
      <c r="D265" s="664" t="s">
        <v>501</v>
      </c>
      <c r="E265" s="664" t="s">
        <v>502</v>
      </c>
      <c r="F265" s="664" t="s">
        <v>503</v>
      </c>
      <c r="G265" s="664" t="s">
        <v>504</v>
      </c>
      <c r="H265" s="665" t="s">
        <v>505</v>
      </c>
      <c r="I265" s="665" t="s">
        <v>506</v>
      </c>
      <c r="J265" s="666" t="s">
        <v>507</v>
      </c>
    </row>
    <row r="266" spans="2:10" ht="12.95" customHeight="1">
      <c r="C266" s="684"/>
      <c r="D266" s="686"/>
      <c r="E266" s="686"/>
      <c r="F266" s="686"/>
      <c r="G266" s="687"/>
      <c r="H266" s="688"/>
      <c r="I266" s="688"/>
      <c r="J266" s="737"/>
    </row>
    <row r="267" spans="2:10" ht="12.95" customHeight="1">
      <c r="C267" s="685">
        <v>4</v>
      </c>
      <c r="D267" s="690" t="s">
        <v>418</v>
      </c>
      <c r="E267" s="690"/>
      <c r="F267" s="690"/>
      <c r="G267" s="691"/>
      <c r="H267" s="678"/>
      <c r="I267" s="678"/>
      <c r="J267" s="676"/>
    </row>
    <row r="268" spans="2:10" ht="12.95" customHeight="1">
      <c r="C268" s="684"/>
      <c r="D268" s="686"/>
      <c r="E268" s="686"/>
      <c r="F268" s="686"/>
      <c r="G268" s="687"/>
      <c r="H268" s="688"/>
      <c r="I268" s="688"/>
      <c r="J268" s="737"/>
    </row>
    <row r="269" spans="2:10" ht="12.95" customHeight="1">
      <c r="C269" s="685"/>
      <c r="D269" s="690" t="s">
        <v>639</v>
      </c>
      <c r="E269" s="690"/>
      <c r="F269" s="690"/>
      <c r="G269" s="691"/>
      <c r="H269" s="678"/>
      <c r="I269" s="678"/>
      <c r="J269" s="676"/>
    </row>
    <row r="270" spans="2:10" ht="12.95" customHeight="1">
      <c r="C270" s="684"/>
      <c r="D270" s="686"/>
      <c r="E270" s="686"/>
      <c r="F270" s="686"/>
      <c r="G270" s="687"/>
      <c r="H270" s="688"/>
      <c r="I270" s="688"/>
      <c r="J270" s="739"/>
    </row>
    <row r="271" spans="2:10" ht="12.95" customHeight="1">
      <c r="C271" s="685"/>
      <c r="D271" s="690" t="s">
        <v>640</v>
      </c>
      <c r="E271" s="690" t="s">
        <v>641</v>
      </c>
      <c r="F271" s="690">
        <v>42</v>
      </c>
      <c r="G271" s="691" t="s">
        <v>565</v>
      </c>
      <c r="H271" s="678"/>
      <c r="I271" s="678"/>
      <c r="J271" s="729"/>
    </row>
    <row r="272" spans="2:10" ht="12.95" customHeight="1">
      <c r="C272" s="684"/>
      <c r="D272" s="686"/>
      <c r="E272" s="686"/>
      <c r="F272" s="686"/>
      <c r="G272" s="687"/>
      <c r="H272" s="688"/>
      <c r="I272" s="688"/>
      <c r="J272" s="739"/>
    </row>
    <row r="273" spans="3:10" ht="12.95" customHeight="1">
      <c r="C273" s="685"/>
      <c r="D273" s="690" t="s">
        <v>640</v>
      </c>
      <c r="E273" s="690" t="s">
        <v>642</v>
      </c>
      <c r="F273" s="690">
        <v>1</v>
      </c>
      <c r="G273" s="691" t="s">
        <v>565</v>
      </c>
      <c r="H273" s="678"/>
      <c r="I273" s="678"/>
      <c r="J273" s="729"/>
    </row>
    <row r="274" spans="3:10" ht="12.95" customHeight="1">
      <c r="C274" s="684"/>
      <c r="D274" s="686"/>
      <c r="E274" s="686"/>
      <c r="F274" s="686"/>
      <c r="G274" s="687"/>
      <c r="H274" s="688"/>
      <c r="I274" s="688"/>
      <c r="J274" s="739"/>
    </row>
    <row r="275" spans="3:10" ht="12.95" customHeight="1">
      <c r="C275" s="685"/>
      <c r="D275" s="690" t="s">
        <v>640</v>
      </c>
      <c r="E275" s="690" t="s">
        <v>643</v>
      </c>
      <c r="F275" s="690">
        <v>2</v>
      </c>
      <c r="G275" s="691" t="s">
        <v>565</v>
      </c>
      <c r="H275" s="678"/>
      <c r="I275" s="678"/>
      <c r="J275" s="729"/>
    </row>
    <row r="276" spans="3:10" ht="12.95" customHeight="1">
      <c r="C276" s="684"/>
      <c r="D276" s="686"/>
      <c r="E276" s="686"/>
      <c r="F276" s="686"/>
      <c r="G276" s="687"/>
      <c r="H276" s="688"/>
      <c r="I276" s="688"/>
      <c r="J276" s="739"/>
    </row>
    <row r="277" spans="3:10" ht="12.95" customHeight="1">
      <c r="C277" s="685"/>
      <c r="D277" s="690" t="s">
        <v>640</v>
      </c>
      <c r="E277" s="690" t="s">
        <v>644</v>
      </c>
      <c r="F277" s="690">
        <v>20</v>
      </c>
      <c r="G277" s="691" t="s">
        <v>565</v>
      </c>
      <c r="H277" s="678"/>
      <c r="I277" s="678"/>
      <c r="J277" s="729"/>
    </row>
    <row r="278" spans="3:10" ht="12.95" customHeight="1">
      <c r="C278" s="684"/>
      <c r="D278" s="686"/>
      <c r="E278" s="686"/>
      <c r="F278" s="686"/>
      <c r="G278" s="687"/>
      <c r="H278" s="688"/>
      <c r="I278" s="688"/>
      <c r="J278" s="739"/>
    </row>
    <row r="279" spans="3:10" ht="12.95" customHeight="1">
      <c r="C279" s="685"/>
      <c r="D279" s="690" t="s">
        <v>608</v>
      </c>
      <c r="E279" s="690" t="s">
        <v>645</v>
      </c>
      <c r="F279" s="690">
        <v>20</v>
      </c>
      <c r="G279" s="691" t="s">
        <v>565</v>
      </c>
      <c r="H279" s="678"/>
      <c r="I279" s="678"/>
      <c r="J279" s="729"/>
    </row>
    <row r="280" spans="3:10" ht="12.95" customHeight="1">
      <c r="C280" s="684"/>
      <c r="D280" s="686"/>
      <c r="E280" s="686"/>
      <c r="F280" s="686"/>
      <c r="G280" s="687"/>
      <c r="H280" s="688"/>
      <c r="I280" s="688"/>
      <c r="J280" s="730"/>
    </row>
    <row r="281" spans="3:10" ht="12.95" customHeight="1">
      <c r="C281" s="685"/>
      <c r="D281" s="690" t="s">
        <v>577</v>
      </c>
      <c r="E281" s="690" t="s">
        <v>578</v>
      </c>
      <c r="F281" s="690">
        <v>10</v>
      </c>
      <c r="G281" s="691" t="s">
        <v>209</v>
      </c>
      <c r="H281" s="675"/>
      <c r="I281" s="678"/>
      <c r="J281" s="729"/>
    </row>
    <row r="282" spans="3:10" ht="12.95" customHeight="1">
      <c r="C282" s="684"/>
      <c r="D282" s="686"/>
      <c r="E282" s="686"/>
      <c r="F282" s="686"/>
      <c r="G282" s="687"/>
      <c r="H282" s="677"/>
      <c r="I282" s="688"/>
      <c r="J282" s="730"/>
    </row>
    <row r="283" spans="3:10" ht="12.95" customHeight="1">
      <c r="C283" s="685"/>
      <c r="D283" s="690" t="s">
        <v>579</v>
      </c>
      <c r="E283" s="690" t="s">
        <v>578</v>
      </c>
      <c r="F283" s="690">
        <v>5</v>
      </c>
      <c r="G283" s="691" t="s">
        <v>209</v>
      </c>
      <c r="H283" s="675"/>
      <c r="I283" s="678"/>
      <c r="J283" s="729"/>
    </row>
    <row r="284" spans="3:10" ht="12.95" customHeight="1">
      <c r="C284" s="684"/>
      <c r="D284" s="686"/>
      <c r="E284" s="686"/>
      <c r="F284" s="686"/>
      <c r="G284" s="687"/>
      <c r="H284" s="688"/>
      <c r="I284" s="688"/>
      <c r="J284" s="730"/>
    </row>
    <row r="285" spans="3:10" ht="12.95" customHeight="1">
      <c r="C285" s="685"/>
      <c r="D285" s="690" t="s">
        <v>580</v>
      </c>
      <c r="E285" s="690" t="s">
        <v>581</v>
      </c>
      <c r="F285" s="690">
        <v>5</v>
      </c>
      <c r="G285" s="691" t="s">
        <v>209</v>
      </c>
      <c r="H285" s="678"/>
      <c r="I285" s="678"/>
      <c r="J285" s="680"/>
    </row>
    <row r="286" spans="3:10" ht="12.95" customHeight="1">
      <c r="C286" s="684"/>
      <c r="D286" s="686"/>
      <c r="E286" s="686"/>
      <c r="F286" s="686"/>
      <c r="G286" s="687"/>
      <c r="H286" s="688"/>
      <c r="I286" s="688"/>
      <c r="J286" s="730"/>
    </row>
    <row r="287" spans="3:10" ht="12.95" customHeight="1">
      <c r="C287" s="685"/>
      <c r="D287" s="690" t="s">
        <v>582</v>
      </c>
      <c r="E287" s="690" t="s">
        <v>583</v>
      </c>
      <c r="F287" s="690">
        <v>5</v>
      </c>
      <c r="G287" s="691" t="s">
        <v>209</v>
      </c>
      <c r="H287" s="678"/>
      <c r="I287" s="678"/>
      <c r="J287" s="729"/>
    </row>
    <row r="288" spans="3:10" ht="12.95" customHeight="1">
      <c r="C288" s="684"/>
      <c r="D288" s="686"/>
      <c r="E288" s="686" t="s">
        <v>646</v>
      </c>
      <c r="F288" s="686"/>
      <c r="G288" s="687"/>
      <c r="H288" s="688"/>
      <c r="I288" s="688"/>
      <c r="J288" s="730"/>
    </row>
    <row r="289" spans="3:10" ht="12.95" customHeight="1">
      <c r="C289" s="685"/>
      <c r="D289" s="690" t="s">
        <v>647</v>
      </c>
      <c r="E289" s="690" t="s">
        <v>648</v>
      </c>
      <c r="F289" s="690">
        <v>1</v>
      </c>
      <c r="G289" s="691" t="s">
        <v>603</v>
      </c>
      <c r="H289" s="678"/>
      <c r="I289" s="678"/>
      <c r="J289" s="676"/>
    </row>
    <row r="290" spans="3:10" ht="12.95" customHeight="1">
      <c r="C290" s="684"/>
      <c r="D290" s="686"/>
      <c r="E290" s="686" t="s">
        <v>646</v>
      </c>
      <c r="F290" s="686"/>
      <c r="G290" s="687"/>
      <c r="H290" s="688"/>
      <c r="I290" s="688"/>
      <c r="J290" s="689"/>
    </row>
    <row r="291" spans="3:10" ht="12.95" customHeight="1">
      <c r="C291" s="685"/>
      <c r="D291" s="690" t="s">
        <v>649</v>
      </c>
      <c r="E291" s="690" t="s">
        <v>650</v>
      </c>
      <c r="F291" s="690">
        <v>1</v>
      </c>
      <c r="G291" s="691" t="s">
        <v>603</v>
      </c>
      <c r="H291" s="678"/>
      <c r="I291" s="678"/>
      <c r="J291" s="676"/>
    </row>
    <row r="292" spans="3:10" ht="12.95" customHeight="1">
      <c r="C292" s="684"/>
      <c r="D292" s="686"/>
      <c r="E292" s="686" t="s">
        <v>646</v>
      </c>
      <c r="F292" s="686"/>
      <c r="G292" s="687"/>
      <c r="H292" s="688"/>
      <c r="I292" s="688"/>
      <c r="J292" s="689"/>
    </row>
    <row r="293" spans="3:10" ht="12.95" customHeight="1">
      <c r="C293" s="685"/>
      <c r="D293" s="690" t="s">
        <v>651</v>
      </c>
      <c r="E293" s="690" t="s">
        <v>652</v>
      </c>
      <c r="F293" s="690">
        <v>1</v>
      </c>
      <c r="G293" s="691" t="s">
        <v>603</v>
      </c>
      <c r="H293" s="678"/>
      <c r="I293" s="678"/>
      <c r="J293" s="676"/>
    </row>
    <row r="294" spans="3:10" ht="12.95" customHeight="1">
      <c r="C294" s="684"/>
      <c r="D294" s="686"/>
      <c r="E294" s="686" t="s">
        <v>646</v>
      </c>
      <c r="F294" s="686"/>
      <c r="G294" s="687"/>
      <c r="H294" s="688"/>
      <c r="I294" s="688"/>
      <c r="J294" s="689"/>
    </row>
    <row r="295" spans="3:10" ht="12.95" customHeight="1">
      <c r="C295" s="685"/>
      <c r="D295" s="690" t="s">
        <v>653</v>
      </c>
      <c r="E295" s="690" t="s">
        <v>654</v>
      </c>
      <c r="F295" s="690">
        <v>1</v>
      </c>
      <c r="G295" s="691" t="s">
        <v>603</v>
      </c>
      <c r="H295" s="678"/>
      <c r="I295" s="678"/>
      <c r="J295" s="676"/>
    </row>
    <row r="296" spans="3:10" ht="12.95" customHeight="1">
      <c r="C296" s="684"/>
      <c r="D296" s="686"/>
      <c r="E296" s="686" t="s">
        <v>646</v>
      </c>
      <c r="F296" s="686"/>
      <c r="G296" s="687"/>
      <c r="H296" s="688"/>
      <c r="I296" s="688"/>
      <c r="J296" s="689"/>
    </row>
    <row r="297" spans="3:10" ht="12.95" customHeight="1">
      <c r="C297" s="685"/>
      <c r="D297" s="690" t="s">
        <v>655</v>
      </c>
      <c r="E297" s="690" t="s">
        <v>656</v>
      </c>
      <c r="F297" s="690">
        <v>1</v>
      </c>
      <c r="G297" s="691" t="s">
        <v>603</v>
      </c>
      <c r="H297" s="678"/>
      <c r="I297" s="678"/>
      <c r="J297" s="676"/>
    </row>
    <row r="298" spans="3:10" ht="12.95" customHeight="1">
      <c r="C298" s="684"/>
      <c r="D298" s="686"/>
      <c r="E298" s="686" t="s">
        <v>646</v>
      </c>
      <c r="F298" s="686"/>
      <c r="G298" s="687"/>
      <c r="H298" s="688"/>
      <c r="I298" s="688"/>
      <c r="J298" s="689"/>
    </row>
    <row r="299" spans="3:10" ht="12.95" customHeight="1">
      <c r="C299" s="685"/>
      <c r="D299" s="690" t="s">
        <v>657</v>
      </c>
      <c r="E299" s="690" t="s">
        <v>658</v>
      </c>
      <c r="F299" s="690">
        <v>1</v>
      </c>
      <c r="G299" s="691" t="s">
        <v>603</v>
      </c>
      <c r="H299" s="678"/>
      <c r="I299" s="678"/>
      <c r="J299" s="676"/>
    </row>
    <row r="300" spans="3:10" ht="12.95" customHeight="1">
      <c r="C300" s="684"/>
      <c r="D300" s="686"/>
      <c r="E300" s="686" t="s">
        <v>646</v>
      </c>
      <c r="F300" s="686"/>
      <c r="G300" s="687"/>
      <c r="H300" s="688"/>
      <c r="I300" s="688"/>
      <c r="J300" s="739"/>
    </row>
    <row r="301" spans="3:10" ht="12.95" customHeight="1">
      <c r="C301" s="685"/>
      <c r="D301" s="690" t="s">
        <v>659</v>
      </c>
      <c r="E301" s="690" t="s">
        <v>660</v>
      </c>
      <c r="F301" s="690">
        <v>1</v>
      </c>
      <c r="G301" s="691" t="s">
        <v>603</v>
      </c>
      <c r="H301" s="678"/>
      <c r="I301" s="678"/>
      <c r="J301" s="676"/>
    </row>
    <row r="302" spans="3:10" ht="12.95" customHeight="1">
      <c r="C302" s="684"/>
      <c r="D302" s="686"/>
      <c r="E302" s="686" t="s">
        <v>646</v>
      </c>
      <c r="F302" s="686"/>
      <c r="G302" s="687"/>
      <c r="H302" s="688"/>
      <c r="I302" s="688"/>
      <c r="J302" s="739"/>
    </row>
    <row r="303" spans="3:10" ht="12.95" customHeight="1">
      <c r="C303" s="685"/>
      <c r="D303" s="690" t="s">
        <v>661</v>
      </c>
      <c r="E303" s="690" t="s">
        <v>662</v>
      </c>
      <c r="F303" s="690">
        <v>1</v>
      </c>
      <c r="G303" s="691" t="s">
        <v>603</v>
      </c>
      <c r="H303" s="678"/>
      <c r="I303" s="678"/>
      <c r="J303" s="676"/>
    </row>
    <row r="304" spans="3:10" ht="12.95" customHeight="1">
      <c r="C304" s="684"/>
      <c r="D304" s="686"/>
      <c r="E304" s="686" t="s">
        <v>646</v>
      </c>
      <c r="F304" s="686"/>
      <c r="G304" s="687"/>
      <c r="H304" s="688"/>
      <c r="I304" s="688"/>
      <c r="J304" s="739"/>
    </row>
    <row r="305" spans="3:10" ht="12.95" customHeight="1">
      <c r="C305" s="685"/>
      <c r="D305" s="690" t="s">
        <v>663</v>
      </c>
      <c r="E305" s="690" t="s">
        <v>650</v>
      </c>
      <c r="F305" s="690">
        <v>1</v>
      </c>
      <c r="G305" s="691" t="s">
        <v>603</v>
      </c>
      <c r="H305" s="678"/>
      <c r="I305" s="678"/>
      <c r="J305" s="676"/>
    </row>
    <row r="306" spans="3:10" ht="12.95" customHeight="1">
      <c r="C306" s="684"/>
      <c r="D306" s="686"/>
      <c r="E306" s="686" t="s">
        <v>646</v>
      </c>
      <c r="F306" s="686"/>
      <c r="G306" s="687"/>
      <c r="H306" s="688"/>
      <c r="I306" s="688"/>
      <c r="J306" s="739"/>
    </row>
    <row r="307" spans="3:10" ht="12.95" customHeight="1">
      <c r="C307" s="685"/>
      <c r="D307" s="690" t="s">
        <v>664</v>
      </c>
      <c r="E307" s="690" t="s">
        <v>665</v>
      </c>
      <c r="F307" s="690">
        <v>1</v>
      </c>
      <c r="G307" s="691" t="s">
        <v>603</v>
      </c>
      <c r="H307" s="678"/>
      <c r="I307" s="678"/>
      <c r="J307" s="676"/>
    </row>
    <row r="308" spans="3:10" ht="12.95" customHeight="1">
      <c r="C308" s="684"/>
      <c r="D308" s="686"/>
      <c r="E308" s="686" t="s">
        <v>646</v>
      </c>
      <c r="F308" s="686"/>
      <c r="G308" s="687"/>
      <c r="H308" s="688"/>
      <c r="I308" s="688"/>
      <c r="J308" s="739"/>
    </row>
    <row r="309" spans="3:10" ht="12.95" customHeight="1">
      <c r="C309" s="685"/>
      <c r="D309" s="690" t="s">
        <v>666</v>
      </c>
      <c r="E309" s="690" t="s">
        <v>654</v>
      </c>
      <c r="F309" s="690">
        <v>1</v>
      </c>
      <c r="G309" s="691" t="s">
        <v>603</v>
      </c>
      <c r="H309" s="678"/>
      <c r="I309" s="678"/>
      <c r="J309" s="676"/>
    </row>
    <row r="310" spans="3:10" ht="12.95" customHeight="1">
      <c r="C310" s="684"/>
      <c r="D310" s="686"/>
      <c r="E310" s="686" t="s">
        <v>646</v>
      </c>
      <c r="F310" s="686"/>
      <c r="G310" s="687"/>
      <c r="H310" s="688"/>
      <c r="I310" s="688"/>
      <c r="J310" s="739"/>
    </row>
    <row r="311" spans="3:10" ht="12.95" customHeight="1">
      <c r="C311" s="685"/>
      <c r="D311" s="690" t="s">
        <v>667</v>
      </c>
      <c r="E311" s="690" t="s">
        <v>668</v>
      </c>
      <c r="F311" s="690">
        <v>1</v>
      </c>
      <c r="G311" s="691" t="s">
        <v>603</v>
      </c>
      <c r="H311" s="678"/>
      <c r="I311" s="678"/>
      <c r="J311" s="676"/>
    </row>
    <row r="312" spans="3:10" ht="12.95" customHeight="1">
      <c r="C312" s="684"/>
      <c r="D312" s="686"/>
      <c r="E312" s="686" t="s">
        <v>646</v>
      </c>
      <c r="F312" s="686"/>
      <c r="G312" s="687"/>
      <c r="H312" s="688"/>
      <c r="I312" s="688"/>
      <c r="J312" s="739"/>
    </row>
    <row r="313" spans="3:10" ht="12.95" customHeight="1">
      <c r="C313" s="685"/>
      <c r="D313" s="690" t="s">
        <v>669</v>
      </c>
      <c r="E313" s="690" t="s">
        <v>670</v>
      </c>
      <c r="F313" s="690">
        <v>1</v>
      </c>
      <c r="G313" s="691" t="s">
        <v>603</v>
      </c>
      <c r="H313" s="678"/>
      <c r="I313" s="678"/>
      <c r="J313" s="676"/>
    </row>
    <row r="314" spans="3:10" ht="12.95" customHeight="1">
      <c r="C314" s="684"/>
      <c r="D314" s="686"/>
      <c r="E314" s="686" t="s">
        <v>646</v>
      </c>
      <c r="F314" s="686"/>
      <c r="G314" s="687"/>
      <c r="H314" s="688"/>
      <c r="I314" s="688"/>
      <c r="J314" s="739"/>
    </row>
    <row r="315" spans="3:10" ht="12.95" customHeight="1">
      <c r="C315" s="685"/>
      <c r="D315" s="690" t="s">
        <v>671</v>
      </c>
      <c r="E315" s="690" t="s">
        <v>672</v>
      </c>
      <c r="F315" s="690">
        <v>1</v>
      </c>
      <c r="G315" s="691" t="s">
        <v>603</v>
      </c>
      <c r="H315" s="678"/>
      <c r="I315" s="678"/>
      <c r="J315" s="676"/>
    </row>
    <row r="316" spans="3:10" ht="12.95" customHeight="1">
      <c r="C316" s="684"/>
      <c r="D316" s="686" t="s">
        <v>673</v>
      </c>
      <c r="E316" s="686" t="s">
        <v>674</v>
      </c>
      <c r="F316" s="686"/>
      <c r="G316" s="687"/>
      <c r="H316" s="688"/>
      <c r="I316" s="688"/>
      <c r="J316" s="739"/>
    </row>
    <row r="317" spans="3:10" ht="12.95" customHeight="1">
      <c r="C317" s="685"/>
      <c r="D317" s="690" t="s">
        <v>675</v>
      </c>
      <c r="E317" s="690" t="s">
        <v>676</v>
      </c>
      <c r="F317" s="690">
        <v>1</v>
      </c>
      <c r="G317" s="691" t="s">
        <v>603</v>
      </c>
      <c r="H317" s="678"/>
      <c r="I317" s="678"/>
      <c r="J317" s="676"/>
    </row>
    <row r="318" spans="3:10" ht="12.95" customHeight="1">
      <c r="C318" s="684"/>
      <c r="D318" s="686"/>
      <c r="E318" s="686"/>
      <c r="F318" s="686"/>
      <c r="G318" s="687"/>
      <c r="H318" s="688"/>
      <c r="I318" s="688"/>
      <c r="J318" s="739"/>
    </row>
    <row r="319" spans="3:10" ht="12.95" customHeight="1">
      <c r="C319" s="685"/>
      <c r="D319" s="690" t="s">
        <v>677</v>
      </c>
      <c r="E319" s="690"/>
      <c r="F319" s="690"/>
      <c r="G319" s="691"/>
      <c r="H319" s="678"/>
      <c r="I319" s="678"/>
      <c r="J319" s="676"/>
    </row>
    <row r="320" spans="3:10" ht="12.95" customHeight="1">
      <c r="C320" s="684"/>
      <c r="D320" s="686"/>
      <c r="E320" s="686"/>
      <c r="F320" s="686"/>
      <c r="G320" s="687"/>
      <c r="H320" s="688"/>
      <c r="I320" s="688"/>
      <c r="J320" s="739"/>
    </row>
    <row r="321" spans="2:10" ht="12.95" customHeight="1">
      <c r="C321" s="685"/>
      <c r="D321" s="690" t="s">
        <v>640</v>
      </c>
      <c r="E321" s="690" t="s">
        <v>678</v>
      </c>
      <c r="F321" s="690">
        <v>20</v>
      </c>
      <c r="G321" s="691" t="s">
        <v>565</v>
      </c>
      <c r="H321" s="678"/>
      <c r="I321" s="678"/>
      <c r="J321" s="729"/>
    </row>
    <row r="322" spans="2:10" ht="12.95" customHeight="1">
      <c r="C322" s="684"/>
      <c r="D322" s="686"/>
      <c r="E322" s="686"/>
      <c r="F322" s="686"/>
      <c r="G322" s="687"/>
      <c r="H322" s="688"/>
      <c r="I322" s="688"/>
      <c r="J322" s="739"/>
    </row>
    <row r="323" spans="2:10" ht="12.95" customHeight="1">
      <c r="C323" s="685"/>
      <c r="D323" s="690" t="s">
        <v>640</v>
      </c>
      <c r="E323" s="690" t="s">
        <v>679</v>
      </c>
      <c r="F323" s="690">
        <v>25</v>
      </c>
      <c r="G323" s="691" t="s">
        <v>565</v>
      </c>
      <c r="H323" s="678"/>
      <c r="I323" s="678"/>
      <c r="J323" s="729"/>
    </row>
    <row r="324" spans="2:10" ht="12.95" customHeight="1">
      <c r="C324" s="717"/>
      <c r="D324" s="686"/>
      <c r="E324" s="686"/>
      <c r="F324" s="686"/>
      <c r="G324" s="687"/>
      <c r="H324" s="688"/>
      <c r="I324" s="688"/>
      <c r="J324" s="739"/>
    </row>
    <row r="325" spans="2:10" ht="12.95" customHeight="1" thickBot="1">
      <c r="C325" s="722"/>
      <c r="D325" s="724" t="s">
        <v>640</v>
      </c>
      <c r="E325" s="724" t="s">
        <v>680</v>
      </c>
      <c r="F325" s="724">
        <v>15</v>
      </c>
      <c r="G325" s="725" t="s">
        <v>565</v>
      </c>
      <c r="H325" s="735"/>
      <c r="I325" s="735"/>
      <c r="J325" s="736"/>
    </row>
    <row r="326" spans="2:10" ht="15" customHeight="1">
      <c r="C326" s="652"/>
      <c r="D326" s="653"/>
      <c r="E326" s="654"/>
      <c r="F326" s="654"/>
      <c r="G326" s="652"/>
      <c r="H326" s="655"/>
      <c r="I326" s="656"/>
      <c r="J326" s="654"/>
    </row>
    <row r="327" spans="2:10" ht="15" customHeight="1">
      <c r="B327" s="758"/>
      <c r="C327" s="652"/>
      <c r="D327" s="653"/>
      <c r="E327" s="654"/>
      <c r="F327" s="654"/>
      <c r="G327" s="652"/>
      <c r="H327" s="655"/>
      <c r="I327" s="656"/>
      <c r="J327" s="654"/>
    </row>
    <row r="328" spans="2:10" ht="30" customHeight="1" thickBot="1">
      <c r="E328" s="817" t="s">
        <v>499</v>
      </c>
      <c r="F328" s="817"/>
      <c r="G328" s="817"/>
      <c r="H328" s="648"/>
      <c r="I328" s="649"/>
      <c r="J328" s="647">
        <f>J263+1</f>
        <v>6</v>
      </c>
    </row>
    <row r="329" spans="2:10" ht="12.95" customHeight="1">
      <c r="C329" s="658"/>
      <c r="D329" s="659"/>
      <c r="E329" s="659"/>
      <c r="F329" s="659"/>
      <c r="G329" s="660"/>
      <c r="H329" s="661"/>
      <c r="I329" s="661"/>
      <c r="J329" s="662"/>
    </row>
    <row r="330" spans="2:10" ht="12.95" customHeight="1">
      <c r="C330" s="663" t="s">
        <v>500</v>
      </c>
      <c r="D330" s="664" t="s">
        <v>501</v>
      </c>
      <c r="E330" s="664" t="s">
        <v>502</v>
      </c>
      <c r="F330" s="664" t="s">
        <v>503</v>
      </c>
      <c r="G330" s="664" t="s">
        <v>504</v>
      </c>
      <c r="H330" s="665" t="s">
        <v>505</v>
      </c>
      <c r="I330" s="665" t="s">
        <v>506</v>
      </c>
      <c r="J330" s="666" t="s">
        <v>507</v>
      </c>
    </row>
    <row r="331" spans="2:10" ht="12.95" customHeight="1">
      <c r="C331" s="684"/>
      <c r="D331" s="686"/>
      <c r="E331" s="686"/>
      <c r="F331" s="686"/>
      <c r="G331" s="687"/>
      <c r="H331" s="688"/>
      <c r="I331" s="688"/>
      <c r="J331" s="689"/>
    </row>
    <row r="332" spans="2:10" ht="12.95" customHeight="1">
      <c r="C332" s="685"/>
      <c r="D332" s="690" t="s">
        <v>640</v>
      </c>
      <c r="E332" s="690" t="s">
        <v>681</v>
      </c>
      <c r="F332" s="690">
        <v>32</v>
      </c>
      <c r="G332" s="691" t="s">
        <v>565</v>
      </c>
      <c r="H332" s="678"/>
      <c r="I332" s="678"/>
      <c r="J332" s="729"/>
    </row>
    <row r="333" spans="2:10" ht="12.95" customHeight="1">
      <c r="C333" s="684"/>
      <c r="D333" s="718"/>
      <c r="E333" s="718"/>
      <c r="F333" s="718"/>
      <c r="G333" s="719"/>
      <c r="H333" s="740"/>
      <c r="I333" s="740"/>
      <c r="J333" s="721"/>
    </row>
    <row r="334" spans="2:10" ht="12.95" customHeight="1">
      <c r="C334" s="685"/>
      <c r="D334" s="690" t="s">
        <v>640</v>
      </c>
      <c r="E334" s="690" t="s">
        <v>682</v>
      </c>
      <c r="F334" s="690">
        <v>23</v>
      </c>
      <c r="G334" s="691" t="s">
        <v>565</v>
      </c>
      <c r="H334" s="678"/>
      <c r="I334" s="678"/>
      <c r="J334" s="729"/>
    </row>
    <row r="335" spans="2:10" ht="12.95" customHeight="1">
      <c r="C335" s="684"/>
      <c r="D335" s="718"/>
      <c r="E335" s="718"/>
      <c r="F335" s="718"/>
      <c r="G335" s="719"/>
      <c r="H335" s="740"/>
      <c r="I335" s="740"/>
      <c r="J335" s="741"/>
    </row>
    <row r="336" spans="2:10" ht="12.95" customHeight="1">
      <c r="C336" s="685"/>
      <c r="D336" s="690" t="s">
        <v>640</v>
      </c>
      <c r="E336" s="690" t="s">
        <v>683</v>
      </c>
      <c r="F336" s="690">
        <v>12</v>
      </c>
      <c r="G336" s="691" t="s">
        <v>565</v>
      </c>
      <c r="H336" s="678"/>
      <c r="I336" s="678"/>
      <c r="J336" s="729"/>
    </row>
    <row r="337" spans="3:10" ht="12.95" customHeight="1">
      <c r="C337" s="684"/>
      <c r="D337" s="686"/>
      <c r="E337" s="686"/>
      <c r="F337" s="686"/>
      <c r="G337" s="687"/>
      <c r="H337" s="688"/>
      <c r="I337" s="688"/>
      <c r="J337" s="739"/>
    </row>
    <row r="338" spans="3:10" ht="12.95" customHeight="1">
      <c r="C338" s="685"/>
      <c r="D338" s="690" t="s">
        <v>640</v>
      </c>
      <c r="E338" s="690" t="s">
        <v>644</v>
      </c>
      <c r="F338" s="690">
        <v>14</v>
      </c>
      <c r="G338" s="691" t="s">
        <v>565</v>
      </c>
      <c r="H338" s="678"/>
      <c r="I338" s="678"/>
      <c r="J338" s="729"/>
    </row>
    <row r="339" spans="3:10" ht="12.95" customHeight="1">
      <c r="C339" s="684"/>
      <c r="D339" s="686"/>
      <c r="E339" s="686"/>
      <c r="F339" s="686"/>
      <c r="G339" s="687"/>
      <c r="H339" s="740"/>
      <c r="I339" s="740"/>
      <c r="J339" s="737"/>
    </row>
    <row r="340" spans="3:10" ht="12.95" customHeight="1">
      <c r="C340" s="685"/>
      <c r="D340" s="690" t="s">
        <v>608</v>
      </c>
      <c r="E340" s="690" t="s">
        <v>645</v>
      </c>
      <c r="F340" s="690">
        <v>14</v>
      </c>
      <c r="G340" s="691" t="s">
        <v>565</v>
      </c>
      <c r="H340" s="678"/>
      <c r="I340" s="678"/>
      <c r="J340" s="729"/>
    </row>
    <row r="341" spans="3:10" ht="12.95" customHeight="1">
      <c r="C341" s="684"/>
      <c r="D341" s="686"/>
      <c r="E341" s="686"/>
      <c r="F341" s="686"/>
      <c r="G341" s="687"/>
      <c r="H341" s="740"/>
      <c r="I341" s="740"/>
      <c r="J341" s="737"/>
    </row>
    <row r="342" spans="3:10" ht="12.95" customHeight="1">
      <c r="C342" s="685"/>
      <c r="D342" s="690" t="s">
        <v>684</v>
      </c>
      <c r="E342" s="690" t="s">
        <v>685</v>
      </c>
      <c r="F342" s="690">
        <v>2</v>
      </c>
      <c r="G342" s="691" t="s">
        <v>574</v>
      </c>
      <c r="H342" s="678"/>
      <c r="I342" s="678"/>
      <c r="J342" s="729"/>
    </row>
    <row r="343" spans="3:10" ht="12.95" customHeight="1">
      <c r="C343" s="684"/>
      <c r="D343" s="686"/>
      <c r="E343" s="686"/>
      <c r="F343" s="686"/>
      <c r="G343" s="687"/>
      <c r="H343" s="688"/>
      <c r="I343" s="688"/>
      <c r="J343" s="737"/>
    </row>
    <row r="344" spans="3:10" ht="12.95" customHeight="1">
      <c r="C344" s="685"/>
      <c r="D344" s="690" t="s">
        <v>686</v>
      </c>
      <c r="E344" s="690" t="s">
        <v>687</v>
      </c>
      <c r="F344" s="690">
        <v>4</v>
      </c>
      <c r="G344" s="691" t="s">
        <v>574</v>
      </c>
      <c r="H344" s="678"/>
      <c r="I344" s="678"/>
      <c r="J344" s="729"/>
    </row>
    <row r="345" spans="3:10" ht="12.95" customHeight="1">
      <c r="C345" s="684"/>
      <c r="D345" s="686"/>
      <c r="E345" s="686"/>
      <c r="F345" s="686"/>
      <c r="G345" s="687"/>
      <c r="H345" s="688"/>
      <c r="I345" s="742"/>
      <c r="J345" s="739"/>
    </row>
    <row r="346" spans="3:10" ht="12.95" customHeight="1">
      <c r="C346" s="685"/>
      <c r="D346" s="690" t="s">
        <v>688</v>
      </c>
      <c r="E346" s="690" t="s">
        <v>689</v>
      </c>
      <c r="F346" s="690">
        <v>4</v>
      </c>
      <c r="G346" s="691" t="s">
        <v>574</v>
      </c>
      <c r="H346" s="678"/>
      <c r="I346" s="678"/>
      <c r="J346" s="676"/>
    </row>
    <row r="347" spans="3:10" ht="12.95" customHeight="1">
      <c r="C347" s="684"/>
      <c r="D347" s="686"/>
      <c r="E347" s="686"/>
      <c r="F347" s="686"/>
      <c r="G347" s="687"/>
      <c r="H347" s="688"/>
      <c r="I347" s="742"/>
      <c r="J347" s="739"/>
    </row>
    <row r="348" spans="3:10" ht="12.95" customHeight="1">
      <c r="C348" s="685"/>
      <c r="D348" s="690" t="s">
        <v>690</v>
      </c>
      <c r="E348" s="690" t="s">
        <v>691</v>
      </c>
      <c r="F348" s="690">
        <v>1</v>
      </c>
      <c r="G348" s="691" t="s">
        <v>529</v>
      </c>
      <c r="H348" s="678"/>
      <c r="I348" s="678"/>
      <c r="J348" s="680"/>
    </row>
    <row r="349" spans="3:10" ht="12.95" customHeight="1">
      <c r="C349" s="684"/>
      <c r="D349" s="686"/>
      <c r="E349" s="686"/>
      <c r="F349" s="686"/>
      <c r="G349" s="687"/>
      <c r="H349" s="688"/>
      <c r="I349" s="688"/>
      <c r="J349" s="730"/>
    </row>
    <row r="350" spans="3:10" ht="12.95" customHeight="1">
      <c r="C350" s="685"/>
      <c r="D350" s="690" t="s">
        <v>630</v>
      </c>
      <c r="E350" s="690" t="s">
        <v>691</v>
      </c>
      <c r="F350" s="690">
        <v>6</v>
      </c>
      <c r="G350" s="691" t="s">
        <v>529</v>
      </c>
      <c r="H350" s="678"/>
      <c r="I350" s="678"/>
      <c r="J350" s="680"/>
    </row>
    <row r="351" spans="3:10" ht="12.95" customHeight="1">
      <c r="C351" s="684"/>
      <c r="D351" s="686"/>
      <c r="E351" s="686"/>
      <c r="F351" s="686"/>
      <c r="G351" s="687"/>
      <c r="H351" s="688"/>
      <c r="I351" s="688"/>
      <c r="J351" s="730"/>
    </row>
    <row r="352" spans="3:10" ht="12.95" customHeight="1">
      <c r="C352" s="685"/>
      <c r="D352" s="690"/>
      <c r="E352" s="690"/>
      <c r="F352" s="690"/>
      <c r="G352" s="691"/>
      <c r="H352" s="678"/>
      <c r="I352" s="743"/>
      <c r="J352" s="744"/>
    </row>
    <row r="353" spans="3:10" ht="12.95" customHeight="1">
      <c r="C353" s="684"/>
      <c r="D353" s="686"/>
      <c r="E353" s="686"/>
      <c r="F353" s="686"/>
      <c r="G353" s="687"/>
      <c r="H353" s="745"/>
      <c r="I353" s="688"/>
      <c r="J353" s="730"/>
    </row>
    <row r="354" spans="3:10" ht="12.95" customHeight="1">
      <c r="C354" s="685"/>
      <c r="D354" s="690"/>
      <c r="E354" s="690"/>
      <c r="F354" s="690"/>
      <c r="G354" s="691"/>
      <c r="H354" s="746"/>
      <c r="I354" s="743"/>
      <c r="J354" s="676"/>
    </row>
    <row r="355" spans="3:10" ht="12.95" customHeight="1">
      <c r="C355" s="684"/>
      <c r="D355" s="686"/>
      <c r="E355" s="686"/>
      <c r="F355" s="686"/>
      <c r="G355" s="687"/>
      <c r="H355" s="688"/>
      <c r="I355" s="688"/>
      <c r="J355" s="739"/>
    </row>
    <row r="356" spans="3:10" ht="12.95" customHeight="1">
      <c r="C356" s="685"/>
      <c r="D356" s="690"/>
      <c r="E356" s="690"/>
      <c r="F356" s="690"/>
      <c r="G356" s="691"/>
      <c r="H356" s="678"/>
      <c r="I356" s="678"/>
      <c r="J356" s="744"/>
    </row>
    <row r="357" spans="3:10" ht="12.95" customHeight="1">
      <c r="C357" s="684"/>
      <c r="D357" s="686"/>
      <c r="E357" s="686"/>
      <c r="F357" s="686"/>
      <c r="G357" s="687"/>
      <c r="H357" s="688"/>
      <c r="I357" s="688"/>
      <c r="J357" s="739"/>
    </row>
    <row r="358" spans="3:10" ht="12.95" customHeight="1">
      <c r="C358" s="685"/>
      <c r="D358" s="690"/>
      <c r="E358" s="690"/>
      <c r="F358" s="690"/>
      <c r="G358" s="691"/>
      <c r="H358" s="678"/>
      <c r="I358" s="678"/>
      <c r="J358" s="744"/>
    </row>
    <row r="359" spans="3:10" ht="12.95" customHeight="1">
      <c r="C359" s="684"/>
      <c r="D359" s="686"/>
      <c r="E359" s="686"/>
      <c r="F359" s="686"/>
      <c r="G359" s="687"/>
      <c r="H359" s="688"/>
      <c r="I359" s="688"/>
      <c r="J359" s="739"/>
    </row>
    <row r="360" spans="3:10" ht="12.95" customHeight="1">
      <c r="C360" s="685"/>
      <c r="D360" s="690"/>
      <c r="E360" s="690"/>
      <c r="F360" s="690"/>
      <c r="G360" s="691"/>
      <c r="H360" s="678"/>
      <c r="I360" s="678"/>
      <c r="J360" s="744"/>
    </row>
    <row r="361" spans="3:10" ht="12.95" customHeight="1">
      <c r="C361" s="684"/>
      <c r="D361" s="686"/>
      <c r="E361" s="686"/>
      <c r="F361" s="686"/>
      <c r="G361" s="687"/>
      <c r="H361" s="688"/>
      <c r="I361" s="688"/>
      <c r="J361" s="739"/>
    </row>
    <row r="362" spans="3:10" ht="12.95" customHeight="1">
      <c r="C362" s="685"/>
      <c r="D362" s="690"/>
      <c r="E362" s="690"/>
      <c r="F362" s="690"/>
      <c r="G362" s="691"/>
      <c r="H362" s="678"/>
      <c r="I362" s="678"/>
      <c r="J362" s="744"/>
    </row>
    <row r="363" spans="3:10" ht="12.95" customHeight="1">
      <c r="C363" s="684"/>
      <c r="D363" s="686"/>
      <c r="E363" s="686"/>
      <c r="F363" s="686"/>
      <c r="G363" s="687"/>
      <c r="H363" s="688"/>
      <c r="I363" s="688"/>
      <c r="J363" s="739"/>
    </row>
    <row r="364" spans="3:10" ht="12.95" customHeight="1">
      <c r="C364" s="685"/>
      <c r="D364" s="690"/>
      <c r="E364" s="690"/>
      <c r="F364" s="690"/>
      <c r="G364" s="691"/>
      <c r="H364" s="678"/>
      <c r="I364" s="678"/>
      <c r="J364" s="744"/>
    </row>
    <row r="365" spans="3:10" ht="12.95" customHeight="1">
      <c r="C365" s="684"/>
      <c r="D365" s="686"/>
      <c r="E365" s="686"/>
      <c r="F365" s="686"/>
      <c r="G365" s="687"/>
      <c r="H365" s="688"/>
      <c r="I365" s="688"/>
      <c r="J365" s="739"/>
    </row>
    <row r="366" spans="3:10" ht="12.95" customHeight="1">
      <c r="C366" s="685"/>
      <c r="D366" s="690"/>
      <c r="E366" s="690"/>
      <c r="F366" s="690"/>
      <c r="G366" s="691"/>
      <c r="H366" s="678"/>
      <c r="I366" s="678"/>
      <c r="J366" s="744"/>
    </row>
    <row r="367" spans="3:10" ht="12.95" customHeight="1">
      <c r="C367" s="684"/>
      <c r="D367" s="686"/>
      <c r="E367" s="686"/>
      <c r="F367" s="686"/>
      <c r="G367" s="687"/>
      <c r="H367" s="688"/>
      <c r="I367" s="688"/>
      <c r="J367" s="739"/>
    </row>
    <row r="368" spans="3:10" ht="12.95" customHeight="1">
      <c r="C368" s="685"/>
      <c r="D368" s="690"/>
      <c r="E368" s="690"/>
      <c r="F368" s="690"/>
      <c r="G368" s="691"/>
      <c r="H368" s="678"/>
      <c r="I368" s="678"/>
      <c r="J368" s="744"/>
    </row>
    <row r="369" spans="3:10" ht="12.95" customHeight="1">
      <c r="C369" s="684"/>
      <c r="D369" s="686"/>
      <c r="E369" s="686"/>
      <c r="F369" s="686"/>
      <c r="G369" s="687"/>
      <c r="H369" s="688"/>
      <c r="I369" s="688"/>
      <c r="J369" s="739"/>
    </row>
    <row r="370" spans="3:10" ht="12.95" customHeight="1">
      <c r="C370" s="685"/>
      <c r="D370" s="690"/>
      <c r="E370" s="690"/>
      <c r="F370" s="690"/>
      <c r="G370" s="691"/>
      <c r="H370" s="678"/>
      <c r="I370" s="678"/>
      <c r="J370" s="744"/>
    </row>
    <row r="371" spans="3:10" ht="12.95" customHeight="1">
      <c r="C371" s="684"/>
      <c r="D371" s="686"/>
      <c r="E371" s="686"/>
      <c r="F371" s="686"/>
      <c r="G371" s="687"/>
      <c r="H371" s="688"/>
      <c r="I371" s="688"/>
      <c r="J371" s="739"/>
    </row>
    <row r="372" spans="3:10" ht="12.95" customHeight="1">
      <c r="C372" s="685"/>
      <c r="D372" s="690"/>
      <c r="E372" s="690"/>
      <c r="F372" s="690"/>
      <c r="G372" s="691"/>
      <c r="H372" s="678"/>
      <c r="I372" s="678"/>
      <c r="J372" s="744"/>
    </row>
    <row r="373" spans="3:10" ht="12.95" customHeight="1">
      <c r="C373" s="684"/>
      <c r="D373" s="686"/>
      <c r="E373" s="686"/>
      <c r="F373" s="686"/>
      <c r="G373" s="687"/>
      <c r="H373" s="688"/>
      <c r="I373" s="688"/>
      <c r="J373" s="739"/>
    </row>
    <row r="374" spans="3:10" ht="12.95" customHeight="1">
      <c r="C374" s="685"/>
      <c r="D374" s="690"/>
      <c r="E374" s="690"/>
      <c r="F374" s="690"/>
      <c r="G374" s="691"/>
      <c r="H374" s="678"/>
      <c r="I374" s="678"/>
      <c r="J374" s="744"/>
    </row>
    <row r="375" spans="3:10" ht="12.95" customHeight="1">
      <c r="C375" s="684"/>
      <c r="D375" s="686"/>
      <c r="E375" s="686"/>
      <c r="F375" s="686"/>
      <c r="G375" s="687"/>
      <c r="H375" s="688"/>
      <c r="I375" s="688"/>
      <c r="J375" s="739"/>
    </row>
    <row r="376" spans="3:10" ht="12.95" customHeight="1">
      <c r="C376" s="685"/>
      <c r="D376" s="690"/>
      <c r="E376" s="690"/>
      <c r="F376" s="690"/>
      <c r="G376" s="691"/>
      <c r="H376" s="678"/>
      <c r="I376" s="678"/>
      <c r="J376" s="744"/>
    </row>
    <row r="377" spans="3:10" ht="12.95" customHeight="1">
      <c r="C377" s="684"/>
      <c r="D377" s="686"/>
      <c r="E377" s="686"/>
      <c r="F377" s="686"/>
      <c r="G377" s="687"/>
      <c r="H377" s="688"/>
      <c r="I377" s="688"/>
      <c r="J377" s="739"/>
    </row>
    <row r="378" spans="3:10" ht="12.95" customHeight="1">
      <c r="C378" s="685"/>
      <c r="D378" s="690"/>
      <c r="E378" s="690"/>
      <c r="F378" s="690"/>
      <c r="G378" s="691"/>
      <c r="H378" s="678"/>
      <c r="I378" s="678"/>
      <c r="J378" s="744"/>
    </row>
    <row r="379" spans="3:10" ht="12.95" customHeight="1">
      <c r="C379" s="684"/>
      <c r="D379" s="686"/>
      <c r="E379" s="686"/>
      <c r="F379" s="686"/>
      <c r="G379" s="687"/>
      <c r="H379" s="688"/>
      <c r="I379" s="688"/>
      <c r="J379" s="739"/>
    </row>
    <row r="380" spans="3:10" ht="12.95" customHeight="1">
      <c r="C380" s="685"/>
      <c r="D380" s="690"/>
      <c r="E380" s="690"/>
      <c r="F380" s="690"/>
      <c r="G380" s="691"/>
      <c r="H380" s="678"/>
      <c r="I380" s="678"/>
      <c r="J380" s="744"/>
    </row>
    <row r="381" spans="3:10" ht="12.95" customHeight="1">
      <c r="C381" s="684"/>
      <c r="D381" s="686"/>
      <c r="E381" s="686"/>
      <c r="F381" s="686"/>
      <c r="G381" s="687"/>
      <c r="H381" s="688"/>
      <c r="I381" s="688"/>
      <c r="J381" s="739"/>
    </row>
    <row r="382" spans="3:10" ht="12.95" customHeight="1">
      <c r="C382" s="685"/>
      <c r="D382" s="690"/>
      <c r="E382" s="690"/>
      <c r="F382" s="690"/>
      <c r="G382" s="691"/>
      <c r="H382" s="678"/>
      <c r="I382" s="678"/>
      <c r="J382" s="744"/>
    </row>
    <row r="383" spans="3:10" ht="12.95" customHeight="1">
      <c r="C383" s="684"/>
      <c r="D383" s="686"/>
      <c r="E383" s="686"/>
      <c r="F383" s="686"/>
      <c r="G383" s="687"/>
      <c r="H383" s="688"/>
      <c r="I383" s="688"/>
      <c r="J383" s="739"/>
    </row>
    <row r="384" spans="3:10" ht="12.95" customHeight="1">
      <c r="C384" s="685"/>
      <c r="D384" s="690"/>
      <c r="E384" s="690"/>
      <c r="F384" s="690"/>
      <c r="G384" s="691"/>
      <c r="H384" s="678"/>
      <c r="I384" s="678"/>
      <c r="J384" s="744"/>
    </row>
    <row r="385" spans="2:10" ht="12.95" customHeight="1">
      <c r="C385" s="684"/>
      <c r="D385" s="686"/>
      <c r="E385" s="686"/>
      <c r="F385" s="686"/>
      <c r="G385" s="687"/>
      <c r="H385" s="688"/>
      <c r="I385" s="688"/>
      <c r="J385" s="739"/>
    </row>
    <row r="386" spans="2:10" ht="12.95" customHeight="1">
      <c r="C386" s="685"/>
      <c r="D386" s="690"/>
      <c r="E386" s="690"/>
      <c r="F386" s="690"/>
      <c r="G386" s="691"/>
      <c r="H386" s="678"/>
      <c r="I386" s="678"/>
      <c r="J386" s="744"/>
    </row>
    <row r="387" spans="2:10" ht="12.95" customHeight="1">
      <c r="C387" s="684"/>
      <c r="D387" s="687" t="s">
        <v>692</v>
      </c>
      <c r="E387" s="686"/>
      <c r="F387" s="686"/>
      <c r="G387" s="687"/>
      <c r="H387" s="688"/>
      <c r="I387" s="688"/>
      <c r="J387" s="739"/>
    </row>
    <row r="388" spans="2:10" ht="12.95" customHeight="1">
      <c r="C388" s="685"/>
      <c r="D388" s="690"/>
      <c r="E388" s="690"/>
      <c r="F388" s="690"/>
      <c r="G388" s="691"/>
      <c r="H388" s="678"/>
      <c r="I388" s="678"/>
      <c r="J388" s="744"/>
    </row>
    <row r="389" spans="2:10" ht="12.95" customHeight="1">
      <c r="C389" s="684"/>
      <c r="D389" s="687"/>
      <c r="E389" s="718"/>
      <c r="F389" s="718"/>
      <c r="G389" s="719"/>
      <c r="H389" s="720"/>
      <c r="I389" s="695"/>
      <c r="J389" s="739"/>
    </row>
    <row r="390" spans="2:10" ht="12.95" customHeight="1" thickBot="1">
      <c r="C390" s="722"/>
      <c r="D390" s="723"/>
      <c r="E390" s="724"/>
      <c r="F390" s="724"/>
      <c r="G390" s="725"/>
      <c r="H390" s="726"/>
      <c r="I390" s="727"/>
      <c r="J390" s="747"/>
    </row>
    <row r="391" spans="2:10" ht="15" customHeight="1">
      <c r="C391" s="652"/>
      <c r="D391" s="653"/>
      <c r="E391" s="654"/>
      <c r="F391" s="654"/>
      <c r="G391" s="652"/>
      <c r="H391" s="655"/>
      <c r="I391" s="656"/>
      <c r="J391" s="654"/>
    </row>
    <row r="392" spans="2:10" ht="15" customHeight="1">
      <c r="B392" s="758"/>
      <c r="C392" s="652"/>
      <c r="D392" s="653"/>
      <c r="E392" s="654"/>
      <c r="F392" s="654"/>
      <c r="G392" s="652"/>
      <c r="H392" s="655"/>
      <c r="I392" s="656"/>
      <c r="J392" s="654"/>
    </row>
    <row r="393" spans="2:10" ht="30" customHeight="1" thickBot="1">
      <c r="E393" s="817" t="s">
        <v>499</v>
      </c>
      <c r="F393" s="817"/>
      <c r="G393" s="817"/>
      <c r="H393" s="648"/>
      <c r="I393" s="649"/>
      <c r="J393" s="647">
        <f>J328+1</f>
        <v>7</v>
      </c>
    </row>
    <row r="394" spans="2:10" ht="12.95" customHeight="1">
      <c r="C394" s="658"/>
      <c r="D394" s="659"/>
      <c r="E394" s="659"/>
      <c r="F394" s="659"/>
      <c r="G394" s="660"/>
      <c r="H394" s="661"/>
      <c r="I394" s="661"/>
      <c r="J394" s="662"/>
    </row>
    <row r="395" spans="2:10" ht="12.95" customHeight="1">
      <c r="C395" s="663" t="s">
        <v>500</v>
      </c>
      <c r="D395" s="664" t="s">
        <v>501</v>
      </c>
      <c r="E395" s="664" t="s">
        <v>502</v>
      </c>
      <c r="F395" s="664" t="s">
        <v>503</v>
      </c>
      <c r="G395" s="664" t="s">
        <v>504</v>
      </c>
      <c r="H395" s="665" t="s">
        <v>505</v>
      </c>
      <c r="I395" s="665" t="s">
        <v>506</v>
      </c>
      <c r="J395" s="666" t="s">
        <v>507</v>
      </c>
    </row>
    <row r="396" spans="2:10" ht="12.95" customHeight="1">
      <c r="C396" s="684"/>
      <c r="D396" s="686"/>
      <c r="E396" s="686"/>
      <c r="F396" s="686"/>
      <c r="G396" s="687"/>
      <c r="H396" s="688"/>
      <c r="I396" s="688"/>
      <c r="J396" s="739"/>
    </row>
    <row r="397" spans="2:10" ht="12.95" customHeight="1">
      <c r="C397" s="685">
        <v>5</v>
      </c>
      <c r="D397" s="690" t="s">
        <v>419</v>
      </c>
      <c r="E397" s="690"/>
      <c r="F397" s="690"/>
      <c r="G397" s="691"/>
      <c r="H397" s="678"/>
      <c r="I397" s="678"/>
      <c r="J397" s="744"/>
    </row>
    <row r="398" spans="2:10" ht="12.95" customHeight="1">
      <c r="C398" s="684"/>
      <c r="D398" s="686"/>
      <c r="E398" s="686"/>
      <c r="F398" s="686"/>
      <c r="G398" s="687"/>
      <c r="H398" s="688"/>
      <c r="I398" s="688"/>
      <c r="J398" s="739"/>
    </row>
    <row r="399" spans="2:10" ht="12.95" customHeight="1">
      <c r="C399" s="685"/>
      <c r="D399" s="690" t="s">
        <v>693</v>
      </c>
      <c r="E399" s="690" t="s">
        <v>614</v>
      </c>
      <c r="F399" s="690">
        <v>67</v>
      </c>
      <c r="G399" s="691" t="s">
        <v>565</v>
      </c>
      <c r="H399" s="678"/>
      <c r="I399" s="678"/>
      <c r="J399" s="729"/>
    </row>
    <row r="400" spans="2:10" ht="12.95" customHeight="1">
      <c r="C400" s="684"/>
      <c r="D400" s="686"/>
      <c r="E400" s="686"/>
      <c r="F400" s="686"/>
      <c r="G400" s="687"/>
      <c r="H400" s="688"/>
      <c r="I400" s="688"/>
      <c r="J400" s="739"/>
    </row>
    <row r="401" spans="3:10" ht="12.95" customHeight="1">
      <c r="C401" s="685"/>
      <c r="D401" s="690" t="s">
        <v>693</v>
      </c>
      <c r="E401" s="690" t="s">
        <v>619</v>
      </c>
      <c r="F401" s="690">
        <v>45</v>
      </c>
      <c r="G401" s="691" t="s">
        <v>565</v>
      </c>
      <c r="H401" s="678"/>
      <c r="I401" s="678"/>
      <c r="J401" s="729"/>
    </row>
    <row r="402" spans="3:10" ht="12.95" customHeight="1">
      <c r="C402" s="684"/>
      <c r="D402" s="686"/>
      <c r="E402" s="686"/>
      <c r="F402" s="686"/>
      <c r="G402" s="687"/>
      <c r="H402" s="688"/>
      <c r="I402" s="688"/>
      <c r="J402" s="730"/>
    </row>
    <row r="403" spans="3:10" ht="12.95" customHeight="1">
      <c r="C403" s="685"/>
      <c r="D403" s="690" t="s">
        <v>693</v>
      </c>
      <c r="E403" s="690" t="s">
        <v>617</v>
      </c>
      <c r="F403" s="690">
        <v>14</v>
      </c>
      <c r="G403" s="691" t="s">
        <v>565</v>
      </c>
      <c r="H403" s="678"/>
      <c r="I403" s="678"/>
      <c r="J403" s="729"/>
    </row>
    <row r="404" spans="3:10" ht="12.95" customHeight="1">
      <c r="C404" s="684"/>
      <c r="D404" s="686"/>
      <c r="E404" s="686"/>
      <c r="F404" s="686"/>
      <c r="G404" s="687"/>
      <c r="H404" s="688"/>
      <c r="I404" s="688"/>
      <c r="J404" s="730"/>
    </row>
    <row r="405" spans="3:10" ht="12.95" customHeight="1">
      <c r="C405" s="685"/>
      <c r="D405" s="690" t="s">
        <v>586</v>
      </c>
      <c r="E405" s="690" t="s">
        <v>624</v>
      </c>
      <c r="F405" s="690">
        <v>7</v>
      </c>
      <c r="G405" s="691" t="s">
        <v>574</v>
      </c>
      <c r="H405" s="678"/>
      <c r="I405" s="678"/>
      <c r="J405" s="729"/>
    </row>
    <row r="406" spans="3:10" ht="12.95" customHeight="1">
      <c r="C406" s="684"/>
      <c r="D406" s="686"/>
      <c r="E406" s="686"/>
      <c r="F406" s="686"/>
      <c r="G406" s="687"/>
      <c r="H406" s="688"/>
      <c r="I406" s="688"/>
      <c r="J406" s="730"/>
    </row>
    <row r="407" spans="3:10" ht="12.95" customHeight="1">
      <c r="C407" s="685"/>
      <c r="D407" s="690" t="s">
        <v>595</v>
      </c>
      <c r="E407" s="690" t="s">
        <v>626</v>
      </c>
      <c r="F407" s="690">
        <v>7</v>
      </c>
      <c r="G407" s="691" t="s">
        <v>574</v>
      </c>
      <c r="H407" s="678"/>
      <c r="I407" s="678"/>
      <c r="J407" s="729"/>
    </row>
    <row r="408" spans="3:10" ht="12.95" customHeight="1">
      <c r="C408" s="684"/>
      <c r="D408" s="686" t="s">
        <v>694</v>
      </c>
      <c r="E408" s="686" t="s">
        <v>695</v>
      </c>
      <c r="F408" s="686"/>
      <c r="G408" s="687"/>
      <c r="H408" s="688"/>
      <c r="I408" s="688"/>
      <c r="J408" s="730"/>
    </row>
    <row r="409" spans="3:10" ht="12.95" customHeight="1">
      <c r="C409" s="685"/>
      <c r="D409" s="690" t="s">
        <v>696</v>
      </c>
      <c r="E409" s="690" t="s">
        <v>697</v>
      </c>
      <c r="F409" s="690">
        <v>7</v>
      </c>
      <c r="G409" s="691" t="s">
        <v>535</v>
      </c>
      <c r="H409" s="678"/>
      <c r="I409" s="678"/>
      <c r="J409" s="676"/>
    </row>
    <row r="410" spans="3:10" ht="12.95" customHeight="1">
      <c r="C410" s="684"/>
      <c r="D410" s="686" t="s">
        <v>698</v>
      </c>
      <c r="E410" s="686"/>
      <c r="F410" s="686"/>
      <c r="G410" s="687"/>
      <c r="H410" s="688"/>
      <c r="I410" s="688"/>
      <c r="J410" s="739"/>
    </row>
    <row r="411" spans="3:10" ht="12.95" customHeight="1">
      <c r="C411" s="685"/>
      <c r="D411" s="690" t="s">
        <v>699</v>
      </c>
      <c r="E411" s="690" t="s">
        <v>697</v>
      </c>
      <c r="F411" s="690">
        <v>7</v>
      </c>
      <c r="G411" s="691" t="s">
        <v>700</v>
      </c>
      <c r="H411" s="678"/>
      <c r="I411" s="678"/>
      <c r="J411" s="676"/>
    </row>
    <row r="412" spans="3:10" ht="12.95" customHeight="1">
      <c r="C412" s="684"/>
      <c r="D412" s="686"/>
      <c r="E412" s="686"/>
      <c r="F412" s="686"/>
      <c r="G412" s="687"/>
      <c r="H412" s="688"/>
      <c r="I412" s="688"/>
      <c r="J412" s="739"/>
    </row>
    <row r="413" spans="3:10" ht="12.95" customHeight="1">
      <c r="C413" s="685"/>
      <c r="D413" s="690"/>
      <c r="E413" s="690"/>
      <c r="F413" s="690"/>
      <c r="G413" s="691"/>
      <c r="H413" s="678"/>
      <c r="I413" s="678"/>
      <c r="J413" s="676"/>
    </row>
    <row r="414" spans="3:10" ht="12.95" customHeight="1">
      <c r="C414" s="684"/>
      <c r="D414" s="686"/>
      <c r="E414" s="686"/>
      <c r="F414" s="686"/>
      <c r="G414" s="687"/>
      <c r="H414" s="688"/>
      <c r="I414" s="688"/>
      <c r="J414" s="739"/>
    </row>
    <row r="415" spans="3:10" ht="12.95" customHeight="1">
      <c r="C415" s="685"/>
      <c r="D415" s="690"/>
      <c r="E415" s="690"/>
      <c r="F415" s="690"/>
      <c r="G415" s="691"/>
      <c r="H415" s="678"/>
      <c r="I415" s="678"/>
      <c r="J415" s="676"/>
    </row>
    <row r="416" spans="3:10" ht="12.95" customHeight="1">
      <c r="C416" s="684"/>
      <c r="D416" s="686"/>
      <c r="E416" s="686"/>
      <c r="F416" s="686"/>
      <c r="G416" s="687"/>
      <c r="H416" s="688"/>
      <c r="I416" s="688"/>
      <c r="J416" s="739"/>
    </row>
    <row r="417" spans="3:10" ht="12.95" customHeight="1">
      <c r="C417" s="685"/>
      <c r="D417" s="690"/>
      <c r="E417" s="690"/>
      <c r="F417" s="690"/>
      <c r="G417" s="691"/>
      <c r="H417" s="678"/>
      <c r="I417" s="678"/>
      <c r="J417" s="676"/>
    </row>
    <row r="418" spans="3:10" ht="12.95" customHeight="1">
      <c r="C418" s="684"/>
      <c r="D418" s="686"/>
      <c r="E418" s="686"/>
      <c r="F418" s="686"/>
      <c r="G418" s="687"/>
      <c r="H418" s="688"/>
      <c r="I418" s="688"/>
      <c r="J418" s="739"/>
    </row>
    <row r="419" spans="3:10" ht="12.95" customHeight="1">
      <c r="C419" s="685"/>
      <c r="D419" s="690"/>
      <c r="E419" s="690"/>
      <c r="F419" s="690"/>
      <c r="G419" s="691"/>
      <c r="H419" s="678"/>
      <c r="I419" s="678"/>
      <c r="J419" s="676"/>
    </row>
    <row r="420" spans="3:10" ht="12.95" customHeight="1">
      <c r="C420" s="684"/>
      <c r="D420" s="686"/>
      <c r="E420" s="686"/>
      <c r="F420" s="686"/>
      <c r="G420" s="687"/>
      <c r="H420" s="688"/>
      <c r="I420" s="688"/>
      <c r="J420" s="739"/>
    </row>
    <row r="421" spans="3:10" ht="12.95" customHeight="1">
      <c r="C421" s="685"/>
      <c r="D421" s="690"/>
      <c r="E421" s="690"/>
      <c r="F421" s="690"/>
      <c r="G421" s="691"/>
      <c r="H421" s="678"/>
      <c r="I421" s="678"/>
      <c r="J421" s="676"/>
    </row>
    <row r="422" spans="3:10" ht="12.95" customHeight="1">
      <c r="C422" s="684"/>
      <c r="D422" s="686"/>
      <c r="E422" s="686"/>
      <c r="F422" s="686"/>
      <c r="G422" s="687"/>
      <c r="H422" s="688"/>
      <c r="I422" s="688"/>
      <c r="J422" s="739"/>
    </row>
    <row r="423" spans="3:10" ht="12.95" customHeight="1">
      <c r="C423" s="685"/>
      <c r="D423" s="690"/>
      <c r="E423" s="690"/>
      <c r="F423" s="690"/>
      <c r="G423" s="691"/>
      <c r="H423" s="678"/>
      <c r="I423" s="678"/>
      <c r="J423" s="676"/>
    </row>
    <row r="424" spans="3:10" ht="12.95" customHeight="1">
      <c r="C424" s="684"/>
      <c r="D424" s="686"/>
      <c r="E424" s="686"/>
      <c r="F424" s="686"/>
      <c r="G424" s="687"/>
      <c r="H424" s="688"/>
      <c r="I424" s="688"/>
      <c r="J424" s="739"/>
    </row>
    <row r="425" spans="3:10" ht="12.95" customHeight="1">
      <c r="C425" s="685"/>
      <c r="D425" s="690"/>
      <c r="E425" s="690"/>
      <c r="F425" s="690"/>
      <c r="G425" s="691"/>
      <c r="H425" s="678"/>
      <c r="I425" s="678"/>
      <c r="J425" s="676"/>
    </row>
    <row r="426" spans="3:10" ht="12.95" customHeight="1">
      <c r="C426" s="684"/>
      <c r="D426" s="686"/>
      <c r="E426" s="686"/>
      <c r="F426" s="686"/>
      <c r="G426" s="687"/>
      <c r="H426" s="688"/>
      <c r="I426" s="688"/>
      <c r="J426" s="739"/>
    </row>
    <row r="427" spans="3:10" ht="12.95" customHeight="1">
      <c r="C427" s="685"/>
      <c r="D427" s="690"/>
      <c r="E427" s="690"/>
      <c r="F427" s="690"/>
      <c r="G427" s="691"/>
      <c r="H427" s="678"/>
      <c r="I427" s="678"/>
      <c r="J427" s="744"/>
    </row>
    <row r="428" spans="3:10" ht="12.95" customHeight="1">
      <c r="C428" s="684"/>
      <c r="D428" s="686"/>
      <c r="E428" s="686"/>
      <c r="F428" s="686"/>
      <c r="G428" s="687"/>
      <c r="H428" s="688"/>
      <c r="I428" s="688"/>
      <c r="J428" s="739"/>
    </row>
    <row r="429" spans="3:10" ht="12.95" customHeight="1">
      <c r="C429" s="685"/>
      <c r="D429" s="690"/>
      <c r="E429" s="690"/>
      <c r="F429" s="690"/>
      <c r="G429" s="691"/>
      <c r="H429" s="678"/>
      <c r="I429" s="678"/>
      <c r="J429" s="744"/>
    </row>
    <row r="430" spans="3:10" ht="12.95" customHeight="1">
      <c r="C430" s="684"/>
      <c r="D430" s="686"/>
      <c r="E430" s="686"/>
      <c r="F430" s="686"/>
      <c r="G430" s="687"/>
      <c r="H430" s="688"/>
      <c r="I430" s="688"/>
      <c r="J430" s="739"/>
    </row>
    <row r="431" spans="3:10" ht="12.95" customHeight="1">
      <c r="C431" s="685"/>
      <c r="D431" s="690"/>
      <c r="E431" s="690"/>
      <c r="F431" s="690"/>
      <c r="G431" s="691"/>
      <c r="H431" s="678"/>
      <c r="I431" s="678"/>
      <c r="J431" s="744"/>
    </row>
    <row r="432" spans="3:10" ht="12.95" customHeight="1">
      <c r="C432" s="684"/>
      <c r="D432" s="686"/>
      <c r="E432" s="686"/>
      <c r="F432" s="686"/>
      <c r="G432" s="687"/>
      <c r="H432" s="688"/>
      <c r="I432" s="688"/>
      <c r="J432" s="739"/>
    </row>
    <row r="433" spans="3:10" ht="12.95" customHeight="1">
      <c r="C433" s="685"/>
      <c r="D433" s="690"/>
      <c r="E433" s="690"/>
      <c r="F433" s="690"/>
      <c r="G433" s="691"/>
      <c r="H433" s="678"/>
      <c r="I433" s="678"/>
      <c r="J433" s="744"/>
    </row>
    <row r="434" spans="3:10" ht="12.95" customHeight="1">
      <c r="C434" s="684"/>
      <c r="D434" s="686"/>
      <c r="E434" s="686"/>
      <c r="F434" s="686"/>
      <c r="G434" s="687"/>
      <c r="H434" s="688"/>
      <c r="I434" s="688"/>
      <c r="J434" s="737"/>
    </row>
    <row r="435" spans="3:10" ht="12.95" customHeight="1">
      <c r="C435" s="685"/>
      <c r="D435" s="690"/>
      <c r="E435" s="690"/>
      <c r="F435" s="690"/>
      <c r="G435" s="691"/>
      <c r="H435" s="678"/>
      <c r="I435" s="678"/>
      <c r="J435" s="744"/>
    </row>
    <row r="436" spans="3:10" ht="12.95" customHeight="1">
      <c r="C436" s="684"/>
      <c r="D436" s="686"/>
      <c r="E436" s="686"/>
      <c r="F436" s="686"/>
      <c r="G436" s="687"/>
      <c r="H436" s="688"/>
      <c r="I436" s="688"/>
      <c r="J436" s="739"/>
    </row>
    <row r="437" spans="3:10" ht="12.95" customHeight="1">
      <c r="C437" s="685"/>
      <c r="D437" s="690"/>
      <c r="E437" s="690"/>
      <c r="F437" s="690"/>
      <c r="G437" s="691"/>
      <c r="H437" s="678"/>
      <c r="I437" s="678"/>
      <c r="J437" s="744"/>
    </row>
    <row r="438" spans="3:10" ht="12.95" customHeight="1">
      <c r="C438" s="684"/>
      <c r="D438" s="686"/>
      <c r="E438" s="686"/>
      <c r="F438" s="686"/>
      <c r="G438" s="687"/>
      <c r="H438" s="688"/>
      <c r="I438" s="688"/>
      <c r="J438" s="739"/>
    </row>
    <row r="439" spans="3:10" ht="12.95" customHeight="1">
      <c r="C439" s="685"/>
      <c r="D439" s="690"/>
      <c r="E439" s="690"/>
      <c r="F439" s="690"/>
      <c r="G439" s="691"/>
      <c r="H439" s="678"/>
      <c r="I439" s="678"/>
      <c r="J439" s="744"/>
    </row>
    <row r="440" spans="3:10" ht="12.95" customHeight="1">
      <c r="C440" s="684"/>
      <c r="D440" s="686"/>
      <c r="E440" s="686"/>
      <c r="F440" s="686"/>
      <c r="G440" s="687"/>
      <c r="H440" s="688"/>
      <c r="I440" s="688"/>
      <c r="J440" s="739"/>
    </row>
    <row r="441" spans="3:10" ht="12.95" customHeight="1">
      <c r="C441" s="685"/>
      <c r="D441" s="690"/>
      <c r="E441" s="690"/>
      <c r="F441" s="690"/>
      <c r="G441" s="691"/>
      <c r="H441" s="678"/>
      <c r="I441" s="678"/>
      <c r="J441" s="744"/>
    </row>
    <row r="442" spans="3:10" ht="12.95" customHeight="1">
      <c r="C442" s="684"/>
      <c r="D442" s="686"/>
      <c r="E442" s="686"/>
      <c r="F442" s="686"/>
      <c r="G442" s="687"/>
      <c r="H442" s="688"/>
      <c r="I442" s="688"/>
      <c r="J442" s="739"/>
    </row>
    <row r="443" spans="3:10" ht="12.95" customHeight="1">
      <c r="C443" s="685"/>
      <c r="D443" s="690"/>
      <c r="E443" s="690"/>
      <c r="F443" s="690"/>
      <c r="G443" s="691"/>
      <c r="H443" s="678"/>
      <c r="I443" s="678"/>
      <c r="J443" s="744"/>
    </row>
    <row r="444" spans="3:10" ht="12.95" customHeight="1">
      <c r="C444" s="684"/>
      <c r="D444" s="686"/>
      <c r="E444" s="686"/>
      <c r="F444" s="686"/>
      <c r="G444" s="687"/>
      <c r="H444" s="688"/>
      <c r="I444" s="688"/>
      <c r="J444" s="739"/>
    </row>
    <row r="445" spans="3:10" ht="12.95" customHeight="1">
      <c r="C445" s="685"/>
      <c r="D445" s="690"/>
      <c r="E445" s="690"/>
      <c r="F445" s="690"/>
      <c r="G445" s="691"/>
      <c r="H445" s="678"/>
      <c r="I445" s="678"/>
      <c r="J445" s="744"/>
    </row>
    <row r="446" spans="3:10" ht="12.95" customHeight="1">
      <c r="C446" s="684"/>
      <c r="D446" s="686"/>
      <c r="E446" s="686"/>
      <c r="F446" s="686"/>
      <c r="G446" s="687"/>
      <c r="H446" s="688"/>
      <c r="I446" s="688"/>
      <c r="J446" s="739"/>
    </row>
    <row r="447" spans="3:10" ht="12.95" customHeight="1">
      <c r="C447" s="685"/>
      <c r="D447" s="690"/>
      <c r="E447" s="690"/>
      <c r="F447" s="690"/>
      <c r="G447" s="691"/>
      <c r="H447" s="748"/>
      <c r="I447" s="678"/>
      <c r="J447" s="744"/>
    </row>
    <row r="448" spans="3:10" ht="12.95" customHeight="1">
      <c r="C448" s="684"/>
      <c r="D448" s="686"/>
      <c r="E448" s="686"/>
      <c r="F448" s="686"/>
      <c r="G448" s="687"/>
      <c r="H448" s="688"/>
      <c r="I448" s="688"/>
      <c r="J448" s="739"/>
    </row>
    <row r="449" spans="2:10" ht="12.95" customHeight="1">
      <c r="C449" s="685"/>
      <c r="D449" s="690"/>
      <c r="E449" s="690"/>
      <c r="F449" s="690"/>
      <c r="G449" s="691"/>
      <c r="H449" s="678"/>
      <c r="I449" s="678"/>
      <c r="J449" s="749"/>
    </row>
    <row r="450" spans="2:10" ht="12.95" customHeight="1">
      <c r="C450" s="684"/>
      <c r="D450" s="686"/>
      <c r="E450" s="686"/>
      <c r="F450" s="686"/>
      <c r="G450" s="687"/>
      <c r="H450" s="688"/>
      <c r="I450" s="742"/>
      <c r="J450" s="741"/>
    </row>
    <row r="451" spans="2:10" ht="12.95" customHeight="1">
      <c r="C451" s="685"/>
      <c r="D451" s="690"/>
      <c r="E451" s="690"/>
      <c r="F451" s="690"/>
      <c r="G451" s="691"/>
      <c r="H451" s="748"/>
      <c r="I451" s="678"/>
      <c r="J451" s="750"/>
    </row>
    <row r="452" spans="2:10" ht="12.95" customHeight="1">
      <c r="C452" s="684"/>
      <c r="D452" s="687" t="s">
        <v>701</v>
      </c>
      <c r="E452" s="686"/>
      <c r="F452" s="686"/>
      <c r="G452" s="687"/>
      <c r="H452" s="688"/>
      <c r="I452" s="688"/>
      <c r="J452" s="739"/>
    </row>
    <row r="453" spans="2:10" ht="12.95" customHeight="1">
      <c r="C453" s="685"/>
      <c r="D453" s="690"/>
      <c r="E453" s="690"/>
      <c r="F453" s="690"/>
      <c r="G453" s="691"/>
      <c r="H453" s="678"/>
      <c r="I453" s="678"/>
      <c r="J453" s="676"/>
    </row>
    <row r="454" spans="2:10" ht="12.95" customHeight="1">
      <c r="C454" s="717"/>
      <c r="D454" s="687"/>
      <c r="E454" s="718"/>
      <c r="F454" s="718"/>
      <c r="G454" s="719"/>
      <c r="H454" s="720"/>
      <c r="I454" s="695"/>
      <c r="J454" s="739"/>
    </row>
    <row r="455" spans="2:10" ht="12.95" customHeight="1" thickBot="1">
      <c r="C455" s="722"/>
      <c r="D455" s="723"/>
      <c r="E455" s="724"/>
      <c r="F455" s="724"/>
      <c r="G455" s="725"/>
      <c r="H455" s="726"/>
      <c r="I455" s="727"/>
      <c r="J455" s="751"/>
    </row>
    <row r="456" spans="2:10" ht="15" customHeight="1">
      <c r="C456" s="652"/>
      <c r="D456" s="653"/>
      <c r="E456" s="654"/>
      <c r="F456" s="654"/>
      <c r="G456" s="652"/>
      <c r="H456" s="655"/>
      <c r="I456" s="656"/>
      <c r="J456" s="654"/>
    </row>
    <row r="457" spans="2:10" ht="15" customHeight="1">
      <c r="B457" s="758"/>
      <c r="C457" s="652"/>
      <c r="D457" s="653"/>
      <c r="E457" s="654"/>
      <c r="F457" s="654"/>
      <c r="G457" s="652"/>
      <c r="H457" s="655"/>
      <c r="I457" s="656"/>
      <c r="J457" s="654"/>
    </row>
    <row r="458" spans="2:10" ht="30" customHeight="1" thickBot="1">
      <c r="E458" s="817" t="s">
        <v>499</v>
      </c>
      <c r="F458" s="817"/>
      <c r="G458" s="817"/>
      <c r="H458" s="648"/>
      <c r="I458" s="649"/>
      <c r="J458" s="647">
        <f>J393+1</f>
        <v>8</v>
      </c>
    </row>
    <row r="459" spans="2:10" ht="12.95" customHeight="1">
      <c r="C459" s="658"/>
      <c r="D459" s="659"/>
      <c r="E459" s="659"/>
      <c r="F459" s="659"/>
      <c r="G459" s="660"/>
      <c r="H459" s="661"/>
      <c r="I459" s="661"/>
      <c r="J459" s="662"/>
    </row>
    <row r="460" spans="2:10" ht="12.95" customHeight="1">
      <c r="C460" s="663" t="s">
        <v>500</v>
      </c>
      <c r="D460" s="664" t="s">
        <v>501</v>
      </c>
      <c r="E460" s="664" t="s">
        <v>502</v>
      </c>
      <c r="F460" s="664" t="s">
        <v>503</v>
      </c>
      <c r="G460" s="664" t="s">
        <v>504</v>
      </c>
      <c r="H460" s="665" t="s">
        <v>505</v>
      </c>
      <c r="I460" s="665" t="s">
        <v>506</v>
      </c>
      <c r="J460" s="666" t="s">
        <v>507</v>
      </c>
    </row>
    <row r="461" spans="2:10" ht="12.95" customHeight="1">
      <c r="C461" s="684"/>
      <c r="D461" s="686"/>
      <c r="E461" s="686"/>
      <c r="F461" s="686"/>
      <c r="G461" s="687"/>
      <c r="H461" s="688"/>
      <c r="I461" s="677"/>
      <c r="J461" s="739"/>
    </row>
    <row r="462" spans="2:10" ht="12.95" customHeight="1">
      <c r="C462" s="685">
        <v>6</v>
      </c>
      <c r="D462" s="690" t="s">
        <v>420</v>
      </c>
      <c r="E462" s="690"/>
      <c r="F462" s="690"/>
      <c r="G462" s="691"/>
      <c r="H462" s="678"/>
      <c r="I462" s="678"/>
      <c r="J462" s="744"/>
    </row>
    <row r="463" spans="2:10" ht="12.95" customHeight="1">
      <c r="C463" s="684"/>
      <c r="D463" s="686"/>
      <c r="E463" s="686"/>
      <c r="F463" s="686"/>
      <c r="G463" s="687"/>
      <c r="H463" s="688"/>
      <c r="I463" s="688"/>
      <c r="J463" s="739"/>
    </row>
    <row r="464" spans="2:10" ht="12.95" customHeight="1">
      <c r="C464" s="685"/>
      <c r="D464" s="690" t="s">
        <v>702</v>
      </c>
      <c r="E464" s="690" t="s">
        <v>703</v>
      </c>
      <c r="F464" s="690">
        <v>8</v>
      </c>
      <c r="G464" s="691" t="s">
        <v>574</v>
      </c>
      <c r="H464" s="678"/>
      <c r="I464" s="678"/>
      <c r="J464" s="676"/>
    </row>
    <row r="465" spans="3:10" ht="12.95" customHeight="1">
      <c r="C465" s="684"/>
      <c r="D465" s="686"/>
      <c r="E465" s="686"/>
      <c r="F465" s="686"/>
      <c r="G465" s="687"/>
      <c r="H465" s="688"/>
      <c r="I465" s="688"/>
      <c r="J465" s="739"/>
    </row>
    <row r="466" spans="3:10" ht="12.95" customHeight="1">
      <c r="C466" s="685"/>
      <c r="D466" s="690"/>
      <c r="E466" s="690"/>
      <c r="F466" s="690"/>
      <c r="G466" s="691"/>
      <c r="H466" s="678"/>
      <c r="I466" s="678"/>
      <c r="J466" s="744"/>
    </row>
    <row r="467" spans="3:10" ht="12.95" customHeight="1">
      <c r="C467" s="684"/>
      <c r="D467" s="686"/>
      <c r="E467" s="686"/>
      <c r="F467" s="686"/>
      <c r="G467" s="687"/>
      <c r="H467" s="688"/>
      <c r="I467" s="688"/>
      <c r="J467" s="739"/>
    </row>
    <row r="468" spans="3:10" ht="12.95" customHeight="1">
      <c r="C468" s="685"/>
      <c r="D468" s="690"/>
      <c r="E468" s="690"/>
      <c r="F468" s="690"/>
      <c r="G468" s="691"/>
      <c r="H468" s="748"/>
      <c r="I468" s="678"/>
      <c r="J468" s="744"/>
    </row>
    <row r="469" spans="3:10" ht="12.95" customHeight="1">
      <c r="C469" s="684"/>
      <c r="D469" s="686"/>
      <c r="E469" s="686"/>
      <c r="F469" s="686"/>
      <c r="G469" s="687"/>
      <c r="H469" s="688"/>
      <c r="I469" s="688"/>
      <c r="J469" s="730"/>
    </row>
    <row r="470" spans="3:10" ht="12.95" customHeight="1">
      <c r="C470" s="685"/>
      <c r="D470" s="690"/>
      <c r="E470" s="690"/>
      <c r="F470" s="690"/>
      <c r="G470" s="691"/>
      <c r="H470" s="678"/>
      <c r="I470" s="678"/>
      <c r="J470" s="676"/>
    </row>
    <row r="471" spans="3:10" ht="12.95" customHeight="1">
      <c r="C471" s="684"/>
      <c r="D471" s="686"/>
      <c r="E471" s="686"/>
      <c r="F471" s="686"/>
      <c r="G471" s="687"/>
      <c r="H471" s="688"/>
      <c r="I471" s="688"/>
      <c r="J471" s="730"/>
    </row>
    <row r="472" spans="3:10" ht="12.95" customHeight="1">
      <c r="C472" s="685"/>
      <c r="D472" s="690"/>
      <c r="E472" s="690"/>
      <c r="F472" s="690"/>
      <c r="G472" s="691"/>
      <c r="H472" s="678"/>
      <c r="I472" s="678"/>
      <c r="J472" s="752"/>
    </row>
    <row r="473" spans="3:10" ht="12.95" customHeight="1">
      <c r="C473" s="684"/>
      <c r="D473" s="686"/>
      <c r="E473" s="686"/>
      <c r="F473" s="686"/>
      <c r="G473" s="687"/>
      <c r="H473" s="688"/>
      <c r="I473" s="688"/>
      <c r="J473" s="730"/>
    </row>
    <row r="474" spans="3:10" ht="12.95" customHeight="1">
      <c r="C474" s="685"/>
      <c r="D474" s="690"/>
      <c r="E474" s="690"/>
      <c r="F474" s="690"/>
      <c r="G474" s="691"/>
      <c r="H474" s="678"/>
      <c r="I474" s="678"/>
      <c r="J474" s="752"/>
    </row>
    <row r="475" spans="3:10" ht="12.95" customHeight="1">
      <c r="C475" s="684"/>
      <c r="D475" s="686"/>
      <c r="E475" s="686"/>
      <c r="F475" s="686"/>
      <c r="G475" s="687"/>
      <c r="H475" s="688"/>
      <c r="I475" s="742"/>
      <c r="J475" s="739"/>
    </row>
    <row r="476" spans="3:10" ht="12.95" customHeight="1">
      <c r="C476" s="685"/>
      <c r="D476" s="690"/>
      <c r="E476" s="690"/>
      <c r="F476" s="690"/>
      <c r="G476" s="691"/>
      <c r="H476" s="748"/>
      <c r="I476" s="678"/>
      <c r="J476" s="750"/>
    </row>
    <row r="477" spans="3:10" ht="12.95" customHeight="1">
      <c r="C477" s="684"/>
      <c r="D477" s="718"/>
      <c r="E477" s="718"/>
      <c r="F477" s="718"/>
      <c r="G477" s="719"/>
      <c r="H477" s="688"/>
      <c r="I477" s="688"/>
      <c r="J477" s="739"/>
    </row>
    <row r="478" spans="3:10" ht="12.95" customHeight="1">
      <c r="C478" s="685"/>
      <c r="D478" s="690"/>
      <c r="E478" s="690"/>
      <c r="F478" s="690"/>
      <c r="G478" s="691"/>
      <c r="H478" s="748"/>
      <c r="I478" s="678"/>
      <c r="J478" s="676"/>
    </row>
    <row r="479" spans="3:10" ht="12.95" customHeight="1">
      <c r="C479" s="684"/>
      <c r="D479" s="718"/>
      <c r="E479" s="718"/>
      <c r="F479" s="718"/>
      <c r="G479" s="719"/>
      <c r="H479" s="688"/>
      <c r="I479" s="688"/>
      <c r="J479" s="739"/>
    </row>
    <row r="480" spans="3:10" ht="12.95" customHeight="1">
      <c r="C480" s="685"/>
      <c r="D480" s="690"/>
      <c r="E480" s="690"/>
      <c r="F480" s="690"/>
      <c r="G480" s="691"/>
      <c r="H480" s="748"/>
      <c r="I480" s="678"/>
      <c r="J480" s="676"/>
    </row>
    <row r="481" spans="3:10" ht="12.95" customHeight="1">
      <c r="C481" s="684"/>
      <c r="D481" s="718"/>
      <c r="E481" s="718"/>
      <c r="F481" s="718"/>
      <c r="G481" s="719"/>
      <c r="H481" s="688"/>
      <c r="I481" s="688"/>
      <c r="J481" s="737"/>
    </row>
    <row r="482" spans="3:10" ht="12.95" customHeight="1">
      <c r="C482" s="685"/>
      <c r="D482" s="690"/>
      <c r="E482" s="690"/>
      <c r="F482" s="690"/>
      <c r="G482" s="691"/>
      <c r="H482" s="678"/>
      <c r="I482" s="678"/>
      <c r="J482" s="676"/>
    </row>
    <row r="483" spans="3:10" ht="12.95" customHeight="1">
      <c r="C483" s="684"/>
      <c r="D483" s="718"/>
      <c r="E483" s="718"/>
      <c r="F483" s="718"/>
      <c r="G483" s="719"/>
      <c r="H483" s="688"/>
      <c r="I483" s="688"/>
      <c r="J483" s="689"/>
    </row>
    <row r="484" spans="3:10" ht="12.95" customHeight="1">
      <c r="C484" s="685"/>
      <c r="D484" s="690"/>
      <c r="E484" s="690"/>
      <c r="F484" s="690"/>
      <c r="G484" s="691"/>
      <c r="H484" s="748"/>
      <c r="I484" s="678"/>
      <c r="J484" s="676"/>
    </row>
    <row r="485" spans="3:10" ht="12.95" customHeight="1">
      <c r="C485" s="684"/>
      <c r="D485" s="718"/>
      <c r="E485" s="718"/>
      <c r="F485" s="718"/>
      <c r="G485" s="719"/>
      <c r="H485" s="688"/>
      <c r="I485" s="688"/>
      <c r="J485" s="739"/>
    </row>
    <row r="486" spans="3:10" ht="12.95" customHeight="1">
      <c r="C486" s="685"/>
      <c r="D486" s="690"/>
      <c r="E486" s="690"/>
      <c r="F486" s="690"/>
      <c r="G486" s="691"/>
      <c r="H486" s="678"/>
      <c r="I486" s="678"/>
      <c r="J486" s="676"/>
    </row>
    <row r="487" spans="3:10" ht="12.95" customHeight="1">
      <c r="C487" s="684"/>
      <c r="D487" s="718"/>
      <c r="E487" s="718"/>
      <c r="F487" s="718"/>
      <c r="G487" s="719"/>
      <c r="H487" s="688"/>
      <c r="I487" s="688"/>
      <c r="J487" s="739"/>
    </row>
    <row r="488" spans="3:10" ht="12.95" customHeight="1">
      <c r="C488" s="685"/>
      <c r="D488" s="690"/>
      <c r="E488" s="690"/>
      <c r="F488" s="690"/>
      <c r="G488" s="691"/>
      <c r="H488" s="678"/>
      <c r="I488" s="678"/>
      <c r="J488" s="676"/>
    </row>
    <row r="489" spans="3:10" ht="12.95" customHeight="1">
      <c r="C489" s="684"/>
      <c r="D489" s="718"/>
      <c r="E489" s="718"/>
      <c r="F489" s="718"/>
      <c r="G489" s="719"/>
      <c r="H489" s="688"/>
      <c r="I489" s="688"/>
      <c r="J489" s="739"/>
    </row>
    <row r="490" spans="3:10" ht="12.95" customHeight="1">
      <c r="C490" s="685"/>
      <c r="D490" s="690"/>
      <c r="E490" s="690"/>
      <c r="F490" s="690"/>
      <c r="G490" s="691"/>
      <c r="H490" s="678"/>
      <c r="I490" s="678"/>
      <c r="J490" s="676"/>
    </row>
    <row r="491" spans="3:10" ht="12.95" customHeight="1">
      <c r="C491" s="684"/>
      <c r="D491" s="718"/>
      <c r="E491" s="718"/>
      <c r="F491" s="718"/>
      <c r="G491" s="719"/>
      <c r="H491" s="688"/>
      <c r="I491" s="688"/>
      <c r="J491" s="739"/>
    </row>
    <row r="492" spans="3:10" ht="12.95" customHeight="1">
      <c r="C492" s="685"/>
      <c r="D492" s="690"/>
      <c r="E492" s="690"/>
      <c r="F492" s="690"/>
      <c r="G492" s="691"/>
      <c r="H492" s="678"/>
      <c r="I492" s="678"/>
      <c r="J492" s="676"/>
    </row>
    <row r="493" spans="3:10" ht="12.95" customHeight="1">
      <c r="C493" s="684"/>
      <c r="D493" s="718"/>
      <c r="E493" s="718"/>
      <c r="F493" s="718"/>
      <c r="G493" s="719"/>
      <c r="H493" s="688"/>
      <c r="I493" s="688"/>
      <c r="J493" s="739"/>
    </row>
    <row r="494" spans="3:10" ht="12.95" customHeight="1">
      <c r="C494" s="685"/>
      <c r="D494" s="690"/>
      <c r="E494" s="690"/>
      <c r="F494" s="690"/>
      <c r="G494" s="691"/>
      <c r="H494" s="678"/>
      <c r="I494" s="678"/>
      <c r="J494" s="676"/>
    </row>
    <row r="495" spans="3:10" ht="12.95" customHeight="1">
      <c r="C495" s="684"/>
      <c r="D495" s="718"/>
      <c r="E495" s="718"/>
      <c r="F495" s="718"/>
      <c r="G495" s="719"/>
      <c r="H495" s="688"/>
      <c r="I495" s="688"/>
      <c r="J495" s="739"/>
    </row>
    <row r="496" spans="3:10" ht="12.95" customHeight="1">
      <c r="C496" s="685"/>
      <c r="D496" s="690"/>
      <c r="E496" s="690"/>
      <c r="F496" s="690"/>
      <c r="G496" s="691"/>
      <c r="H496" s="678"/>
      <c r="I496" s="678"/>
      <c r="J496" s="676"/>
    </row>
    <row r="497" spans="3:10" ht="12.95" customHeight="1">
      <c r="C497" s="684"/>
      <c r="D497" s="718"/>
      <c r="E497" s="718"/>
      <c r="F497" s="718"/>
      <c r="G497" s="719"/>
      <c r="H497" s="688"/>
      <c r="I497" s="688"/>
      <c r="J497" s="739"/>
    </row>
    <row r="498" spans="3:10" ht="12.95" customHeight="1">
      <c r="C498" s="685"/>
      <c r="D498" s="690"/>
      <c r="E498" s="690"/>
      <c r="F498" s="690"/>
      <c r="G498" s="691"/>
      <c r="H498" s="678"/>
      <c r="I498" s="678"/>
      <c r="J498" s="676"/>
    </row>
    <row r="499" spans="3:10" ht="12.95" customHeight="1">
      <c r="C499" s="684"/>
      <c r="D499" s="718"/>
      <c r="E499" s="718"/>
      <c r="F499" s="718"/>
      <c r="G499" s="719"/>
      <c r="H499" s="688"/>
      <c r="I499" s="688"/>
      <c r="J499" s="739"/>
    </row>
    <row r="500" spans="3:10" ht="12.95" customHeight="1">
      <c r="C500" s="685"/>
      <c r="D500" s="690"/>
      <c r="E500" s="690"/>
      <c r="F500" s="690"/>
      <c r="G500" s="691"/>
      <c r="H500" s="678"/>
      <c r="I500" s="678"/>
      <c r="J500" s="676"/>
    </row>
    <row r="501" spans="3:10" ht="12.95" customHeight="1">
      <c r="C501" s="684"/>
      <c r="D501" s="718"/>
      <c r="E501" s="718"/>
      <c r="F501" s="718"/>
      <c r="G501" s="719"/>
      <c r="H501" s="688"/>
      <c r="I501" s="688"/>
      <c r="J501" s="739"/>
    </row>
    <row r="502" spans="3:10" ht="12.95" customHeight="1">
      <c r="C502" s="685"/>
      <c r="D502" s="690"/>
      <c r="E502" s="690"/>
      <c r="F502" s="690"/>
      <c r="G502" s="691"/>
      <c r="H502" s="678"/>
      <c r="I502" s="678"/>
      <c r="J502" s="676"/>
    </row>
    <row r="503" spans="3:10" ht="12.95" customHeight="1">
      <c r="C503" s="684"/>
      <c r="D503" s="718"/>
      <c r="E503" s="718"/>
      <c r="F503" s="718"/>
      <c r="G503" s="719"/>
      <c r="H503" s="688"/>
      <c r="I503" s="688"/>
      <c r="J503" s="739"/>
    </row>
    <row r="504" spans="3:10" ht="12.95" customHeight="1">
      <c r="C504" s="685"/>
      <c r="D504" s="690"/>
      <c r="E504" s="690"/>
      <c r="F504" s="690"/>
      <c r="G504" s="691"/>
      <c r="H504" s="678"/>
      <c r="I504" s="678"/>
      <c r="J504" s="676"/>
    </row>
    <row r="505" spans="3:10" ht="12.95" customHeight="1">
      <c r="C505" s="684"/>
      <c r="D505" s="718"/>
      <c r="E505" s="718"/>
      <c r="F505" s="718"/>
      <c r="G505" s="719"/>
      <c r="H505" s="688"/>
      <c r="I505" s="688"/>
      <c r="J505" s="739"/>
    </row>
    <row r="506" spans="3:10" ht="12.95" customHeight="1">
      <c r="C506" s="685"/>
      <c r="D506" s="690"/>
      <c r="E506" s="690"/>
      <c r="F506" s="690"/>
      <c r="G506" s="691"/>
      <c r="H506" s="678"/>
      <c r="I506" s="678"/>
      <c r="J506" s="676"/>
    </row>
    <row r="507" spans="3:10" ht="12.95" customHeight="1">
      <c r="C507" s="684"/>
      <c r="D507" s="718"/>
      <c r="E507" s="718"/>
      <c r="F507" s="718"/>
      <c r="G507" s="719"/>
      <c r="H507" s="688"/>
      <c r="I507" s="688"/>
      <c r="J507" s="739"/>
    </row>
    <row r="508" spans="3:10" ht="12.95" customHeight="1">
      <c r="C508" s="685"/>
      <c r="D508" s="690"/>
      <c r="E508" s="690"/>
      <c r="F508" s="690"/>
      <c r="G508" s="691"/>
      <c r="H508" s="678"/>
      <c r="I508" s="678"/>
      <c r="J508" s="676"/>
    </row>
    <row r="509" spans="3:10" ht="12.95" customHeight="1">
      <c r="C509" s="684"/>
      <c r="D509" s="718"/>
      <c r="E509" s="718"/>
      <c r="F509" s="718"/>
      <c r="G509" s="719"/>
      <c r="H509" s="688"/>
      <c r="I509" s="688"/>
      <c r="J509" s="739"/>
    </row>
    <row r="510" spans="3:10" ht="12.95" customHeight="1">
      <c r="C510" s="685"/>
      <c r="D510" s="690"/>
      <c r="E510" s="690"/>
      <c r="F510" s="690"/>
      <c r="G510" s="691"/>
      <c r="H510" s="678"/>
      <c r="I510" s="678"/>
      <c r="J510" s="676"/>
    </row>
    <row r="511" spans="3:10" ht="12.95" customHeight="1">
      <c r="C511" s="684"/>
      <c r="D511" s="718"/>
      <c r="E511" s="718"/>
      <c r="F511" s="718"/>
      <c r="G511" s="719"/>
      <c r="H511" s="688"/>
      <c r="I511" s="688"/>
      <c r="J511" s="689"/>
    </row>
    <row r="512" spans="3:10" ht="12.95" customHeight="1">
      <c r="C512" s="685"/>
      <c r="D512" s="690"/>
      <c r="E512" s="690"/>
      <c r="F512" s="690"/>
      <c r="G512" s="691"/>
      <c r="H512" s="678"/>
      <c r="I512" s="678"/>
      <c r="J512" s="676"/>
    </row>
    <row r="513" spans="2:10" ht="12.95" customHeight="1">
      <c r="C513" s="684"/>
      <c r="D513" s="718"/>
      <c r="E513" s="718"/>
      <c r="F513" s="718"/>
      <c r="G513" s="719"/>
      <c r="H513" s="688"/>
      <c r="I513" s="688"/>
      <c r="J513" s="689"/>
    </row>
    <row r="514" spans="2:10" ht="12.95" customHeight="1">
      <c r="C514" s="685"/>
      <c r="D514" s="690"/>
      <c r="E514" s="690"/>
      <c r="F514" s="690"/>
      <c r="G514" s="691"/>
      <c r="H514" s="678"/>
      <c r="I514" s="678"/>
      <c r="J514" s="676"/>
    </row>
    <row r="515" spans="2:10" ht="12.95" customHeight="1">
      <c r="C515" s="684"/>
      <c r="D515" s="718"/>
      <c r="E515" s="718"/>
      <c r="F515" s="718"/>
      <c r="G515" s="719"/>
      <c r="H515" s="688"/>
      <c r="I515" s="688"/>
      <c r="J515" s="689"/>
    </row>
    <row r="516" spans="2:10" ht="12.95" customHeight="1">
      <c r="C516" s="685"/>
      <c r="D516" s="690"/>
      <c r="E516" s="690"/>
      <c r="F516" s="690"/>
      <c r="G516" s="691"/>
      <c r="H516" s="678"/>
      <c r="I516" s="678"/>
      <c r="J516" s="676"/>
    </row>
    <row r="517" spans="2:10" ht="12.95" customHeight="1">
      <c r="C517" s="684"/>
      <c r="D517" s="687" t="s">
        <v>704</v>
      </c>
      <c r="E517" s="686"/>
      <c r="F517" s="686"/>
      <c r="G517" s="687"/>
      <c r="H517" s="688"/>
      <c r="I517" s="688"/>
      <c r="J517" s="689"/>
    </row>
    <row r="518" spans="2:10" ht="12.95" customHeight="1">
      <c r="C518" s="685"/>
      <c r="D518" s="690"/>
      <c r="E518" s="690"/>
      <c r="F518" s="690"/>
      <c r="G518" s="691"/>
      <c r="H518" s="678"/>
      <c r="I518" s="678"/>
      <c r="J518" s="676"/>
    </row>
    <row r="519" spans="2:10" ht="12.95" customHeight="1">
      <c r="C519" s="684"/>
      <c r="D519" s="687"/>
      <c r="E519" s="718"/>
      <c r="F519" s="718"/>
      <c r="G519" s="719"/>
      <c r="H519" s="720"/>
      <c r="I519" s="695"/>
      <c r="J519" s="721"/>
    </row>
    <row r="520" spans="2:10" ht="12.95" customHeight="1" thickBot="1">
      <c r="C520" s="722"/>
      <c r="D520" s="723"/>
      <c r="E520" s="724"/>
      <c r="F520" s="724"/>
      <c r="G520" s="725"/>
      <c r="H520" s="726"/>
      <c r="I520" s="727"/>
      <c r="J520" s="738"/>
    </row>
    <row r="521" spans="2:10" ht="15" customHeight="1">
      <c r="C521" s="652"/>
      <c r="D521" s="653"/>
      <c r="E521" s="654"/>
      <c r="F521" s="654"/>
      <c r="G521" s="652"/>
      <c r="H521" s="655"/>
      <c r="I521" s="656"/>
      <c r="J521" s="654"/>
    </row>
    <row r="522" spans="2:10" ht="15" customHeight="1">
      <c r="B522" s="758"/>
      <c r="C522" s="652"/>
      <c r="D522" s="653"/>
      <c r="E522" s="654"/>
      <c r="F522" s="654"/>
      <c r="G522" s="652"/>
      <c r="H522" s="655"/>
      <c r="I522" s="656"/>
      <c r="J522" s="654"/>
    </row>
    <row r="523" spans="2:10" ht="30" customHeight="1" thickBot="1">
      <c r="E523" s="817" t="s">
        <v>499</v>
      </c>
      <c r="F523" s="817"/>
      <c r="G523" s="817"/>
      <c r="H523" s="648"/>
      <c r="I523" s="649"/>
      <c r="J523" s="647">
        <f>J458+1</f>
        <v>9</v>
      </c>
    </row>
    <row r="524" spans="2:10" ht="12.95" customHeight="1">
      <c r="C524" s="658"/>
      <c r="D524" s="659"/>
      <c r="E524" s="659"/>
      <c r="F524" s="659"/>
      <c r="G524" s="660"/>
      <c r="H524" s="661"/>
      <c r="I524" s="661"/>
      <c r="J524" s="662"/>
    </row>
    <row r="525" spans="2:10" ht="12.95" customHeight="1">
      <c r="C525" s="663" t="s">
        <v>500</v>
      </c>
      <c r="D525" s="664" t="s">
        <v>501</v>
      </c>
      <c r="E525" s="664" t="s">
        <v>502</v>
      </c>
      <c r="F525" s="664" t="s">
        <v>503</v>
      </c>
      <c r="G525" s="664" t="s">
        <v>504</v>
      </c>
      <c r="H525" s="665" t="s">
        <v>505</v>
      </c>
      <c r="I525" s="665" t="s">
        <v>506</v>
      </c>
      <c r="J525" s="666" t="s">
        <v>507</v>
      </c>
    </row>
    <row r="526" spans="2:10" ht="12.95" customHeight="1">
      <c r="C526" s="684"/>
      <c r="D526" s="686"/>
      <c r="E526" s="686"/>
      <c r="F526" s="686"/>
      <c r="G526" s="687"/>
      <c r="H526" s="688"/>
      <c r="I526" s="688"/>
      <c r="J526" s="689"/>
    </row>
    <row r="527" spans="2:10" ht="12.95" customHeight="1">
      <c r="C527" s="685">
        <v>7</v>
      </c>
      <c r="D527" s="690" t="s">
        <v>421</v>
      </c>
      <c r="E527" s="690"/>
      <c r="F527" s="690"/>
      <c r="G527" s="691"/>
      <c r="H527" s="678"/>
      <c r="I527" s="678"/>
      <c r="J527" s="676"/>
    </row>
    <row r="528" spans="2:10" ht="12.95" customHeight="1">
      <c r="C528" s="684"/>
      <c r="D528" s="686"/>
      <c r="E528" s="686"/>
      <c r="F528" s="686"/>
      <c r="G528" s="687"/>
      <c r="H528" s="720"/>
      <c r="I528" s="688"/>
      <c r="J528" s="721"/>
    </row>
    <row r="529" spans="3:10" ht="12.95" customHeight="1">
      <c r="C529" s="685"/>
      <c r="D529" s="690" t="s">
        <v>705</v>
      </c>
      <c r="E529" s="690" t="s">
        <v>643</v>
      </c>
      <c r="F529" s="690">
        <v>4</v>
      </c>
      <c r="G529" s="691" t="s">
        <v>565</v>
      </c>
      <c r="H529" s="753"/>
      <c r="I529" s="678"/>
      <c r="J529" s="729"/>
    </row>
    <row r="530" spans="3:10" ht="12.95" customHeight="1">
      <c r="C530" s="684"/>
      <c r="D530" s="686"/>
      <c r="E530" s="686"/>
      <c r="F530" s="686"/>
      <c r="G530" s="687"/>
      <c r="H530" s="720"/>
      <c r="I530" s="688"/>
      <c r="J530" s="739"/>
    </row>
    <row r="531" spans="3:10" ht="12.95" customHeight="1">
      <c r="C531" s="685"/>
      <c r="D531" s="690" t="s">
        <v>705</v>
      </c>
      <c r="E531" s="690" t="s">
        <v>706</v>
      </c>
      <c r="F531" s="690">
        <v>4</v>
      </c>
      <c r="G531" s="691" t="s">
        <v>565</v>
      </c>
      <c r="H531" s="753"/>
      <c r="I531" s="678"/>
      <c r="J531" s="729"/>
    </row>
    <row r="532" spans="3:10" ht="12.95" customHeight="1">
      <c r="C532" s="684"/>
      <c r="D532" s="686"/>
      <c r="E532" s="686"/>
      <c r="F532" s="686"/>
      <c r="G532" s="687"/>
      <c r="H532" s="720"/>
      <c r="I532" s="688"/>
      <c r="J532" s="739"/>
    </row>
    <row r="533" spans="3:10" ht="12.95" customHeight="1">
      <c r="C533" s="685"/>
      <c r="D533" s="690" t="s">
        <v>705</v>
      </c>
      <c r="E533" s="690" t="s">
        <v>707</v>
      </c>
      <c r="F533" s="690">
        <v>7</v>
      </c>
      <c r="G533" s="691" t="s">
        <v>565</v>
      </c>
      <c r="H533" s="753"/>
      <c r="I533" s="678"/>
      <c r="J533" s="729"/>
    </row>
    <row r="534" spans="3:10" ht="12.95" customHeight="1">
      <c r="C534" s="684"/>
      <c r="D534" s="686"/>
      <c r="E534" s="686"/>
      <c r="F534" s="686"/>
      <c r="G534" s="687"/>
      <c r="H534" s="720"/>
      <c r="I534" s="688"/>
      <c r="J534" s="739"/>
    </row>
    <row r="535" spans="3:10" ht="12.95" customHeight="1">
      <c r="C535" s="685"/>
      <c r="D535" s="690" t="s">
        <v>708</v>
      </c>
      <c r="E535" s="690" t="s">
        <v>613</v>
      </c>
      <c r="F535" s="690">
        <v>8</v>
      </c>
      <c r="G535" s="691" t="s">
        <v>565</v>
      </c>
      <c r="H535" s="753"/>
      <c r="I535" s="678"/>
      <c r="J535" s="729"/>
    </row>
    <row r="536" spans="3:10" ht="12.95" customHeight="1">
      <c r="C536" s="684"/>
      <c r="D536" s="686"/>
      <c r="E536" s="686"/>
      <c r="F536" s="686"/>
      <c r="G536" s="687"/>
      <c r="H536" s="720"/>
      <c r="I536" s="688"/>
      <c r="J536" s="739"/>
    </row>
    <row r="537" spans="3:10" ht="12.95" customHeight="1">
      <c r="C537" s="685"/>
      <c r="D537" s="690" t="s">
        <v>708</v>
      </c>
      <c r="E537" s="690" t="s">
        <v>614</v>
      </c>
      <c r="F537" s="690">
        <v>105</v>
      </c>
      <c r="G537" s="691" t="s">
        <v>565</v>
      </c>
      <c r="H537" s="753"/>
      <c r="I537" s="678"/>
      <c r="J537" s="729"/>
    </row>
    <row r="538" spans="3:10" ht="12.95" customHeight="1">
      <c r="C538" s="684"/>
      <c r="D538" s="686"/>
      <c r="E538" s="686"/>
      <c r="F538" s="686"/>
      <c r="G538" s="687"/>
      <c r="H538" s="720"/>
      <c r="I538" s="688"/>
      <c r="J538" s="739"/>
    </row>
    <row r="539" spans="3:10" ht="12.95" customHeight="1">
      <c r="C539" s="685"/>
      <c r="D539" s="690" t="s">
        <v>708</v>
      </c>
      <c r="E539" s="690" t="s">
        <v>615</v>
      </c>
      <c r="F539" s="690">
        <v>10</v>
      </c>
      <c r="G539" s="691" t="s">
        <v>565</v>
      </c>
      <c r="H539" s="753"/>
      <c r="I539" s="678"/>
      <c r="J539" s="729"/>
    </row>
    <row r="540" spans="3:10" ht="12.95" customHeight="1">
      <c r="C540" s="684"/>
      <c r="D540" s="686"/>
      <c r="E540" s="686"/>
      <c r="F540" s="686"/>
      <c r="G540" s="687"/>
      <c r="H540" s="720"/>
      <c r="I540" s="688"/>
      <c r="J540" s="739"/>
    </row>
    <row r="541" spans="3:10" ht="12.95" customHeight="1">
      <c r="C541" s="685"/>
      <c r="D541" s="690" t="s">
        <v>708</v>
      </c>
      <c r="E541" s="690" t="s">
        <v>616</v>
      </c>
      <c r="F541" s="690">
        <v>3</v>
      </c>
      <c r="G541" s="691" t="s">
        <v>565</v>
      </c>
      <c r="H541" s="753"/>
      <c r="I541" s="678"/>
      <c r="J541" s="729"/>
    </row>
    <row r="542" spans="3:10" ht="12.95" customHeight="1">
      <c r="C542" s="684"/>
      <c r="D542" s="686"/>
      <c r="E542" s="686"/>
      <c r="F542" s="686"/>
      <c r="G542" s="687"/>
      <c r="H542" s="720"/>
      <c r="I542" s="688"/>
      <c r="J542" s="739"/>
    </row>
    <row r="543" spans="3:10" ht="12.95" customHeight="1">
      <c r="C543" s="685"/>
      <c r="D543" s="690" t="s">
        <v>708</v>
      </c>
      <c r="E543" s="690" t="s">
        <v>617</v>
      </c>
      <c r="F543" s="690">
        <v>25</v>
      </c>
      <c r="G543" s="691" t="s">
        <v>565</v>
      </c>
      <c r="H543" s="753"/>
      <c r="I543" s="678"/>
      <c r="J543" s="729"/>
    </row>
    <row r="544" spans="3:10" ht="12.95" customHeight="1">
      <c r="C544" s="684"/>
      <c r="D544" s="686"/>
      <c r="E544" s="686"/>
      <c r="F544" s="686"/>
      <c r="G544" s="687"/>
      <c r="H544" s="720"/>
      <c r="I544" s="688"/>
      <c r="J544" s="739"/>
    </row>
    <row r="545" spans="3:10" ht="12.95" customHeight="1">
      <c r="C545" s="685"/>
      <c r="D545" s="690" t="s">
        <v>709</v>
      </c>
      <c r="E545" s="690" t="s">
        <v>710</v>
      </c>
      <c r="F545" s="690">
        <v>10</v>
      </c>
      <c r="G545" s="691" t="s">
        <v>565</v>
      </c>
      <c r="H545" s="753"/>
      <c r="I545" s="678"/>
      <c r="J545" s="729"/>
    </row>
    <row r="546" spans="3:10" ht="12.95" customHeight="1">
      <c r="C546" s="684"/>
      <c r="D546" s="686"/>
      <c r="E546" s="686"/>
      <c r="F546" s="686"/>
      <c r="G546" s="687"/>
      <c r="H546" s="720"/>
      <c r="I546" s="688"/>
      <c r="J546" s="739"/>
    </row>
    <row r="547" spans="3:10" ht="12.95" customHeight="1">
      <c r="C547" s="685"/>
      <c r="D547" s="690" t="s">
        <v>709</v>
      </c>
      <c r="E547" s="690" t="s">
        <v>711</v>
      </c>
      <c r="F547" s="690">
        <v>3</v>
      </c>
      <c r="G547" s="691" t="s">
        <v>565</v>
      </c>
      <c r="H547" s="753"/>
      <c r="I547" s="678"/>
      <c r="J547" s="729"/>
    </row>
    <row r="548" spans="3:10" ht="12.95" customHeight="1">
      <c r="C548" s="684"/>
      <c r="D548" s="686"/>
      <c r="E548" s="686"/>
      <c r="F548" s="686"/>
      <c r="G548" s="687"/>
      <c r="H548" s="720"/>
      <c r="I548" s="688"/>
      <c r="J548" s="739"/>
    </row>
    <row r="549" spans="3:10" ht="12.95" customHeight="1">
      <c r="C549" s="685"/>
      <c r="D549" s="690" t="s">
        <v>709</v>
      </c>
      <c r="E549" s="690" t="s">
        <v>712</v>
      </c>
      <c r="F549" s="690">
        <v>25</v>
      </c>
      <c r="G549" s="691" t="s">
        <v>565</v>
      </c>
      <c r="H549" s="753"/>
      <c r="I549" s="678"/>
      <c r="J549" s="729"/>
    </row>
    <row r="550" spans="3:10" ht="12.95" customHeight="1">
      <c r="C550" s="684"/>
      <c r="D550" s="686"/>
      <c r="E550" s="686"/>
      <c r="F550" s="686"/>
      <c r="G550" s="687"/>
      <c r="H550" s="720"/>
      <c r="I550" s="688"/>
      <c r="J550" s="739"/>
    </row>
    <row r="551" spans="3:10" ht="12.95" customHeight="1">
      <c r="C551" s="685"/>
      <c r="D551" s="690" t="s">
        <v>713</v>
      </c>
      <c r="E551" s="690" t="s">
        <v>714</v>
      </c>
      <c r="F551" s="690">
        <v>8</v>
      </c>
      <c r="G551" s="691" t="s">
        <v>574</v>
      </c>
      <c r="H551" s="753"/>
      <c r="I551" s="753"/>
      <c r="J551" s="676"/>
    </row>
    <row r="552" spans="3:10" ht="12.95" customHeight="1">
      <c r="C552" s="684"/>
      <c r="D552" s="686"/>
      <c r="E552" s="686"/>
      <c r="F552" s="686"/>
      <c r="G552" s="687"/>
      <c r="H552" s="720"/>
      <c r="I552" s="688"/>
      <c r="J552" s="739"/>
    </row>
    <row r="553" spans="3:10" ht="12.95" customHeight="1">
      <c r="C553" s="685"/>
      <c r="D553" s="690" t="s">
        <v>586</v>
      </c>
      <c r="E553" s="690" t="s">
        <v>715</v>
      </c>
      <c r="F553" s="690">
        <v>1</v>
      </c>
      <c r="G553" s="691" t="s">
        <v>574</v>
      </c>
      <c r="H553" s="753"/>
      <c r="I553" s="678"/>
      <c r="J553" s="729"/>
    </row>
    <row r="554" spans="3:10" ht="12.95" customHeight="1">
      <c r="C554" s="684"/>
      <c r="D554" s="686"/>
      <c r="E554" s="686"/>
      <c r="F554" s="686"/>
      <c r="G554" s="687"/>
      <c r="H554" s="720"/>
      <c r="I554" s="688"/>
      <c r="J554" s="689"/>
    </row>
    <row r="555" spans="3:10" ht="12.95" customHeight="1">
      <c r="C555" s="685"/>
      <c r="D555" s="690" t="s">
        <v>586</v>
      </c>
      <c r="E555" s="690" t="s">
        <v>716</v>
      </c>
      <c r="F555" s="690">
        <v>7</v>
      </c>
      <c r="G555" s="691" t="s">
        <v>574</v>
      </c>
      <c r="H555" s="753"/>
      <c r="I555" s="678"/>
      <c r="J555" s="729"/>
    </row>
    <row r="556" spans="3:10" ht="12.95" customHeight="1">
      <c r="C556" s="684"/>
      <c r="D556" s="686"/>
      <c r="E556" s="686"/>
      <c r="F556" s="686"/>
      <c r="G556" s="687"/>
      <c r="H556" s="720"/>
      <c r="I556" s="688"/>
      <c r="J556" s="721"/>
    </row>
    <row r="557" spans="3:10" ht="12.95" customHeight="1">
      <c r="C557" s="685"/>
      <c r="D557" s="690" t="s">
        <v>595</v>
      </c>
      <c r="E557" s="690" t="s">
        <v>626</v>
      </c>
      <c r="F557" s="690">
        <v>7</v>
      </c>
      <c r="G557" s="691" t="s">
        <v>574</v>
      </c>
      <c r="H557" s="753"/>
      <c r="I557" s="678"/>
      <c r="J557" s="729"/>
    </row>
    <row r="558" spans="3:10" ht="12.95" customHeight="1">
      <c r="C558" s="684"/>
      <c r="D558" s="686"/>
      <c r="E558" s="686"/>
      <c r="F558" s="686"/>
      <c r="G558" s="687"/>
      <c r="H558" s="720"/>
      <c r="I558" s="688"/>
      <c r="J558" s="721"/>
    </row>
    <row r="559" spans="3:10" ht="12.95" customHeight="1">
      <c r="C559" s="685"/>
      <c r="D559" s="690" t="s">
        <v>717</v>
      </c>
      <c r="E559" s="690" t="s">
        <v>718</v>
      </c>
      <c r="F559" s="690">
        <v>6</v>
      </c>
      <c r="G559" s="691" t="s">
        <v>574</v>
      </c>
      <c r="H559" s="753"/>
      <c r="I559" s="678"/>
      <c r="J559" s="676"/>
    </row>
    <row r="560" spans="3:10" ht="12.95" customHeight="1">
      <c r="C560" s="684"/>
      <c r="D560" s="686"/>
      <c r="E560" s="686"/>
      <c r="F560" s="686"/>
      <c r="G560" s="687"/>
      <c r="H560" s="720"/>
      <c r="I560" s="688"/>
      <c r="J560" s="721"/>
    </row>
    <row r="561" spans="3:10" ht="12.95" customHeight="1">
      <c r="C561" s="685"/>
      <c r="D561" s="690" t="s">
        <v>719</v>
      </c>
      <c r="E561" s="690" t="s">
        <v>720</v>
      </c>
      <c r="F561" s="690">
        <v>6</v>
      </c>
      <c r="G561" s="691" t="s">
        <v>574</v>
      </c>
      <c r="H561" s="753"/>
      <c r="I561" s="678"/>
      <c r="J561" s="754"/>
    </row>
    <row r="562" spans="3:10" ht="12.95" customHeight="1">
      <c r="C562" s="684"/>
      <c r="D562" s="686"/>
      <c r="E562" s="686"/>
      <c r="F562" s="686"/>
      <c r="G562" s="687"/>
      <c r="H562" s="720"/>
      <c r="I562" s="688"/>
      <c r="J562" s="721"/>
    </row>
    <row r="563" spans="3:10" ht="12.95" customHeight="1">
      <c r="C563" s="685"/>
      <c r="D563" s="690" t="s">
        <v>628</v>
      </c>
      <c r="E563" s="690" t="s">
        <v>629</v>
      </c>
      <c r="F563" s="690">
        <v>1</v>
      </c>
      <c r="G563" s="691" t="s">
        <v>529</v>
      </c>
      <c r="H563" s="753"/>
      <c r="I563" s="678"/>
      <c r="J563" s="680"/>
    </row>
    <row r="564" spans="3:10" ht="12.95" customHeight="1">
      <c r="C564" s="684"/>
      <c r="D564" s="755"/>
      <c r="E564" s="755"/>
      <c r="F564" s="686"/>
      <c r="G564" s="687"/>
      <c r="H564" s="688"/>
      <c r="I564" s="688"/>
      <c r="J564" s="721"/>
    </row>
    <row r="565" spans="3:10" ht="12.95" customHeight="1">
      <c r="C565" s="685"/>
      <c r="D565" s="756"/>
      <c r="E565" s="757"/>
      <c r="F565" s="690"/>
      <c r="G565" s="691"/>
      <c r="H565" s="678"/>
      <c r="I565" s="678"/>
      <c r="J565" s="744"/>
    </row>
    <row r="566" spans="3:10" ht="12.95" customHeight="1">
      <c r="C566" s="684"/>
      <c r="D566" s="686"/>
      <c r="E566" s="686"/>
      <c r="F566" s="686"/>
      <c r="G566" s="687"/>
      <c r="H566" s="688"/>
      <c r="I566" s="688"/>
      <c r="J566" s="721"/>
    </row>
    <row r="567" spans="3:10" ht="12.95" customHeight="1">
      <c r="C567" s="685"/>
      <c r="D567" s="690"/>
      <c r="E567" s="690"/>
      <c r="F567" s="690"/>
      <c r="G567" s="691"/>
      <c r="H567" s="678"/>
      <c r="I567" s="678"/>
      <c r="J567" s="676"/>
    </row>
    <row r="568" spans="3:10" ht="12.95" customHeight="1">
      <c r="C568" s="684"/>
      <c r="D568" s="686"/>
      <c r="E568" s="686"/>
      <c r="F568" s="686"/>
      <c r="G568" s="687"/>
      <c r="H568" s="688"/>
      <c r="I568" s="688"/>
      <c r="J568" s="721"/>
    </row>
    <row r="569" spans="3:10" ht="12.95" customHeight="1">
      <c r="C569" s="685"/>
      <c r="D569" s="690"/>
      <c r="E569" s="690"/>
      <c r="F569" s="690"/>
      <c r="G569" s="691"/>
      <c r="H569" s="678"/>
      <c r="I569" s="678"/>
      <c r="J569" s="676"/>
    </row>
    <row r="570" spans="3:10" ht="12.95" customHeight="1">
      <c r="C570" s="684"/>
      <c r="D570" s="686"/>
      <c r="E570" s="686"/>
      <c r="F570" s="686"/>
      <c r="G570" s="687"/>
      <c r="H570" s="688"/>
      <c r="I570" s="688"/>
      <c r="J570" s="739"/>
    </row>
    <row r="571" spans="3:10" ht="12.95" customHeight="1">
      <c r="C571" s="685"/>
      <c r="D571" s="690"/>
      <c r="E571" s="690"/>
      <c r="F571" s="690"/>
      <c r="G571" s="691"/>
      <c r="H571" s="678"/>
      <c r="I571" s="678"/>
      <c r="J571" s="676"/>
    </row>
    <row r="572" spans="3:10" ht="12.95" customHeight="1">
      <c r="C572" s="684"/>
      <c r="D572" s="686"/>
      <c r="E572" s="686"/>
      <c r="F572" s="686"/>
      <c r="G572" s="687"/>
      <c r="H572" s="688"/>
      <c r="I572" s="688"/>
      <c r="J572" s="739"/>
    </row>
    <row r="573" spans="3:10" ht="12.95" customHeight="1">
      <c r="C573" s="685"/>
      <c r="D573" s="690"/>
      <c r="E573" s="690"/>
      <c r="F573" s="690"/>
      <c r="G573" s="691"/>
      <c r="H573" s="678"/>
      <c r="I573" s="678"/>
      <c r="J573" s="744"/>
    </row>
    <row r="574" spans="3:10" ht="12.95" customHeight="1">
      <c r="C574" s="684"/>
      <c r="D574" s="686"/>
      <c r="E574" s="686"/>
      <c r="F574" s="686"/>
      <c r="G574" s="687"/>
      <c r="H574" s="688"/>
      <c r="I574" s="688"/>
      <c r="J574" s="739"/>
    </row>
    <row r="575" spans="3:10" ht="12.95" customHeight="1">
      <c r="C575" s="685"/>
      <c r="D575" s="690"/>
      <c r="E575" s="690"/>
      <c r="F575" s="690"/>
      <c r="G575" s="691"/>
      <c r="H575" s="678"/>
      <c r="I575" s="678"/>
      <c r="J575" s="744"/>
    </row>
    <row r="576" spans="3:10" ht="12.95" customHeight="1">
      <c r="C576" s="684"/>
      <c r="D576" s="686"/>
      <c r="E576" s="686"/>
      <c r="F576" s="686"/>
      <c r="G576" s="687"/>
      <c r="H576" s="688"/>
      <c r="I576" s="688"/>
      <c r="J576" s="739"/>
    </row>
    <row r="577" spans="2:10" ht="12.95" customHeight="1">
      <c r="C577" s="685"/>
      <c r="D577" s="690"/>
      <c r="E577" s="690"/>
      <c r="F577" s="690"/>
      <c r="G577" s="691"/>
      <c r="H577" s="678"/>
      <c r="I577" s="678"/>
      <c r="J577" s="744"/>
    </row>
    <row r="578" spans="2:10" ht="12.95" customHeight="1">
      <c r="C578" s="684"/>
      <c r="D578" s="686"/>
      <c r="E578" s="686"/>
      <c r="F578" s="686"/>
      <c r="G578" s="687"/>
      <c r="H578" s="688"/>
      <c r="I578" s="688"/>
      <c r="J578" s="739"/>
    </row>
    <row r="579" spans="2:10" ht="12.95" customHeight="1">
      <c r="C579" s="685"/>
      <c r="D579" s="690"/>
      <c r="E579" s="690"/>
      <c r="F579" s="690"/>
      <c r="G579" s="691"/>
      <c r="H579" s="678"/>
      <c r="I579" s="678"/>
      <c r="J579" s="744"/>
    </row>
    <row r="580" spans="2:10" ht="12.95" customHeight="1">
      <c r="C580" s="684"/>
      <c r="D580" s="686"/>
      <c r="E580" s="686"/>
      <c r="F580" s="686"/>
      <c r="G580" s="687"/>
      <c r="H580" s="688"/>
      <c r="I580" s="688"/>
      <c r="J580" s="739"/>
    </row>
    <row r="581" spans="2:10" ht="12.95" customHeight="1">
      <c r="C581" s="685"/>
      <c r="D581" s="690"/>
      <c r="E581" s="690"/>
      <c r="F581" s="690"/>
      <c r="G581" s="691"/>
      <c r="H581" s="678"/>
      <c r="I581" s="678"/>
      <c r="J581" s="744"/>
    </row>
    <row r="582" spans="2:10" ht="12.95" customHeight="1">
      <c r="C582" s="684"/>
      <c r="D582" s="687" t="s">
        <v>721</v>
      </c>
      <c r="E582" s="686"/>
      <c r="F582" s="686"/>
      <c r="G582" s="687"/>
      <c r="H582" s="688"/>
      <c r="I582" s="688"/>
      <c r="J582" s="739"/>
    </row>
    <row r="583" spans="2:10" ht="12.95" customHeight="1">
      <c r="C583" s="685"/>
      <c r="D583" s="690"/>
      <c r="E583" s="690"/>
      <c r="F583" s="690"/>
      <c r="G583" s="691"/>
      <c r="H583" s="678"/>
      <c r="I583" s="678"/>
      <c r="J583" s="744"/>
    </row>
    <row r="584" spans="2:10" ht="12.95" customHeight="1">
      <c r="C584" s="684"/>
      <c r="D584" s="687"/>
      <c r="E584" s="718"/>
      <c r="F584" s="718"/>
      <c r="G584" s="719"/>
      <c r="H584" s="720"/>
      <c r="I584" s="695"/>
      <c r="J584" s="739"/>
    </row>
    <row r="585" spans="2:10" ht="12.95" customHeight="1" thickBot="1">
      <c r="C585" s="722"/>
      <c r="D585" s="723"/>
      <c r="E585" s="724"/>
      <c r="F585" s="724"/>
      <c r="G585" s="725"/>
      <c r="H585" s="726"/>
      <c r="I585" s="727"/>
      <c r="J585" s="747"/>
    </row>
    <row r="586" spans="2:10" ht="15" customHeight="1">
      <c r="C586" s="652"/>
      <c r="D586" s="653"/>
      <c r="E586" s="654"/>
      <c r="F586" s="654"/>
      <c r="G586" s="652"/>
      <c r="H586" s="655"/>
      <c r="I586" s="656"/>
      <c r="J586" s="654"/>
    </row>
    <row r="587" spans="2:10" ht="15" customHeight="1">
      <c r="B587" s="758"/>
      <c r="C587" s="652"/>
      <c r="D587" s="653"/>
      <c r="E587" s="654"/>
      <c r="F587" s="654"/>
      <c r="G587" s="652"/>
      <c r="H587" s="655"/>
      <c r="I587" s="656"/>
      <c r="J587" s="654"/>
    </row>
    <row r="588" spans="2:10" ht="30" customHeight="1" thickBot="1">
      <c r="E588" s="817" t="s">
        <v>499</v>
      </c>
      <c r="F588" s="817"/>
      <c r="G588" s="817"/>
      <c r="H588" s="648"/>
      <c r="I588" s="649"/>
      <c r="J588" s="647">
        <f>J523+1</f>
        <v>10</v>
      </c>
    </row>
    <row r="589" spans="2:10" ht="12.95" customHeight="1">
      <c r="C589" s="658"/>
      <c r="D589" s="659"/>
      <c r="E589" s="659"/>
      <c r="F589" s="659"/>
      <c r="G589" s="660"/>
      <c r="H589" s="661"/>
      <c r="I589" s="661"/>
      <c r="J589" s="662"/>
    </row>
    <row r="590" spans="2:10" ht="12.95" customHeight="1">
      <c r="C590" s="663" t="s">
        <v>500</v>
      </c>
      <c r="D590" s="664" t="s">
        <v>501</v>
      </c>
      <c r="E590" s="664" t="s">
        <v>502</v>
      </c>
      <c r="F590" s="664" t="s">
        <v>503</v>
      </c>
      <c r="G590" s="664" t="s">
        <v>504</v>
      </c>
      <c r="H590" s="665" t="s">
        <v>505</v>
      </c>
      <c r="I590" s="665" t="s">
        <v>506</v>
      </c>
      <c r="J590" s="666" t="s">
        <v>507</v>
      </c>
    </row>
    <row r="591" spans="2:10" ht="12.95" customHeight="1">
      <c r="C591" s="684"/>
      <c r="D591" s="686"/>
      <c r="E591" s="686"/>
      <c r="F591" s="686"/>
      <c r="G591" s="687"/>
      <c r="H591" s="688"/>
      <c r="I591" s="688"/>
      <c r="J591" s="739"/>
    </row>
    <row r="592" spans="2:10" ht="12.95" customHeight="1">
      <c r="C592" s="685">
        <v>8</v>
      </c>
      <c r="D592" s="690" t="s">
        <v>422</v>
      </c>
      <c r="E592" s="690"/>
      <c r="F592" s="690"/>
      <c r="G592" s="691"/>
      <c r="H592" s="678"/>
      <c r="I592" s="678"/>
      <c r="J592" s="744"/>
    </row>
    <row r="593" spans="3:10" ht="12.95" customHeight="1">
      <c r="C593" s="684"/>
      <c r="D593" s="686"/>
      <c r="E593" s="686" t="s">
        <v>722</v>
      </c>
      <c r="F593" s="686"/>
      <c r="G593" s="687"/>
      <c r="H593" s="688"/>
      <c r="I593" s="688"/>
      <c r="J593" s="739"/>
    </row>
    <row r="594" spans="3:10" ht="12.95" customHeight="1">
      <c r="C594" s="685"/>
      <c r="D594" s="690" t="s">
        <v>723</v>
      </c>
      <c r="E594" s="690" t="s">
        <v>724</v>
      </c>
      <c r="F594" s="690">
        <v>1</v>
      </c>
      <c r="G594" s="691" t="s">
        <v>603</v>
      </c>
      <c r="H594" s="678"/>
      <c r="I594" s="678"/>
      <c r="J594" s="676"/>
    </row>
    <row r="595" spans="3:10" ht="12.95" customHeight="1">
      <c r="C595" s="684"/>
      <c r="D595" s="686"/>
      <c r="E595" s="686" t="s">
        <v>725</v>
      </c>
      <c r="F595" s="686"/>
      <c r="G595" s="687"/>
      <c r="H595" s="688"/>
      <c r="I595" s="688"/>
      <c r="J595" s="739"/>
    </row>
    <row r="596" spans="3:10" ht="12.95" customHeight="1">
      <c r="C596" s="685"/>
      <c r="D596" s="690" t="s">
        <v>726</v>
      </c>
      <c r="E596" s="690" t="s">
        <v>727</v>
      </c>
      <c r="F596" s="690">
        <v>1</v>
      </c>
      <c r="G596" s="691" t="s">
        <v>603</v>
      </c>
      <c r="H596" s="678"/>
      <c r="I596" s="678"/>
      <c r="J596" s="676"/>
    </row>
    <row r="597" spans="3:10" ht="12.95" customHeight="1">
      <c r="C597" s="684"/>
      <c r="D597" s="686"/>
      <c r="E597" s="686" t="s">
        <v>728</v>
      </c>
      <c r="F597" s="686"/>
      <c r="G597" s="687"/>
      <c r="H597" s="688"/>
      <c r="I597" s="688"/>
      <c r="J597" s="739"/>
    </row>
    <row r="598" spans="3:10" ht="12.95" customHeight="1">
      <c r="C598" s="685"/>
      <c r="D598" s="690" t="s">
        <v>729</v>
      </c>
      <c r="E598" s="690" t="s">
        <v>730</v>
      </c>
      <c r="F598" s="690">
        <v>1</v>
      </c>
      <c r="G598" s="691" t="s">
        <v>603</v>
      </c>
      <c r="H598" s="678"/>
      <c r="I598" s="678"/>
      <c r="J598" s="676"/>
    </row>
    <row r="599" spans="3:10" ht="12.95" customHeight="1">
      <c r="C599" s="684"/>
      <c r="D599" s="686"/>
      <c r="E599" s="686" t="s">
        <v>731</v>
      </c>
      <c r="F599" s="686"/>
      <c r="G599" s="687"/>
      <c r="H599" s="688"/>
      <c r="I599" s="740"/>
      <c r="J599" s="739"/>
    </row>
    <row r="600" spans="3:10" ht="12.95" customHeight="1">
      <c r="C600" s="685"/>
      <c r="D600" s="690" t="s">
        <v>732</v>
      </c>
      <c r="E600" s="690" t="s">
        <v>733</v>
      </c>
      <c r="F600" s="690">
        <v>1</v>
      </c>
      <c r="G600" s="691" t="s">
        <v>603</v>
      </c>
      <c r="H600" s="678"/>
      <c r="I600" s="678"/>
      <c r="J600" s="676"/>
    </row>
    <row r="601" spans="3:10" ht="12.95" customHeight="1">
      <c r="C601" s="684"/>
      <c r="D601" s="686"/>
      <c r="E601" s="686" t="s">
        <v>734</v>
      </c>
      <c r="F601" s="686"/>
      <c r="G601" s="687"/>
      <c r="H601" s="740"/>
      <c r="I601" s="740"/>
      <c r="J601" s="739"/>
    </row>
    <row r="602" spans="3:10" ht="12.95" customHeight="1">
      <c r="C602" s="685"/>
      <c r="D602" s="690" t="s">
        <v>735</v>
      </c>
      <c r="E602" s="690"/>
      <c r="F602" s="690">
        <v>1</v>
      </c>
      <c r="G602" s="691" t="s">
        <v>535</v>
      </c>
      <c r="H602" s="678"/>
      <c r="I602" s="678"/>
      <c r="J602" s="676"/>
    </row>
    <row r="603" spans="3:10" ht="12.95" customHeight="1">
      <c r="C603" s="684"/>
      <c r="D603" s="686"/>
      <c r="E603" s="686"/>
      <c r="F603" s="686"/>
      <c r="G603" s="687"/>
      <c r="H603" s="688"/>
      <c r="I603" s="688"/>
      <c r="J603" s="739"/>
    </row>
    <row r="604" spans="3:10" ht="12.95" customHeight="1">
      <c r="C604" s="685"/>
      <c r="D604" s="690" t="s">
        <v>736</v>
      </c>
      <c r="E604" s="690"/>
      <c r="F604" s="690">
        <v>1</v>
      </c>
      <c r="G604" s="691" t="s">
        <v>535</v>
      </c>
      <c r="H604" s="678"/>
      <c r="I604" s="678"/>
      <c r="J604" s="676"/>
    </row>
    <row r="605" spans="3:10" ht="12.95" customHeight="1">
      <c r="C605" s="684"/>
      <c r="D605" s="686"/>
      <c r="E605" s="686" t="s">
        <v>737</v>
      </c>
      <c r="F605" s="686"/>
      <c r="G605" s="687"/>
      <c r="H605" s="688"/>
      <c r="I605" s="688"/>
      <c r="J605" s="739"/>
    </row>
    <row r="606" spans="3:10" ht="12.95" customHeight="1">
      <c r="C606" s="685"/>
      <c r="D606" s="690" t="s">
        <v>738</v>
      </c>
      <c r="E606" s="690" t="s">
        <v>739</v>
      </c>
      <c r="F606" s="690">
        <v>1</v>
      </c>
      <c r="G606" s="691" t="s">
        <v>603</v>
      </c>
      <c r="H606" s="678"/>
      <c r="I606" s="678"/>
      <c r="J606" s="676"/>
    </row>
    <row r="607" spans="3:10" ht="12.95" customHeight="1">
      <c r="C607" s="684"/>
      <c r="D607" s="686"/>
      <c r="E607" s="686" t="s">
        <v>722</v>
      </c>
      <c r="F607" s="686"/>
      <c r="G607" s="687"/>
      <c r="H607" s="688"/>
      <c r="I607" s="688"/>
      <c r="J607" s="739"/>
    </row>
    <row r="608" spans="3:10" ht="12.95" customHeight="1">
      <c r="C608" s="685"/>
      <c r="D608" s="690" t="s">
        <v>723</v>
      </c>
      <c r="E608" s="690" t="s">
        <v>740</v>
      </c>
      <c r="F608" s="690">
        <v>2</v>
      </c>
      <c r="G608" s="691" t="s">
        <v>603</v>
      </c>
      <c r="H608" s="678"/>
      <c r="I608" s="678"/>
      <c r="J608" s="676"/>
    </row>
    <row r="609" spans="3:10" ht="12.95" customHeight="1">
      <c r="C609" s="684"/>
      <c r="D609" s="686"/>
      <c r="E609" s="686" t="s">
        <v>725</v>
      </c>
      <c r="F609" s="686"/>
      <c r="G609" s="687"/>
      <c r="H609" s="688"/>
      <c r="I609" s="688"/>
      <c r="J609" s="739"/>
    </row>
    <row r="610" spans="3:10" ht="12.95" customHeight="1">
      <c r="C610" s="685"/>
      <c r="D610" s="690" t="s">
        <v>726</v>
      </c>
      <c r="E610" s="690" t="s">
        <v>727</v>
      </c>
      <c r="F610" s="690">
        <v>2</v>
      </c>
      <c r="G610" s="691" t="s">
        <v>603</v>
      </c>
      <c r="H610" s="678"/>
      <c r="I610" s="678"/>
      <c r="J610" s="676"/>
    </row>
    <row r="611" spans="3:10" ht="12.95" customHeight="1">
      <c r="C611" s="684"/>
      <c r="D611" s="686"/>
      <c r="E611" s="686" t="s">
        <v>728</v>
      </c>
      <c r="F611" s="686"/>
      <c r="G611" s="687"/>
      <c r="H611" s="688"/>
      <c r="I611" s="688"/>
      <c r="J611" s="739"/>
    </row>
    <row r="612" spans="3:10" ht="12.95" customHeight="1">
      <c r="C612" s="685"/>
      <c r="D612" s="690" t="s">
        <v>741</v>
      </c>
      <c r="E612" s="690" t="s">
        <v>730</v>
      </c>
      <c r="F612" s="690">
        <v>3</v>
      </c>
      <c r="G612" s="691" t="s">
        <v>603</v>
      </c>
      <c r="H612" s="678"/>
      <c r="I612" s="678"/>
      <c r="J612" s="676"/>
    </row>
    <row r="613" spans="3:10" ht="12.95" customHeight="1">
      <c r="C613" s="684"/>
      <c r="D613" s="686"/>
      <c r="E613" s="686"/>
      <c r="F613" s="686"/>
      <c r="G613" s="687"/>
      <c r="H613" s="688"/>
      <c r="I613" s="688"/>
      <c r="J613" s="739"/>
    </row>
    <row r="614" spans="3:10" ht="12.95" customHeight="1">
      <c r="C614" s="685"/>
      <c r="D614" s="690"/>
      <c r="E614" s="690"/>
      <c r="F614" s="690"/>
      <c r="G614" s="691"/>
      <c r="H614" s="678"/>
      <c r="I614" s="678"/>
      <c r="J614" s="744"/>
    </row>
    <row r="615" spans="3:10" ht="12.95" customHeight="1">
      <c r="C615" s="684"/>
      <c r="D615" s="686"/>
      <c r="E615" s="686"/>
      <c r="F615" s="686"/>
      <c r="G615" s="687"/>
      <c r="H615" s="688"/>
      <c r="I615" s="688"/>
      <c r="J615" s="739"/>
    </row>
    <row r="616" spans="3:10" ht="12.95" customHeight="1">
      <c r="C616" s="685"/>
      <c r="D616" s="690"/>
      <c r="E616" s="690"/>
      <c r="F616" s="690"/>
      <c r="G616" s="691"/>
      <c r="H616" s="678"/>
      <c r="I616" s="678"/>
      <c r="J616" s="744"/>
    </row>
    <row r="617" spans="3:10" ht="12.95" customHeight="1">
      <c r="C617" s="684"/>
      <c r="D617" s="686"/>
      <c r="E617" s="686"/>
      <c r="F617" s="686"/>
      <c r="G617" s="687"/>
      <c r="H617" s="688"/>
      <c r="I617" s="688"/>
      <c r="J617" s="739"/>
    </row>
    <row r="618" spans="3:10" ht="12.95" customHeight="1">
      <c r="C618" s="685"/>
      <c r="D618" s="690"/>
      <c r="E618" s="690"/>
      <c r="F618" s="690"/>
      <c r="G618" s="691"/>
      <c r="H618" s="678"/>
      <c r="I618" s="678"/>
      <c r="J618" s="744"/>
    </row>
    <row r="619" spans="3:10" ht="12.95" customHeight="1">
      <c r="C619" s="684"/>
      <c r="D619" s="686"/>
      <c r="E619" s="686"/>
      <c r="F619" s="686"/>
      <c r="G619" s="687"/>
      <c r="H619" s="688"/>
      <c r="I619" s="688"/>
      <c r="J619" s="739"/>
    </row>
    <row r="620" spans="3:10" ht="12.95" customHeight="1">
      <c r="C620" s="685"/>
      <c r="D620" s="690"/>
      <c r="E620" s="690"/>
      <c r="F620" s="690"/>
      <c r="G620" s="691"/>
      <c r="H620" s="678"/>
      <c r="I620" s="678"/>
      <c r="J620" s="744"/>
    </row>
    <row r="621" spans="3:10" ht="12.95" customHeight="1">
      <c r="C621" s="684"/>
      <c r="D621" s="686"/>
      <c r="E621" s="686"/>
      <c r="F621" s="686"/>
      <c r="G621" s="687"/>
      <c r="H621" s="688"/>
      <c r="I621" s="688"/>
      <c r="J621" s="739"/>
    </row>
    <row r="622" spans="3:10" ht="12.95" customHeight="1">
      <c r="C622" s="685"/>
      <c r="D622" s="690"/>
      <c r="E622" s="690"/>
      <c r="F622" s="690"/>
      <c r="G622" s="691"/>
      <c r="H622" s="678"/>
      <c r="I622" s="678"/>
      <c r="J622" s="744"/>
    </row>
    <row r="623" spans="3:10" ht="12.95" customHeight="1">
      <c r="C623" s="684"/>
      <c r="D623" s="686"/>
      <c r="E623" s="686"/>
      <c r="F623" s="686"/>
      <c r="G623" s="687"/>
      <c r="H623" s="688"/>
      <c r="I623" s="688"/>
      <c r="J623" s="739"/>
    </row>
    <row r="624" spans="3:10" ht="12.95" customHeight="1">
      <c r="C624" s="685"/>
      <c r="D624" s="690"/>
      <c r="E624" s="690"/>
      <c r="F624" s="690"/>
      <c r="G624" s="691"/>
      <c r="H624" s="678"/>
      <c r="I624" s="678"/>
      <c r="J624" s="744"/>
    </row>
    <row r="625" spans="3:10" ht="12.95" customHeight="1">
      <c r="C625" s="684"/>
      <c r="D625" s="686"/>
      <c r="E625" s="686"/>
      <c r="F625" s="686"/>
      <c r="G625" s="687"/>
      <c r="H625" s="688"/>
      <c r="I625" s="688"/>
      <c r="J625" s="739"/>
    </row>
    <row r="626" spans="3:10" ht="12.95" customHeight="1">
      <c r="C626" s="685"/>
      <c r="D626" s="690"/>
      <c r="E626" s="690"/>
      <c r="F626" s="690"/>
      <c r="G626" s="691"/>
      <c r="H626" s="678"/>
      <c r="I626" s="678"/>
      <c r="J626" s="744"/>
    </row>
    <row r="627" spans="3:10" ht="12.95" customHeight="1">
      <c r="C627" s="684"/>
      <c r="D627" s="686"/>
      <c r="E627" s="686"/>
      <c r="F627" s="686"/>
      <c r="G627" s="687"/>
      <c r="H627" s="688"/>
      <c r="I627" s="688"/>
      <c r="J627" s="739"/>
    </row>
    <row r="628" spans="3:10" ht="12.95" customHeight="1">
      <c r="C628" s="685"/>
      <c r="D628" s="690"/>
      <c r="E628" s="690"/>
      <c r="F628" s="690"/>
      <c r="G628" s="691"/>
      <c r="H628" s="678"/>
      <c r="I628" s="678"/>
      <c r="J628" s="744"/>
    </row>
    <row r="629" spans="3:10" ht="12.95" customHeight="1">
      <c r="C629" s="684"/>
      <c r="D629" s="686"/>
      <c r="E629" s="686"/>
      <c r="F629" s="686"/>
      <c r="G629" s="687"/>
      <c r="H629" s="688"/>
      <c r="I629" s="688"/>
      <c r="J629" s="739"/>
    </row>
    <row r="630" spans="3:10" ht="12.95" customHeight="1">
      <c r="C630" s="685"/>
      <c r="D630" s="690"/>
      <c r="E630" s="690"/>
      <c r="F630" s="690"/>
      <c r="G630" s="691"/>
      <c r="H630" s="678"/>
      <c r="I630" s="678"/>
      <c r="J630" s="744"/>
    </row>
    <row r="631" spans="3:10" ht="12.95" customHeight="1">
      <c r="C631" s="684"/>
      <c r="D631" s="686"/>
      <c r="E631" s="686"/>
      <c r="F631" s="686"/>
      <c r="G631" s="687"/>
      <c r="H631" s="688"/>
      <c r="I631" s="688"/>
      <c r="J631" s="739"/>
    </row>
    <row r="632" spans="3:10" ht="12.95" customHeight="1">
      <c r="C632" s="685"/>
      <c r="D632" s="690"/>
      <c r="E632" s="690"/>
      <c r="F632" s="690"/>
      <c r="G632" s="691"/>
      <c r="H632" s="678"/>
      <c r="I632" s="678"/>
      <c r="J632" s="744"/>
    </row>
    <row r="633" spans="3:10" ht="12.95" customHeight="1">
      <c r="C633" s="684"/>
      <c r="D633" s="686"/>
      <c r="E633" s="686"/>
      <c r="F633" s="686"/>
      <c r="G633" s="687"/>
      <c r="H633" s="688"/>
      <c r="I633" s="688"/>
      <c r="J633" s="739"/>
    </row>
    <row r="634" spans="3:10" ht="12.95" customHeight="1">
      <c r="C634" s="685"/>
      <c r="D634" s="690"/>
      <c r="E634" s="690"/>
      <c r="F634" s="690"/>
      <c r="G634" s="691"/>
      <c r="H634" s="678"/>
      <c r="I634" s="678"/>
      <c r="J634" s="676"/>
    </row>
    <row r="635" spans="3:10" ht="12.95" customHeight="1">
      <c r="C635" s="684"/>
      <c r="D635" s="686"/>
      <c r="E635" s="686"/>
      <c r="F635" s="686"/>
      <c r="G635" s="687"/>
      <c r="H635" s="688"/>
      <c r="I635" s="688"/>
      <c r="J635" s="739"/>
    </row>
    <row r="636" spans="3:10" ht="12.95" customHeight="1">
      <c r="C636" s="685"/>
      <c r="D636" s="690"/>
      <c r="E636" s="690"/>
      <c r="F636" s="690"/>
      <c r="G636" s="691"/>
      <c r="H636" s="678"/>
      <c r="I636" s="678"/>
      <c r="J636" s="676"/>
    </row>
    <row r="637" spans="3:10" ht="12.95" customHeight="1">
      <c r="C637" s="684"/>
      <c r="D637" s="686"/>
      <c r="E637" s="686"/>
      <c r="F637" s="686"/>
      <c r="G637" s="687"/>
      <c r="H637" s="688"/>
      <c r="I637" s="688"/>
      <c r="J637" s="739"/>
    </row>
    <row r="638" spans="3:10" ht="12.95" customHeight="1">
      <c r="C638" s="685"/>
      <c r="D638" s="690"/>
      <c r="E638" s="690"/>
      <c r="F638" s="690"/>
      <c r="G638" s="691"/>
      <c r="H638" s="678"/>
      <c r="I638" s="678"/>
      <c r="J638" s="744"/>
    </row>
    <row r="639" spans="3:10" ht="12.95" customHeight="1">
      <c r="C639" s="684"/>
      <c r="D639" s="686"/>
      <c r="E639" s="686"/>
      <c r="F639" s="686"/>
      <c r="G639" s="687"/>
      <c r="H639" s="688"/>
      <c r="I639" s="688"/>
      <c r="J639" s="739"/>
    </row>
    <row r="640" spans="3:10" ht="12.95" customHeight="1">
      <c r="C640" s="685"/>
      <c r="D640" s="690"/>
      <c r="E640" s="690"/>
      <c r="F640" s="690"/>
      <c r="G640" s="691"/>
      <c r="H640" s="678"/>
      <c r="I640" s="678"/>
      <c r="J640" s="744"/>
    </row>
    <row r="641" spans="3:10" ht="12.95" customHeight="1">
      <c r="C641" s="684"/>
      <c r="D641" s="686"/>
      <c r="E641" s="686"/>
      <c r="F641" s="686"/>
      <c r="G641" s="687"/>
      <c r="H641" s="688"/>
      <c r="I641" s="677"/>
      <c r="J641" s="739"/>
    </row>
    <row r="642" spans="3:10" ht="12.95" customHeight="1">
      <c r="C642" s="685"/>
      <c r="D642" s="690"/>
      <c r="E642" s="690"/>
      <c r="F642" s="690"/>
      <c r="G642" s="691"/>
      <c r="H642" s="748"/>
      <c r="I642" s="678"/>
      <c r="J642" s="750"/>
    </row>
    <row r="643" spans="3:10" ht="12.95" customHeight="1">
      <c r="C643" s="684"/>
      <c r="D643" s="686"/>
      <c r="E643" s="686"/>
      <c r="F643" s="686"/>
      <c r="G643" s="687"/>
      <c r="H643" s="688"/>
      <c r="I643" s="677"/>
      <c r="J643" s="739"/>
    </row>
    <row r="644" spans="3:10" ht="12.95" customHeight="1">
      <c r="C644" s="685"/>
      <c r="D644" s="690"/>
      <c r="E644" s="690"/>
      <c r="F644" s="690"/>
      <c r="G644" s="691"/>
      <c r="H644" s="748"/>
      <c r="I644" s="678"/>
      <c r="J644" s="750"/>
    </row>
    <row r="645" spans="3:10" ht="12.95" customHeight="1">
      <c r="C645" s="684"/>
      <c r="D645" s="686"/>
      <c r="E645" s="686"/>
      <c r="F645" s="686"/>
      <c r="G645" s="687"/>
      <c r="H645" s="688"/>
      <c r="I645" s="688"/>
      <c r="J645" s="739"/>
    </row>
    <row r="646" spans="3:10" ht="12.95" customHeight="1">
      <c r="C646" s="685"/>
      <c r="D646" s="690"/>
      <c r="E646" s="690"/>
      <c r="F646" s="690"/>
      <c r="G646" s="691"/>
      <c r="H646" s="678"/>
      <c r="I646" s="678"/>
      <c r="J646" s="744"/>
    </row>
    <row r="647" spans="3:10" ht="12.95" customHeight="1">
      <c r="C647" s="684"/>
      <c r="D647" s="687" t="s">
        <v>742</v>
      </c>
      <c r="E647" s="686"/>
      <c r="F647" s="686"/>
      <c r="G647" s="687"/>
      <c r="H647" s="688"/>
      <c r="I647" s="688"/>
      <c r="J647" s="739"/>
    </row>
    <row r="648" spans="3:10" ht="12.95" customHeight="1">
      <c r="C648" s="717"/>
      <c r="D648" s="690"/>
      <c r="E648" s="690"/>
      <c r="F648" s="690"/>
      <c r="G648" s="691"/>
      <c r="H648" s="678"/>
      <c r="I648" s="678"/>
      <c r="J648" s="744"/>
    </row>
    <row r="649" spans="3:10" ht="12.95" customHeight="1">
      <c r="C649" s="684"/>
      <c r="D649" s="687"/>
      <c r="E649" s="718"/>
      <c r="F649" s="718"/>
      <c r="G649" s="719"/>
      <c r="H649" s="720"/>
      <c r="I649" s="695"/>
      <c r="J649" s="739"/>
    </row>
    <row r="650" spans="3:10" ht="12.95" customHeight="1" thickBot="1">
      <c r="C650" s="722"/>
      <c r="D650" s="723"/>
      <c r="E650" s="724"/>
      <c r="F650" s="724"/>
      <c r="G650" s="725"/>
      <c r="H650" s="726"/>
      <c r="I650" s="727"/>
      <c r="J650" s="747"/>
    </row>
    <row r="651" spans="3:10" ht="15" customHeight="1"/>
  </sheetData>
  <mergeCells count="10">
    <mergeCell ref="E393:G393"/>
    <mergeCell ref="E458:G458"/>
    <mergeCell ref="E523:G523"/>
    <mergeCell ref="E588:G588"/>
    <mergeCell ref="E3:G3"/>
    <mergeCell ref="E68:G68"/>
    <mergeCell ref="E133:G133"/>
    <mergeCell ref="E198:G198"/>
    <mergeCell ref="E263:G263"/>
    <mergeCell ref="E328:G328"/>
  </mergeCells>
  <phoneticPr fontId="2"/>
  <printOptions horizontalCentered="1"/>
  <pageMargins left="0.59055118110236227" right="0" top="0.59055118110236227" bottom="0.19685039370078741" header="0" footer="0"/>
  <pageSetup paperSize="9" orientation="portrait" r:id="rId1"/>
  <headerFooter alignWithMargins="0"/>
  <rowBreaks count="9" manualBreakCount="9">
    <brk id="66" min="1" max="10" man="1"/>
    <brk id="131" min="1" max="10" man="1"/>
    <brk id="196" min="1" max="10" man="1"/>
    <brk id="261" min="1" max="10" man="1"/>
    <brk id="326" min="1" max="10" man="1"/>
    <brk id="391" min="1" max="10" man="1"/>
    <brk id="456" min="1" max="10" man="1"/>
    <brk id="521" min="1" max="10" man="1"/>
    <brk id="586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133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3:80" ht="12" customHeight="1">
      <c r="Q2" s="52"/>
      <c r="R2" s="53"/>
      <c r="S2" s="54"/>
      <c r="T2" s="54"/>
      <c r="U2" s="55"/>
      <c r="V2" s="54"/>
      <c r="W2" s="53"/>
      <c r="X2" s="5"/>
      <c r="Y2" s="5"/>
      <c r="Z2" s="5"/>
      <c r="AA2" s="5"/>
      <c r="AB2" s="5"/>
    </row>
    <row r="3" spans="3:80" ht="12" customHeight="1" thickBot="1">
      <c r="C3" s="6"/>
      <c r="D3" s="6"/>
      <c r="E3" s="7"/>
      <c r="F3" s="7"/>
      <c r="G3" s="8"/>
      <c r="H3" s="8"/>
      <c r="I3" s="9"/>
      <c r="J3" s="8"/>
      <c r="K3" s="8"/>
      <c r="L3" s="8"/>
      <c r="M3" s="8"/>
      <c r="N3" s="8"/>
      <c r="O3" s="8"/>
      <c r="Q3" s="56"/>
      <c r="U3" s="54"/>
      <c r="V3" s="54"/>
      <c r="W3" s="54"/>
      <c r="X3" s="5"/>
      <c r="Y3" s="5"/>
      <c r="Z3" s="5"/>
      <c r="AA3" s="5"/>
      <c r="AB3" s="5"/>
      <c r="BX3" s="10"/>
      <c r="BY3" s="10"/>
    </row>
    <row r="4" spans="3:80" ht="9.9499999999999993" customHeight="1">
      <c r="C4" s="794" t="s">
        <v>114</v>
      </c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6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3:80" s="14" customFormat="1" ht="15.95" customHeight="1">
      <c r="C5" s="797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9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3:80" ht="9.9499999999999993" customHeight="1">
      <c r="C6" s="800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2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3:80" s="23" customFormat="1" ht="12" customHeight="1">
      <c r="C7" s="94"/>
      <c r="D7" s="22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3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232" t="s">
        <v>16</v>
      </c>
      <c r="I8" s="232" t="s">
        <v>17</v>
      </c>
      <c r="J8" s="232" t="s">
        <v>18</v>
      </c>
      <c r="K8" s="232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3:80" s="23" customFormat="1" ht="12" customHeight="1">
      <c r="C9" s="94"/>
      <c r="D9" s="97"/>
      <c r="E9" s="88"/>
      <c r="F9" s="95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60"/>
      <c r="V9" s="60"/>
      <c r="W9" s="60"/>
      <c r="X9" s="39"/>
      <c r="Y9" s="39"/>
      <c r="Z9" s="39"/>
      <c r="AA9" s="39"/>
      <c r="AB9" s="39"/>
      <c r="BS9" s="26"/>
    </row>
    <row r="10" spans="3:80" s="23" customFormat="1" ht="12" customHeight="1">
      <c r="C10" s="98">
        <v>-1</v>
      </c>
      <c r="D10" s="232"/>
      <c r="E10" s="153" t="s">
        <v>108</v>
      </c>
      <c r="F10" s="104"/>
      <c r="G10" s="157">
        <v>0</v>
      </c>
      <c r="H10" s="105">
        <v>1</v>
      </c>
      <c r="I10" s="232" t="s">
        <v>109</v>
      </c>
      <c r="J10" s="106"/>
      <c r="K10" s="106"/>
      <c r="L10" s="107"/>
      <c r="M10" s="101"/>
      <c r="N10" s="101"/>
      <c r="O10" s="101"/>
      <c r="P10" s="25"/>
      <c r="Q10" s="62"/>
      <c r="R10" s="59"/>
      <c r="S10" s="59"/>
      <c r="T10" s="59"/>
      <c r="U10" s="60"/>
      <c r="V10" s="60"/>
      <c r="W10" s="60"/>
      <c r="X10" s="39"/>
      <c r="Y10" s="34"/>
      <c r="Z10" s="34"/>
      <c r="AA10" s="34"/>
      <c r="AB10" s="34"/>
      <c r="BS10" s="26"/>
    </row>
    <row r="11" spans="3:80" s="23" customFormat="1" ht="12" customHeight="1">
      <c r="C11" s="94"/>
      <c r="D11" s="97"/>
      <c r="E11" s="88"/>
      <c r="F11" s="95"/>
      <c r="G11" s="54"/>
      <c r="H11" s="108"/>
      <c r="I11" s="97"/>
      <c r="J11" s="103"/>
      <c r="K11" s="103"/>
      <c r="L11" s="142"/>
      <c r="M11" s="93"/>
      <c r="N11" s="57"/>
      <c r="O11" s="57"/>
      <c r="P11" s="25"/>
      <c r="Q11" s="62"/>
      <c r="R11" s="59"/>
      <c r="S11" s="59"/>
      <c r="T11" s="59"/>
      <c r="U11" s="59"/>
      <c r="V11" s="59"/>
      <c r="W11" s="59"/>
      <c r="Y11" s="26"/>
      <c r="Z11" s="26"/>
      <c r="AA11" s="26"/>
      <c r="AB11" s="26"/>
      <c r="BS11" s="26"/>
    </row>
    <row r="12" spans="3:80" s="23" customFormat="1" ht="12" customHeight="1">
      <c r="C12" s="98"/>
      <c r="D12" s="125"/>
      <c r="E12" s="153" t="s">
        <v>40</v>
      </c>
      <c r="F12" s="104"/>
      <c r="G12" s="158" t="s">
        <v>214</v>
      </c>
      <c r="H12" s="111">
        <v>18.399999999999999</v>
      </c>
      <c r="I12" s="309" t="s">
        <v>20</v>
      </c>
      <c r="J12" s="105"/>
      <c r="K12" s="106"/>
      <c r="L12" s="147"/>
      <c r="M12" s="144"/>
      <c r="N12" s="145"/>
      <c r="O12" s="145"/>
      <c r="P12" s="25"/>
      <c r="Q12" s="64"/>
      <c r="R12" s="65"/>
      <c r="S12" s="59"/>
      <c r="T12" s="59"/>
      <c r="U12" s="59"/>
      <c r="V12" s="59"/>
      <c r="W12" s="59"/>
      <c r="Y12" s="26"/>
      <c r="Z12" s="26"/>
      <c r="AA12" s="26"/>
      <c r="AB12" s="26"/>
      <c r="BS12" s="26"/>
    </row>
    <row r="13" spans="3:80" s="23" customFormat="1" ht="12" customHeight="1">
      <c r="C13" s="94"/>
      <c r="D13" s="97"/>
      <c r="E13" s="88"/>
      <c r="F13" s="95"/>
      <c r="G13" s="54"/>
      <c r="H13" s="108"/>
      <c r="I13" s="97"/>
      <c r="J13" s="103"/>
      <c r="K13" s="103"/>
      <c r="L13" s="142"/>
      <c r="M13" s="93"/>
      <c r="N13" s="57"/>
      <c r="O13" s="57"/>
      <c r="P13" s="25"/>
      <c r="Q13" s="62"/>
      <c r="R13" s="59"/>
      <c r="S13" s="59"/>
      <c r="T13" s="59"/>
      <c r="U13" s="59"/>
      <c r="V13" s="59"/>
      <c r="W13" s="59"/>
      <c r="X13" s="30"/>
      <c r="Y13" s="31"/>
      <c r="Z13" s="26"/>
      <c r="AA13" s="26"/>
      <c r="AB13" s="26"/>
      <c r="BS13" s="26"/>
      <c r="CA13" s="30"/>
    </row>
    <row r="14" spans="3:80" s="23" customFormat="1" ht="12" customHeight="1">
      <c r="C14" s="116"/>
      <c r="D14" s="125"/>
      <c r="E14" s="153" t="s">
        <v>40</v>
      </c>
      <c r="F14" s="104"/>
      <c r="G14" s="158" t="s">
        <v>46</v>
      </c>
      <c r="H14" s="111">
        <v>417</v>
      </c>
      <c r="I14" s="233" t="s">
        <v>20</v>
      </c>
      <c r="J14" s="105"/>
      <c r="K14" s="106"/>
      <c r="L14" s="147"/>
      <c r="M14" s="144"/>
      <c r="N14" s="145"/>
      <c r="O14" s="145"/>
      <c r="P14" s="25"/>
      <c r="Q14" s="62"/>
      <c r="R14" s="59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3:80" s="23" customFormat="1" ht="12" customHeight="1">
      <c r="C15" s="94"/>
      <c r="D15" s="97"/>
      <c r="E15" s="87"/>
      <c r="F15" s="118"/>
      <c r="G15" s="71"/>
      <c r="H15" s="108"/>
      <c r="I15" s="97"/>
      <c r="J15" s="103"/>
      <c r="K15" s="103"/>
      <c r="L15" s="142"/>
      <c r="M15" s="93"/>
      <c r="N15" s="57"/>
      <c r="O15" s="57"/>
      <c r="P15" s="25"/>
      <c r="Q15" s="62"/>
      <c r="R15" s="59"/>
      <c r="S15" s="59"/>
      <c r="T15" s="59"/>
      <c r="U15" s="59"/>
      <c r="V15" s="59"/>
      <c r="W15" s="59"/>
      <c r="Y15" s="26"/>
      <c r="Z15" s="26"/>
      <c r="AA15" s="26"/>
      <c r="AB15" s="26"/>
      <c r="BS15" s="26"/>
    </row>
    <row r="16" spans="3:80" s="23" customFormat="1" ht="12" customHeight="1">
      <c r="C16" s="98"/>
      <c r="D16" s="125"/>
      <c r="E16" s="235" t="s">
        <v>112</v>
      </c>
      <c r="F16" s="104"/>
      <c r="G16" s="159"/>
      <c r="H16" s="105"/>
      <c r="I16" s="233"/>
      <c r="J16" s="106"/>
      <c r="K16" s="106"/>
      <c r="L16" s="147"/>
      <c r="M16" s="144"/>
      <c r="N16" s="145"/>
      <c r="O16" s="145"/>
      <c r="P16" s="25"/>
      <c r="Q16" s="64"/>
      <c r="R16" s="65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9" s="23" customFormat="1" ht="12" customHeight="1">
      <c r="C17" s="94"/>
      <c r="D17" s="97"/>
      <c r="E17" s="88"/>
      <c r="F17" s="95"/>
      <c r="G17" s="55"/>
      <c r="H17" s="108"/>
      <c r="I17" s="97"/>
      <c r="J17" s="103"/>
      <c r="K17" s="103"/>
      <c r="L17" s="142"/>
      <c r="M17" s="93"/>
      <c r="N17" s="57"/>
      <c r="O17" s="57"/>
      <c r="P17" s="25"/>
      <c r="Q17" s="62"/>
      <c r="R17" s="59"/>
      <c r="S17" s="59"/>
      <c r="T17" s="59"/>
      <c r="U17" s="59"/>
      <c r="V17" s="59"/>
      <c r="W17" s="59"/>
      <c r="X17" s="30"/>
      <c r="Y17" s="26"/>
      <c r="Z17" s="26"/>
      <c r="AA17" s="26"/>
      <c r="AB17" s="26"/>
      <c r="BS17" s="26"/>
      <c r="CA17" s="30"/>
    </row>
    <row r="18" spans="3:79" s="23" customFormat="1" ht="12" customHeight="1">
      <c r="C18" s="116"/>
      <c r="D18" s="125"/>
      <c r="E18" s="153"/>
      <c r="F18" s="104"/>
      <c r="G18" s="158"/>
      <c r="H18" s="111"/>
      <c r="I18" s="232"/>
      <c r="J18" s="106"/>
      <c r="K18" s="106"/>
      <c r="L18" s="147"/>
      <c r="M18" s="144"/>
      <c r="N18" s="145"/>
      <c r="O18" s="145"/>
      <c r="P18" s="25"/>
      <c r="Q18" s="62"/>
      <c r="R18" s="59"/>
      <c r="S18" s="59"/>
      <c r="T18" s="59"/>
      <c r="U18" s="59"/>
      <c r="V18" s="59"/>
      <c r="W18" s="59"/>
      <c r="X18" s="30"/>
      <c r="Y18" s="26"/>
      <c r="Z18" s="26"/>
      <c r="AA18" s="26"/>
      <c r="AB18" s="26"/>
      <c r="BS18" s="26"/>
    </row>
    <row r="19" spans="3:79" s="23" customFormat="1" ht="12" customHeight="1">
      <c r="C19" s="94"/>
      <c r="D19" s="97"/>
      <c r="E19" s="88"/>
      <c r="F19" s="95"/>
      <c r="G19" s="54"/>
      <c r="H19" s="108"/>
      <c r="I19" s="97"/>
      <c r="J19" s="103"/>
      <c r="K19" s="103"/>
      <c r="L19" s="142"/>
      <c r="M19" s="148"/>
      <c r="N19" s="57"/>
      <c r="O19" s="57"/>
      <c r="P19" s="25"/>
      <c r="Q19" s="62"/>
      <c r="R19" s="59"/>
      <c r="S19" s="59"/>
      <c r="T19" s="59"/>
      <c r="U19" s="59"/>
      <c r="V19" s="59"/>
      <c r="W19" s="59"/>
      <c r="X19" s="30"/>
      <c r="Y19" s="31"/>
      <c r="Z19" s="26"/>
      <c r="AA19" s="26"/>
      <c r="AB19" s="26"/>
      <c r="BS19" s="26"/>
      <c r="CA19" s="30"/>
    </row>
    <row r="20" spans="3:79" s="23" customFormat="1" ht="12" customHeight="1">
      <c r="C20" s="98">
        <v>-2</v>
      </c>
      <c r="D20" s="125"/>
      <c r="E20" s="153" t="s">
        <v>105</v>
      </c>
      <c r="F20" s="104"/>
      <c r="G20" s="158"/>
      <c r="H20" s="105">
        <v>1</v>
      </c>
      <c r="I20" s="233" t="s">
        <v>107</v>
      </c>
      <c r="J20" s="106"/>
      <c r="K20" s="106"/>
      <c r="L20" s="147"/>
      <c r="M20" s="144"/>
      <c r="N20" s="145"/>
      <c r="O20" s="145"/>
      <c r="P20" s="25"/>
      <c r="Q20" s="62"/>
      <c r="R20" s="59"/>
      <c r="S20" s="59"/>
      <c r="T20" s="59"/>
      <c r="U20" s="59"/>
      <c r="V20" s="59"/>
      <c r="W20" s="59"/>
      <c r="X20" s="31"/>
      <c r="Y20" s="26"/>
      <c r="Z20" s="26"/>
      <c r="AA20" s="26"/>
      <c r="AB20" s="26"/>
      <c r="BS20" s="26"/>
    </row>
    <row r="21" spans="3:79" s="23" customFormat="1" ht="12" customHeight="1">
      <c r="C21" s="94"/>
      <c r="D21" s="97"/>
      <c r="E21" s="88"/>
      <c r="F21" s="95"/>
      <c r="G21" s="54"/>
      <c r="H21" s="117"/>
      <c r="I21" s="97"/>
      <c r="J21" s="103"/>
      <c r="K21" s="103"/>
      <c r="L21" s="142"/>
      <c r="M21" s="93"/>
      <c r="N21" s="80"/>
      <c r="O21" s="148"/>
      <c r="P21" s="25"/>
      <c r="Q21" s="62"/>
      <c r="R21" s="59"/>
      <c r="S21" s="59"/>
      <c r="T21" s="59"/>
      <c r="U21" s="59"/>
      <c r="V21" s="59"/>
      <c r="W21" s="59"/>
      <c r="X21" s="30"/>
      <c r="Y21" s="26"/>
      <c r="Z21" s="26"/>
      <c r="AA21" s="26"/>
      <c r="AB21" s="26"/>
      <c r="BS21" s="26"/>
    </row>
    <row r="22" spans="3:79" s="23" customFormat="1" ht="12" customHeight="1">
      <c r="C22" s="116"/>
      <c r="D22" s="125"/>
      <c r="E22" s="153" t="s">
        <v>41</v>
      </c>
      <c r="F22" s="104"/>
      <c r="G22" s="158" t="s">
        <v>214</v>
      </c>
      <c r="H22" s="111">
        <v>18.399999999999999</v>
      </c>
      <c r="I22" s="233" t="s">
        <v>20</v>
      </c>
      <c r="J22" s="106"/>
      <c r="K22" s="106"/>
      <c r="L22" s="147"/>
      <c r="M22" s="144"/>
      <c r="N22" s="145"/>
      <c r="O22" s="145"/>
      <c r="P22" s="25"/>
      <c r="Q22" s="62"/>
      <c r="R22" s="63"/>
      <c r="S22" s="59"/>
      <c r="T22" s="59"/>
      <c r="U22" s="59"/>
      <c r="V22" s="59"/>
      <c r="W22" s="59"/>
      <c r="Y22" s="26"/>
      <c r="Z22" s="26"/>
      <c r="AA22" s="26"/>
      <c r="AB22" s="26"/>
      <c r="BS22" s="26"/>
    </row>
    <row r="23" spans="3:79" s="23" customFormat="1" ht="12" customHeight="1">
      <c r="C23" s="94"/>
      <c r="D23" s="97"/>
      <c r="E23" s="88"/>
      <c r="F23" s="95"/>
      <c r="G23" s="54"/>
      <c r="H23" s="117"/>
      <c r="I23" s="97"/>
      <c r="J23" s="103"/>
      <c r="K23" s="103"/>
      <c r="L23" s="142"/>
      <c r="M23" s="93"/>
      <c r="N23" s="80"/>
      <c r="O23" s="148"/>
      <c r="P23" s="25"/>
      <c r="Q23" s="62"/>
      <c r="R23" s="59"/>
      <c r="S23" s="59"/>
      <c r="T23" s="59"/>
      <c r="U23" s="59"/>
      <c r="V23" s="59"/>
      <c r="W23" s="59"/>
      <c r="X23" s="30"/>
      <c r="Y23" s="26"/>
      <c r="Z23" s="26"/>
      <c r="AA23" s="26"/>
      <c r="AB23" s="26"/>
      <c r="BS23" s="26"/>
    </row>
    <row r="24" spans="3:79" s="23" customFormat="1" ht="12" customHeight="1">
      <c r="C24" s="116"/>
      <c r="D24" s="125"/>
      <c r="E24" s="153" t="s">
        <v>41</v>
      </c>
      <c r="F24" s="104"/>
      <c r="G24" s="158" t="s">
        <v>46</v>
      </c>
      <c r="H24" s="111">
        <v>417</v>
      </c>
      <c r="I24" s="291" t="s">
        <v>20</v>
      </c>
      <c r="J24" s="106"/>
      <c r="K24" s="106"/>
      <c r="L24" s="147"/>
      <c r="M24" s="144"/>
      <c r="N24" s="145"/>
      <c r="O24" s="145"/>
      <c r="P24" s="25"/>
      <c r="Q24" s="62"/>
      <c r="R24" s="63"/>
      <c r="S24" s="59"/>
      <c r="T24" s="59"/>
      <c r="U24" s="59"/>
      <c r="V24" s="59"/>
      <c r="W24" s="59"/>
      <c r="Y24" s="26"/>
      <c r="Z24" s="26"/>
      <c r="AA24" s="26"/>
      <c r="AB24" s="26"/>
      <c r="BS24" s="26"/>
    </row>
    <row r="25" spans="3:79" s="23" customFormat="1" ht="12" customHeight="1">
      <c r="C25" s="94"/>
      <c r="D25" s="97"/>
      <c r="E25" s="87"/>
      <c r="F25" s="118"/>
      <c r="G25" s="54"/>
      <c r="H25" s="108"/>
      <c r="I25" s="97"/>
      <c r="J25" s="103"/>
      <c r="K25" s="103"/>
      <c r="L25" s="142"/>
      <c r="M25" s="148"/>
      <c r="N25" s="80"/>
      <c r="O25" s="148"/>
      <c r="P25" s="25"/>
      <c r="Q25" s="67"/>
      <c r="R25" s="60"/>
      <c r="S25" s="68"/>
      <c r="T25" s="69"/>
      <c r="U25" s="70"/>
      <c r="V25" s="70"/>
      <c r="W25" s="60"/>
      <c r="X25" s="36"/>
      <c r="Y25" s="37"/>
      <c r="Z25" s="36"/>
      <c r="AA25" s="26"/>
      <c r="AB25" s="26"/>
      <c r="BS25" s="26"/>
      <c r="CA25" s="30"/>
    </row>
    <row r="26" spans="3:79" s="23" customFormat="1" ht="12" customHeight="1">
      <c r="C26" s="116"/>
      <c r="D26" s="125"/>
      <c r="E26" s="235" t="s">
        <v>112</v>
      </c>
      <c r="F26" s="104"/>
      <c r="G26" s="158"/>
      <c r="H26" s="111"/>
      <c r="I26" s="233"/>
      <c r="J26" s="106"/>
      <c r="K26" s="106"/>
      <c r="L26" s="147"/>
      <c r="M26" s="144"/>
      <c r="N26" s="145"/>
      <c r="O26" s="145"/>
      <c r="P26" s="25"/>
      <c r="Q26" s="67"/>
      <c r="R26" s="71"/>
      <c r="S26" s="68"/>
      <c r="T26" s="72"/>
      <c r="U26" s="70"/>
      <c r="V26" s="70"/>
      <c r="W26" s="69"/>
      <c r="X26" s="35"/>
      <c r="Y26" s="35"/>
      <c r="Z26" s="35"/>
      <c r="AA26" s="26"/>
      <c r="AB26" s="26"/>
      <c r="BS26" s="26"/>
    </row>
    <row r="27" spans="3:79" s="23" customFormat="1" ht="12" customHeight="1">
      <c r="C27" s="94"/>
      <c r="D27" s="97"/>
      <c r="E27" s="87"/>
      <c r="F27" s="118"/>
      <c r="G27" s="60"/>
      <c r="H27" s="108"/>
      <c r="I27" s="97"/>
      <c r="J27" s="103"/>
      <c r="K27" s="103"/>
      <c r="L27" s="142"/>
      <c r="M27" s="93"/>
      <c r="N27" s="57"/>
      <c r="O27" s="57"/>
      <c r="P27" s="25"/>
      <c r="Q27" s="66"/>
      <c r="R27" s="59"/>
      <c r="S27" s="59"/>
      <c r="T27" s="59"/>
      <c r="U27" s="59"/>
      <c r="V27" s="59"/>
      <c r="W27" s="59"/>
      <c r="Y27" s="26"/>
      <c r="Z27" s="26"/>
      <c r="AA27" s="26"/>
      <c r="AB27" s="26"/>
      <c r="BS27" s="26"/>
    </row>
    <row r="28" spans="3:79" s="23" customFormat="1" ht="12" customHeight="1">
      <c r="C28" s="116"/>
      <c r="D28" s="125"/>
      <c r="E28" s="153"/>
      <c r="F28" s="104"/>
      <c r="G28" s="158"/>
      <c r="H28" s="120"/>
      <c r="I28" s="232"/>
      <c r="J28" s="106"/>
      <c r="K28" s="106"/>
      <c r="L28" s="147"/>
      <c r="M28" s="144"/>
      <c r="N28" s="145"/>
      <c r="O28" s="145"/>
      <c r="P28" s="25"/>
      <c r="Q28" s="62"/>
      <c r="R28" s="59"/>
      <c r="S28" s="59"/>
      <c r="T28" s="59"/>
      <c r="U28" s="59"/>
      <c r="V28" s="59"/>
      <c r="W28" s="59"/>
      <c r="Y28" s="26"/>
      <c r="Z28" s="26"/>
      <c r="AA28" s="26"/>
      <c r="AB28" s="26"/>
      <c r="BS28" s="26"/>
    </row>
    <row r="29" spans="3:79" s="23" customFormat="1" ht="12" customHeight="1">
      <c r="C29" s="94"/>
      <c r="D29" s="97"/>
      <c r="E29" s="87"/>
      <c r="F29" s="118"/>
      <c r="G29" s="71"/>
      <c r="H29" s="108"/>
      <c r="I29" s="97"/>
      <c r="J29" s="103"/>
      <c r="K29" s="103"/>
      <c r="L29" s="142"/>
      <c r="M29" s="93"/>
      <c r="N29" s="57"/>
      <c r="O29" s="57"/>
      <c r="P29" s="25"/>
      <c r="Q29" s="62"/>
      <c r="R29" s="59"/>
      <c r="S29" s="59"/>
      <c r="T29" s="59"/>
      <c r="U29" s="59"/>
      <c r="V29" s="59"/>
      <c r="W29" s="59"/>
      <c r="Y29" s="26"/>
      <c r="Z29" s="26"/>
      <c r="AA29" s="26"/>
      <c r="AB29" s="26"/>
      <c r="BS29" s="26"/>
    </row>
    <row r="30" spans="3:79" s="23" customFormat="1" ht="12" customHeight="1">
      <c r="C30" s="98">
        <v>-3</v>
      </c>
      <c r="D30" s="125"/>
      <c r="E30" s="153" t="s">
        <v>104</v>
      </c>
      <c r="F30" s="104"/>
      <c r="G30" s="159"/>
      <c r="H30" s="105">
        <v>1</v>
      </c>
      <c r="I30" s="233" t="s">
        <v>107</v>
      </c>
      <c r="J30" s="106"/>
      <c r="K30" s="106"/>
      <c r="L30" s="147"/>
      <c r="M30" s="144"/>
      <c r="N30" s="145"/>
      <c r="O30" s="145"/>
      <c r="P30" s="25"/>
      <c r="Q30" s="64"/>
      <c r="R30" s="65"/>
      <c r="S30" s="59"/>
      <c r="T30" s="59"/>
      <c r="U30" s="59"/>
      <c r="V30" s="59"/>
      <c r="W30" s="59"/>
      <c r="Y30" s="26"/>
      <c r="Z30" s="26"/>
      <c r="AA30" s="26"/>
      <c r="AB30" s="26"/>
      <c r="BS30" s="26"/>
    </row>
    <row r="31" spans="3:79" s="23" customFormat="1" ht="12" customHeight="1">
      <c r="C31" s="94"/>
      <c r="D31" s="97"/>
      <c r="E31" s="221" t="s">
        <v>104</v>
      </c>
      <c r="F31" s="95"/>
      <c r="G31" s="54"/>
      <c r="H31" s="122"/>
      <c r="I31" s="97"/>
      <c r="J31" s="96"/>
      <c r="K31" s="103"/>
      <c r="L31" s="142"/>
      <c r="M31" s="93"/>
      <c r="N31" s="80"/>
      <c r="O31" s="57"/>
      <c r="P31" s="25"/>
      <c r="Q31" s="62"/>
      <c r="R31" s="59"/>
      <c r="S31" s="59"/>
      <c r="T31" s="59"/>
      <c r="U31" s="59"/>
      <c r="V31" s="59"/>
      <c r="W31" s="59"/>
      <c r="BS31" s="26"/>
      <c r="CA31" s="30"/>
    </row>
    <row r="32" spans="3:79" s="23" customFormat="1" ht="12" customHeight="1">
      <c r="C32" s="116"/>
      <c r="D32" s="125"/>
      <c r="E32" s="153" t="s">
        <v>110</v>
      </c>
      <c r="F32" s="104"/>
      <c r="G32" s="158" t="s">
        <v>214</v>
      </c>
      <c r="H32" s="111">
        <v>24.7</v>
      </c>
      <c r="I32" s="233" t="s">
        <v>20</v>
      </c>
      <c r="J32" s="106"/>
      <c r="K32" s="106"/>
      <c r="L32" s="149"/>
      <c r="M32" s="144"/>
      <c r="N32" s="145"/>
      <c r="O32" s="145"/>
      <c r="P32" s="25"/>
      <c r="Q32" s="62"/>
      <c r="R32" s="59"/>
      <c r="S32" s="59"/>
      <c r="T32" s="59"/>
      <c r="U32" s="59"/>
      <c r="V32" s="59"/>
      <c r="W32" s="59"/>
      <c r="BS32" s="26"/>
    </row>
    <row r="33" spans="3:82" s="23" customFormat="1" ht="12" customHeight="1">
      <c r="C33" s="94"/>
      <c r="D33" s="97"/>
      <c r="E33" s="221" t="s">
        <v>104</v>
      </c>
      <c r="F33" s="95"/>
      <c r="G33" s="54"/>
      <c r="H33" s="122"/>
      <c r="I33" s="97"/>
      <c r="J33" s="96"/>
      <c r="K33" s="103"/>
      <c r="L33" s="142"/>
      <c r="M33" s="93"/>
      <c r="N33" s="80"/>
      <c r="O33" s="57"/>
      <c r="P33" s="25"/>
      <c r="Q33" s="62"/>
      <c r="R33" s="59"/>
      <c r="S33" s="59"/>
      <c r="T33" s="59"/>
      <c r="U33" s="59"/>
      <c r="V33" s="59"/>
      <c r="W33" s="59"/>
      <c r="BS33" s="26"/>
      <c r="CA33" s="30"/>
    </row>
    <row r="34" spans="3:82" s="23" customFormat="1" ht="12" customHeight="1">
      <c r="C34" s="116"/>
      <c r="D34" s="125"/>
      <c r="E34" s="153" t="s">
        <v>110</v>
      </c>
      <c r="F34" s="104"/>
      <c r="G34" s="158" t="s">
        <v>46</v>
      </c>
      <c r="H34" s="111">
        <v>446</v>
      </c>
      <c r="I34" s="291" t="s">
        <v>20</v>
      </c>
      <c r="J34" s="106"/>
      <c r="K34" s="106"/>
      <c r="L34" s="149"/>
      <c r="M34" s="144"/>
      <c r="N34" s="145"/>
      <c r="O34" s="145"/>
      <c r="P34" s="25"/>
      <c r="Q34" s="62"/>
      <c r="R34" s="59"/>
      <c r="S34" s="59"/>
      <c r="T34" s="59"/>
      <c r="U34" s="59"/>
      <c r="V34" s="59"/>
      <c r="W34" s="59"/>
      <c r="BS34" s="26"/>
    </row>
    <row r="35" spans="3:82" s="23" customFormat="1" ht="12" customHeight="1">
      <c r="C35" s="94"/>
      <c r="D35" s="97"/>
      <c r="E35" s="88"/>
      <c r="F35" s="95"/>
      <c r="G35" s="60"/>
      <c r="H35" s="108"/>
      <c r="I35" s="97"/>
      <c r="J35" s="103"/>
      <c r="K35" s="103"/>
      <c r="L35" s="146"/>
      <c r="M35" s="148"/>
      <c r="N35" s="57"/>
      <c r="O35" s="57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  <c r="CA35" s="30"/>
    </row>
    <row r="36" spans="3:82" s="23" customFormat="1" ht="12" customHeight="1">
      <c r="C36" s="116"/>
      <c r="D36" s="125"/>
      <c r="E36" s="235" t="s">
        <v>112</v>
      </c>
      <c r="F36" s="104"/>
      <c r="G36" s="159"/>
      <c r="H36" s="119"/>
      <c r="I36" s="232"/>
      <c r="J36" s="106"/>
      <c r="K36" s="106"/>
      <c r="L36" s="147"/>
      <c r="M36" s="144"/>
      <c r="N36" s="145"/>
      <c r="O36" s="145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  <c r="CD36" s="31"/>
    </row>
    <row r="37" spans="3:82" s="23" customFormat="1" ht="12" customHeight="1">
      <c r="C37" s="94"/>
      <c r="D37" s="97"/>
      <c r="E37" s="87"/>
      <c r="F37" s="118"/>
      <c r="G37" s="54"/>
      <c r="H37" s="108"/>
      <c r="I37" s="97"/>
      <c r="J37" s="103"/>
      <c r="K37" s="103"/>
      <c r="L37" s="142"/>
      <c r="M37" s="148"/>
      <c r="N37" s="80"/>
      <c r="O37" s="148"/>
      <c r="P37" s="25"/>
      <c r="Q37" s="66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2" s="23" customFormat="1" ht="12" customHeight="1">
      <c r="C38" s="116"/>
      <c r="D38" s="125"/>
      <c r="E38" s="153"/>
      <c r="F38" s="104"/>
      <c r="G38" s="158"/>
      <c r="H38" s="111"/>
      <c r="I38" s="233"/>
      <c r="J38" s="106"/>
      <c r="K38" s="106"/>
      <c r="L38" s="147"/>
      <c r="M38" s="144"/>
      <c r="N38" s="145"/>
      <c r="O38" s="145"/>
      <c r="P38" s="25"/>
      <c r="Q38" s="62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2" s="23" customFormat="1" ht="12" customHeight="1">
      <c r="C39" s="94"/>
      <c r="D39" s="97"/>
      <c r="E39" s="87"/>
      <c r="F39" s="118"/>
      <c r="G39" s="71"/>
      <c r="H39" s="108"/>
      <c r="I39" s="97"/>
      <c r="J39" s="103"/>
      <c r="K39" s="103"/>
      <c r="L39" s="142"/>
      <c r="M39" s="93"/>
      <c r="N39" s="57"/>
      <c r="O39" s="57"/>
      <c r="P39" s="25"/>
      <c r="Q39" s="62"/>
      <c r="R39" s="59"/>
      <c r="S39" s="59"/>
      <c r="T39" s="59"/>
      <c r="U39" s="59"/>
      <c r="V39" s="59"/>
      <c r="W39" s="59"/>
      <c r="Y39" s="26"/>
      <c r="Z39" s="26"/>
      <c r="AA39" s="26"/>
      <c r="AB39" s="26"/>
      <c r="BS39" s="26"/>
    </row>
    <row r="40" spans="3:82" s="23" customFormat="1" ht="12" customHeight="1">
      <c r="C40" s="98">
        <v>-4</v>
      </c>
      <c r="D40" s="125"/>
      <c r="E40" s="153" t="s">
        <v>111</v>
      </c>
      <c r="F40" s="104"/>
      <c r="G40" s="159"/>
      <c r="H40" s="105">
        <v>1</v>
      </c>
      <c r="I40" s="233" t="s">
        <v>107</v>
      </c>
      <c r="J40" s="106"/>
      <c r="K40" s="106"/>
      <c r="L40" s="147"/>
      <c r="M40" s="144"/>
      <c r="N40" s="145"/>
      <c r="O40" s="145"/>
      <c r="P40" s="25"/>
      <c r="Q40" s="64"/>
      <c r="R40" s="65"/>
      <c r="S40" s="59"/>
      <c r="T40" s="59"/>
      <c r="U40" s="59"/>
      <c r="V40" s="59"/>
      <c r="W40" s="59"/>
      <c r="Y40" s="26"/>
      <c r="Z40" s="26"/>
      <c r="AA40" s="26"/>
      <c r="AB40" s="26"/>
      <c r="BS40" s="26"/>
    </row>
    <row r="41" spans="3:82" s="23" customFormat="1" ht="12" customHeight="1">
      <c r="C41" s="94"/>
      <c r="D41" s="97"/>
      <c r="E41" s="243" t="s">
        <v>42</v>
      </c>
      <c r="F41" s="118"/>
      <c r="G41" s="54" t="s">
        <v>186</v>
      </c>
      <c r="H41" s="108"/>
      <c r="I41" s="97"/>
      <c r="J41" s="103"/>
      <c r="K41" s="103"/>
      <c r="L41" s="142"/>
      <c r="M41" s="148"/>
      <c r="N41" s="80"/>
      <c r="O41" s="148"/>
      <c r="P41" s="25"/>
      <c r="Q41" s="67"/>
      <c r="R41" s="148"/>
      <c r="S41" s="68"/>
      <c r="T41" s="69"/>
      <c r="U41" s="70"/>
      <c r="V41" s="70"/>
      <c r="W41" s="60"/>
      <c r="X41" s="36"/>
      <c r="Y41" s="37"/>
      <c r="Z41" s="36"/>
      <c r="AA41" s="26"/>
      <c r="AB41" s="26"/>
      <c r="BS41" s="26"/>
      <c r="CA41" s="30"/>
    </row>
    <row r="42" spans="3:82" s="23" customFormat="1" ht="12" customHeight="1">
      <c r="C42" s="116"/>
      <c r="D42" s="125"/>
      <c r="E42" s="239" t="s">
        <v>43</v>
      </c>
      <c r="F42" s="104"/>
      <c r="G42" s="158" t="s">
        <v>188</v>
      </c>
      <c r="H42" s="111">
        <v>191</v>
      </c>
      <c r="I42" s="233" t="s">
        <v>20</v>
      </c>
      <c r="J42" s="106"/>
      <c r="K42" s="106"/>
      <c r="L42" s="147"/>
      <c r="M42" s="144"/>
      <c r="N42" s="145"/>
      <c r="O42" s="145"/>
      <c r="P42" s="25"/>
      <c r="Q42" s="67"/>
      <c r="R42" s="86"/>
      <c r="S42" s="68"/>
      <c r="T42" s="72"/>
      <c r="U42" s="70"/>
      <c r="V42" s="70"/>
      <c r="W42" s="69"/>
      <c r="X42" s="35"/>
      <c r="Y42" s="35"/>
      <c r="Z42" s="35"/>
      <c r="AA42" s="26"/>
      <c r="AB42" s="26"/>
      <c r="BS42" s="26"/>
    </row>
    <row r="43" spans="3:82" s="23" customFormat="1" ht="12" customHeight="1">
      <c r="C43" s="94"/>
      <c r="D43" s="97"/>
      <c r="E43" s="243" t="s">
        <v>42</v>
      </c>
      <c r="F43" s="118"/>
      <c r="G43" s="54" t="s">
        <v>186</v>
      </c>
      <c r="H43" s="108"/>
      <c r="I43" s="97"/>
      <c r="J43" s="103"/>
      <c r="K43" s="103"/>
      <c r="L43" s="151"/>
      <c r="M43" s="148"/>
      <c r="N43" s="57"/>
      <c r="O43" s="57"/>
      <c r="P43" s="25"/>
      <c r="Q43" s="62"/>
      <c r="R43" s="55"/>
      <c r="S43" s="59"/>
      <c r="T43" s="59"/>
      <c r="U43" s="59"/>
      <c r="V43" s="59"/>
      <c r="W43" s="59"/>
      <c r="Y43" s="26"/>
      <c r="Z43" s="26"/>
      <c r="AA43" s="26"/>
      <c r="AB43" s="26"/>
      <c r="BS43" s="26"/>
    </row>
    <row r="44" spans="3:82" s="23" customFormat="1" ht="12" customHeight="1">
      <c r="C44" s="116"/>
      <c r="D44" s="125"/>
      <c r="E44" s="239" t="s">
        <v>124</v>
      </c>
      <c r="F44" s="104"/>
      <c r="G44" s="158" t="s">
        <v>188</v>
      </c>
      <c r="H44" s="111">
        <v>191</v>
      </c>
      <c r="I44" s="233" t="s">
        <v>20</v>
      </c>
      <c r="J44" s="106"/>
      <c r="K44" s="106"/>
      <c r="L44" s="147"/>
      <c r="M44" s="144"/>
      <c r="N44" s="145"/>
      <c r="O44" s="145"/>
      <c r="P44" s="25"/>
      <c r="Q44" s="62"/>
      <c r="R44" s="248"/>
      <c r="S44" s="59"/>
      <c r="T44" s="59"/>
      <c r="U44" s="59"/>
      <c r="V44" s="59"/>
      <c r="W44" s="59"/>
      <c r="X44" s="30"/>
      <c r="Y44" s="26"/>
      <c r="Z44" s="26"/>
      <c r="AA44" s="26"/>
      <c r="AB44" s="26"/>
      <c r="BS44" s="31"/>
    </row>
    <row r="45" spans="3:82" s="23" customFormat="1" ht="12" customHeight="1">
      <c r="C45" s="94"/>
      <c r="D45" s="97"/>
      <c r="E45" s="243" t="s">
        <v>42</v>
      </c>
      <c r="F45" s="118"/>
      <c r="G45" s="54" t="s">
        <v>186</v>
      </c>
      <c r="H45" s="108"/>
      <c r="I45" s="97"/>
      <c r="J45" s="103"/>
      <c r="K45" s="103"/>
      <c r="L45" s="151"/>
      <c r="M45" s="93"/>
      <c r="N45" s="57"/>
      <c r="O45" s="57"/>
      <c r="P45" s="25"/>
      <c r="Q45" s="74"/>
      <c r="R45" s="86"/>
      <c r="S45" s="75"/>
      <c r="T45" s="69"/>
      <c r="U45" s="60"/>
      <c r="V45" s="60"/>
      <c r="W45" s="76"/>
      <c r="X45" s="36"/>
      <c r="Y45" s="40"/>
      <c r="Z45" s="40"/>
      <c r="AA45" s="26"/>
      <c r="AB45" s="26"/>
      <c r="BS45" s="26"/>
      <c r="CA45" s="30"/>
    </row>
    <row r="46" spans="3:82" s="23" customFormat="1" ht="12" customHeight="1">
      <c r="C46" s="116"/>
      <c r="D46" s="125"/>
      <c r="E46" s="239" t="s">
        <v>44</v>
      </c>
      <c r="F46" s="104"/>
      <c r="G46" s="158" t="s">
        <v>188</v>
      </c>
      <c r="H46" s="111">
        <v>191</v>
      </c>
      <c r="I46" s="233" t="s">
        <v>20</v>
      </c>
      <c r="J46" s="106"/>
      <c r="K46" s="106"/>
      <c r="L46" s="147"/>
      <c r="M46" s="144"/>
      <c r="N46" s="145"/>
      <c r="O46" s="145"/>
      <c r="P46" s="25"/>
      <c r="Q46" s="77"/>
      <c r="R46" s="86"/>
      <c r="S46" s="68"/>
      <c r="T46" s="72"/>
      <c r="U46" s="70"/>
      <c r="V46" s="70"/>
      <c r="W46" s="69"/>
      <c r="X46" s="35"/>
      <c r="Y46" s="35"/>
      <c r="Z46" s="35"/>
      <c r="AA46" s="26"/>
      <c r="AB46" s="26"/>
      <c r="BS46" s="31"/>
    </row>
    <row r="47" spans="3:82" s="23" customFormat="1" ht="12" customHeight="1">
      <c r="C47" s="94"/>
      <c r="D47" s="97"/>
      <c r="E47" s="243" t="s">
        <v>42</v>
      </c>
      <c r="F47" s="118"/>
      <c r="G47" s="54" t="s">
        <v>186</v>
      </c>
      <c r="H47" s="108"/>
      <c r="I47" s="97"/>
      <c r="J47" s="103"/>
      <c r="K47" s="103"/>
      <c r="L47" s="142"/>
      <c r="M47" s="148"/>
      <c r="N47" s="80"/>
      <c r="O47" s="148"/>
      <c r="P47" s="25"/>
      <c r="Q47" s="67"/>
      <c r="R47" s="148"/>
      <c r="S47" s="68"/>
      <c r="T47" s="69"/>
      <c r="U47" s="70"/>
      <c r="V47" s="70"/>
      <c r="W47" s="60"/>
      <c r="X47" s="36"/>
      <c r="Y47" s="37"/>
      <c r="Z47" s="36"/>
      <c r="AA47" s="26"/>
      <c r="AB47" s="26"/>
      <c r="BS47" s="26"/>
      <c r="CA47" s="30"/>
    </row>
    <row r="48" spans="3:82" s="23" customFormat="1" ht="12" customHeight="1">
      <c r="C48" s="116"/>
      <c r="D48" s="125"/>
      <c r="E48" s="239" t="s">
        <v>43</v>
      </c>
      <c r="F48" s="104"/>
      <c r="G48" s="158" t="s">
        <v>215</v>
      </c>
      <c r="H48" s="111">
        <v>94.5</v>
      </c>
      <c r="I48" s="291" t="s">
        <v>20</v>
      </c>
      <c r="J48" s="106"/>
      <c r="K48" s="106"/>
      <c r="L48" s="147"/>
      <c r="M48" s="144"/>
      <c r="N48" s="145"/>
      <c r="O48" s="145"/>
      <c r="P48" s="25"/>
      <c r="Q48" s="67"/>
      <c r="R48" s="86"/>
      <c r="S48" s="68"/>
      <c r="T48" s="72"/>
      <c r="U48" s="70"/>
      <c r="V48" s="70"/>
      <c r="W48" s="69"/>
      <c r="X48" s="35"/>
      <c r="Y48" s="35"/>
      <c r="Z48" s="35"/>
      <c r="AA48" s="26"/>
      <c r="AB48" s="26"/>
      <c r="BS48" s="26"/>
    </row>
    <row r="49" spans="3:82" s="23" customFormat="1" ht="12" customHeight="1">
      <c r="C49" s="94"/>
      <c r="D49" s="97"/>
      <c r="E49" s="243" t="s">
        <v>42</v>
      </c>
      <c r="F49" s="118"/>
      <c r="G49" s="54" t="s">
        <v>186</v>
      </c>
      <c r="H49" s="108"/>
      <c r="I49" s="97"/>
      <c r="J49" s="103"/>
      <c r="K49" s="103"/>
      <c r="L49" s="151"/>
      <c r="M49" s="148"/>
      <c r="N49" s="57"/>
      <c r="O49" s="57"/>
      <c r="P49" s="25"/>
      <c r="Q49" s="62"/>
      <c r="R49" s="55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16"/>
      <c r="D50" s="125"/>
      <c r="E50" s="239" t="s">
        <v>124</v>
      </c>
      <c r="F50" s="104"/>
      <c r="G50" s="158" t="s">
        <v>215</v>
      </c>
      <c r="H50" s="111">
        <v>94.5</v>
      </c>
      <c r="I50" s="291" t="s">
        <v>20</v>
      </c>
      <c r="J50" s="106"/>
      <c r="K50" s="106"/>
      <c r="L50" s="147"/>
      <c r="M50" s="144"/>
      <c r="N50" s="145"/>
      <c r="O50" s="145"/>
      <c r="P50" s="25"/>
      <c r="Q50" s="62"/>
      <c r="R50" s="248"/>
      <c r="S50" s="59"/>
      <c r="T50" s="59"/>
      <c r="U50" s="59"/>
      <c r="V50" s="59"/>
      <c r="W50" s="59"/>
      <c r="X50" s="30"/>
      <c r="Y50" s="26"/>
      <c r="Z50" s="26"/>
      <c r="AA50" s="26"/>
      <c r="AB50" s="26"/>
      <c r="BS50" s="31"/>
    </row>
    <row r="51" spans="3:82" s="23" customFormat="1" ht="12" customHeight="1">
      <c r="C51" s="94"/>
      <c r="D51" s="97"/>
      <c r="E51" s="243" t="s">
        <v>42</v>
      </c>
      <c r="F51" s="118"/>
      <c r="G51" s="54" t="s">
        <v>186</v>
      </c>
      <c r="H51" s="108"/>
      <c r="I51" s="97"/>
      <c r="J51" s="103"/>
      <c r="K51" s="103"/>
      <c r="L51" s="151"/>
      <c r="M51" s="93"/>
      <c r="N51" s="57"/>
      <c r="O51" s="57"/>
      <c r="P51" s="25"/>
      <c r="Q51" s="74"/>
      <c r="R51" s="86"/>
      <c r="S51" s="75"/>
      <c r="T51" s="69"/>
      <c r="U51" s="60"/>
      <c r="V51" s="60"/>
      <c r="W51" s="76"/>
      <c r="X51" s="36"/>
      <c r="Y51" s="40"/>
      <c r="Z51" s="40"/>
      <c r="AA51" s="26"/>
      <c r="AB51" s="26"/>
      <c r="BS51" s="26"/>
      <c r="CA51" s="30"/>
    </row>
    <row r="52" spans="3:82" s="23" customFormat="1" ht="12" customHeight="1">
      <c r="C52" s="116"/>
      <c r="D52" s="125"/>
      <c r="E52" s="239" t="s">
        <v>44</v>
      </c>
      <c r="F52" s="104"/>
      <c r="G52" s="158" t="s">
        <v>215</v>
      </c>
      <c r="H52" s="111">
        <v>94.5</v>
      </c>
      <c r="I52" s="291" t="s">
        <v>20</v>
      </c>
      <c r="J52" s="106"/>
      <c r="K52" s="106"/>
      <c r="L52" s="147"/>
      <c r="M52" s="144"/>
      <c r="N52" s="145"/>
      <c r="O52" s="145"/>
      <c r="P52" s="25"/>
      <c r="Q52" s="77"/>
      <c r="R52" s="86"/>
      <c r="S52" s="68"/>
      <c r="T52" s="72"/>
      <c r="U52" s="70"/>
      <c r="V52" s="70"/>
      <c r="W52" s="69"/>
      <c r="X52" s="35"/>
      <c r="Y52" s="35"/>
      <c r="Z52" s="35"/>
      <c r="AA52" s="26"/>
      <c r="AB52" s="26"/>
      <c r="BS52" s="31"/>
    </row>
    <row r="53" spans="3:82" s="23" customFormat="1" ht="12" customHeight="1">
      <c r="C53" s="94"/>
      <c r="D53" s="97"/>
      <c r="E53" s="88" t="s">
        <v>125</v>
      </c>
      <c r="F53" s="95"/>
      <c r="G53" s="54"/>
      <c r="H53" s="121"/>
      <c r="I53" s="97"/>
      <c r="J53" s="103"/>
      <c r="K53" s="103"/>
      <c r="L53" s="151"/>
      <c r="M53" s="57"/>
      <c r="N53" s="57"/>
      <c r="O53" s="57"/>
      <c r="P53" s="25"/>
      <c r="Q53" s="58"/>
      <c r="R53" s="54"/>
      <c r="S53" s="59"/>
      <c r="T53" s="59"/>
      <c r="U53" s="59"/>
      <c r="V53" s="59"/>
      <c r="W53" s="59"/>
      <c r="X53" s="31"/>
      <c r="Y53" s="26"/>
      <c r="Z53" s="26"/>
      <c r="AA53" s="26"/>
      <c r="AB53" s="26"/>
      <c r="BS53" s="26"/>
      <c r="CA53" s="30"/>
    </row>
    <row r="54" spans="3:82" s="23" customFormat="1" ht="12" customHeight="1">
      <c r="C54" s="116"/>
      <c r="D54" s="125"/>
      <c r="E54" s="244" t="s">
        <v>43</v>
      </c>
      <c r="F54" s="104"/>
      <c r="G54" s="158" t="s">
        <v>47</v>
      </c>
      <c r="H54" s="111">
        <v>25.2</v>
      </c>
      <c r="I54" s="233" t="s">
        <v>355</v>
      </c>
      <c r="J54" s="106"/>
      <c r="K54" s="106"/>
      <c r="L54" s="147"/>
      <c r="M54" s="144"/>
      <c r="N54" s="145"/>
      <c r="O54" s="145"/>
      <c r="P54" s="25"/>
      <c r="Q54" s="58"/>
      <c r="R54" s="86"/>
      <c r="S54" s="59"/>
      <c r="T54" s="59"/>
      <c r="U54" s="59"/>
      <c r="V54" s="59"/>
      <c r="W54" s="59"/>
      <c r="X54" s="30"/>
      <c r="Y54" s="26"/>
      <c r="Z54" s="26"/>
      <c r="AA54" s="26"/>
      <c r="AB54" s="26"/>
      <c r="BS54" s="26"/>
      <c r="CD54" s="31"/>
    </row>
    <row r="55" spans="3:82" s="23" customFormat="1" ht="12" customHeight="1">
      <c r="C55" s="94"/>
      <c r="D55" s="97"/>
      <c r="E55" s="88" t="s">
        <v>125</v>
      </c>
      <c r="F55" s="95"/>
      <c r="G55" s="54"/>
      <c r="H55" s="102"/>
      <c r="I55" s="97"/>
      <c r="J55" s="103"/>
      <c r="K55" s="103"/>
      <c r="L55" s="151"/>
      <c r="M55" s="148"/>
      <c r="N55" s="57"/>
      <c r="O55" s="57"/>
      <c r="P55" s="25"/>
      <c r="Q55" s="58"/>
      <c r="R55" s="55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16"/>
      <c r="D56" s="125"/>
      <c r="E56" s="239" t="s">
        <v>124</v>
      </c>
      <c r="F56" s="124"/>
      <c r="G56" s="158" t="s">
        <v>47</v>
      </c>
      <c r="H56" s="111">
        <v>25.2</v>
      </c>
      <c r="I56" s="233" t="s">
        <v>355</v>
      </c>
      <c r="J56" s="106"/>
      <c r="K56" s="106"/>
      <c r="L56" s="147"/>
      <c r="M56" s="144"/>
      <c r="N56" s="145"/>
      <c r="O56" s="145"/>
      <c r="P56" s="25"/>
      <c r="Q56" s="58"/>
      <c r="R56" s="248"/>
      <c r="S56" s="59"/>
      <c r="T56" s="59"/>
      <c r="U56" s="59"/>
      <c r="V56" s="59"/>
      <c r="W56" s="59"/>
      <c r="Y56" s="26"/>
      <c r="Z56" s="26"/>
      <c r="AA56" s="26"/>
      <c r="AB56" s="26"/>
      <c r="BS56" s="26"/>
    </row>
    <row r="57" spans="3:82" s="23" customFormat="1" ht="12" customHeight="1">
      <c r="C57" s="94"/>
      <c r="D57" s="241"/>
      <c r="E57" s="88" t="s">
        <v>125</v>
      </c>
      <c r="F57" s="95"/>
      <c r="G57" s="60"/>
      <c r="H57" s="102"/>
      <c r="I57" s="97"/>
      <c r="J57" s="103"/>
      <c r="K57" s="103"/>
      <c r="L57" s="142"/>
      <c r="M57" s="93"/>
      <c r="N57" s="59"/>
      <c r="O57" s="59"/>
      <c r="P57" s="25"/>
      <c r="Q57" s="58"/>
      <c r="R57" s="86"/>
      <c r="S57" s="59"/>
      <c r="T57" s="59"/>
      <c r="U57" s="59"/>
      <c r="V57" s="59"/>
      <c r="W57" s="59"/>
      <c r="Y57" s="26"/>
      <c r="Z57" s="26"/>
      <c r="AA57" s="26"/>
      <c r="AB57" s="26"/>
      <c r="BS57" s="26"/>
    </row>
    <row r="58" spans="3:82" s="23" customFormat="1" ht="12" customHeight="1">
      <c r="C58" s="116"/>
      <c r="D58" s="242"/>
      <c r="E58" s="239" t="s">
        <v>44</v>
      </c>
      <c r="F58" s="230"/>
      <c r="G58" s="158" t="s">
        <v>47</v>
      </c>
      <c r="H58" s="111">
        <v>25.2</v>
      </c>
      <c r="I58" s="233" t="s">
        <v>355</v>
      </c>
      <c r="J58" s="106"/>
      <c r="K58" s="106"/>
      <c r="L58" s="152"/>
      <c r="M58" s="144"/>
      <c r="N58" s="246"/>
      <c r="O58" s="246"/>
      <c r="P58" s="25"/>
      <c r="Q58" s="79"/>
      <c r="R58" s="86"/>
      <c r="S58" s="59"/>
      <c r="T58" s="59"/>
      <c r="U58" s="59"/>
      <c r="V58" s="59"/>
      <c r="W58" s="59"/>
      <c r="Y58" s="26"/>
      <c r="Z58" s="26"/>
      <c r="AA58" s="26"/>
      <c r="AB58" s="26"/>
      <c r="BS58" s="31"/>
    </row>
    <row r="59" spans="3:82" s="23" customFormat="1" ht="12" customHeight="1">
      <c r="C59" s="94"/>
      <c r="D59" s="97"/>
      <c r="E59" s="88"/>
      <c r="F59" s="95"/>
      <c r="G59" s="60"/>
      <c r="H59" s="108"/>
      <c r="I59" s="97"/>
      <c r="J59" s="103"/>
      <c r="K59" s="103"/>
      <c r="L59" s="146"/>
      <c r="M59" s="148"/>
      <c r="N59" s="57"/>
      <c r="O59" s="57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  <c r="CA59" s="30"/>
    </row>
    <row r="60" spans="3:82" s="23" customFormat="1" ht="12" customHeight="1">
      <c r="C60" s="116"/>
      <c r="D60" s="125"/>
      <c r="E60" s="267" t="s">
        <v>112</v>
      </c>
      <c r="F60" s="104"/>
      <c r="G60" s="159"/>
      <c r="H60" s="119"/>
      <c r="I60" s="265"/>
      <c r="J60" s="106"/>
      <c r="K60" s="106"/>
      <c r="L60" s="147"/>
      <c r="M60" s="144"/>
      <c r="N60" s="145"/>
      <c r="O60" s="145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  <c r="CD60" s="31"/>
    </row>
    <row r="61" spans="3:82" s="23" customFormat="1" ht="12" customHeight="1">
      <c r="C61" s="94"/>
      <c r="D61" s="97"/>
      <c r="E61" s="87"/>
      <c r="F61" s="118"/>
      <c r="G61" s="54"/>
      <c r="H61" s="108"/>
      <c r="I61" s="97"/>
      <c r="J61" s="103"/>
      <c r="K61" s="103"/>
      <c r="L61" s="142"/>
      <c r="M61" s="93"/>
      <c r="N61" s="57"/>
      <c r="O61" s="57"/>
      <c r="P61" s="25"/>
      <c r="Q61" s="62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  <c r="CA61" s="30"/>
    </row>
    <row r="62" spans="3:82" s="23" customFormat="1" ht="12" customHeight="1">
      <c r="C62" s="116"/>
      <c r="D62" s="125"/>
      <c r="E62" s="153"/>
      <c r="F62" s="104"/>
      <c r="G62" s="158"/>
      <c r="H62" s="111"/>
      <c r="I62" s="233"/>
      <c r="J62" s="106"/>
      <c r="K62" s="106"/>
      <c r="L62" s="149"/>
      <c r="M62" s="144"/>
      <c r="N62" s="145"/>
      <c r="O62" s="145"/>
      <c r="P62" s="25"/>
      <c r="Q62" s="62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94"/>
      <c r="D63" s="97"/>
      <c r="E63" s="88"/>
      <c r="F63" s="95"/>
      <c r="G63" s="54"/>
      <c r="H63" s="108"/>
      <c r="I63" s="97"/>
      <c r="J63" s="103"/>
      <c r="K63" s="103"/>
      <c r="L63" s="142"/>
      <c r="M63" s="93"/>
      <c r="N63" s="57"/>
      <c r="O63" s="57"/>
      <c r="P63" s="25"/>
      <c r="Q63" s="62"/>
      <c r="R63" s="59"/>
      <c r="S63" s="59"/>
      <c r="T63" s="59"/>
      <c r="U63" s="59"/>
      <c r="V63" s="59"/>
      <c r="W63" s="59"/>
      <c r="X63" s="30"/>
      <c r="Y63" s="26"/>
      <c r="Z63" s="26"/>
      <c r="AA63" s="26"/>
      <c r="AB63" s="26"/>
      <c r="BS63" s="26"/>
      <c r="CA63" s="30"/>
    </row>
    <row r="64" spans="3:82" s="23" customFormat="1" ht="12" customHeight="1">
      <c r="C64" s="116"/>
      <c r="D64" s="125"/>
      <c r="E64" s="153"/>
      <c r="F64" s="104"/>
      <c r="G64" s="158"/>
      <c r="H64" s="111"/>
      <c r="I64" s="233"/>
      <c r="J64" s="106"/>
      <c r="K64" s="106"/>
      <c r="L64" s="147"/>
      <c r="M64" s="144"/>
      <c r="N64" s="145"/>
      <c r="O64" s="145"/>
      <c r="P64" s="25"/>
      <c r="Q64" s="62"/>
      <c r="R64" s="59"/>
      <c r="S64" s="59"/>
      <c r="T64" s="59"/>
      <c r="U64" s="59"/>
      <c r="V64" s="59"/>
      <c r="W64" s="59"/>
      <c r="X64" s="31"/>
      <c r="Y64" s="26"/>
      <c r="Z64" s="26"/>
      <c r="AA64" s="26"/>
      <c r="AB64" s="26"/>
      <c r="BS64" s="26"/>
    </row>
    <row r="65" spans="2:82" s="23" customFormat="1" ht="12" customHeight="1">
      <c r="C65" s="94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60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82" s="23" customFormat="1" ht="12" customHeight="1" thickBot="1">
      <c r="C66" s="129"/>
      <c r="D66" s="247"/>
      <c r="E66" s="238"/>
      <c r="F66" s="231"/>
      <c r="G66" s="135"/>
      <c r="H66" s="132"/>
      <c r="I66" s="133"/>
      <c r="J66" s="134"/>
      <c r="K66" s="134"/>
      <c r="L66" s="131"/>
      <c r="M66" s="135"/>
      <c r="N66" s="135"/>
      <c r="O66" s="135"/>
      <c r="P66" s="25"/>
      <c r="Q66" s="78"/>
      <c r="R66" s="60"/>
      <c r="S66" s="59"/>
      <c r="T66" s="59"/>
      <c r="U66" s="59"/>
      <c r="V66" s="59"/>
      <c r="W66" s="59"/>
      <c r="Y66" s="26"/>
      <c r="Z66" s="26"/>
      <c r="AA66" s="26"/>
      <c r="AB66" s="26"/>
      <c r="BS66" s="31"/>
      <c r="CB66" s="38"/>
    </row>
    <row r="67" spans="2:82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R67" s="54"/>
      <c r="Y67" s="13"/>
      <c r="Z67" s="13"/>
      <c r="BS67" s="13"/>
    </row>
    <row r="68" spans="2:82" ht="12" customHeight="1">
      <c r="Q68" s="52"/>
      <c r="R68" s="53"/>
      <c r="S68" s="54"/>
      <c r="T68" s="54"/>
      <c r="U68" s="55"/>
      <c r="V68" s="54"/>
      <c r="W68" s="53"/>
      <c r="X68" s="5"/>
      <c r="Y68" s="5"/>
      <c r="Z68" s="5"/>
      <c r="AA68" s="5"/>
      <c r="AB68" s="5"/>
    </row>
    <row r="69" spans="2:82" ht="12" customHeight="1" thickBot="1">
      <c r="C69" s="6"/>
      <c r="D69" s="6"/>
      <c r="E69" s="7"/>
      <c r="F69" s="7"/>
      <c r="G69" s="8"/>
      <c r="H69" s="8"/>
      <c r="I69" s="9"/>
      <c r="J69" s="8"/>
      <c r="K69" s="8"/>
      <c r="L69" s="8"/>
      <c r="M69" s="8"/>
      <c r="N69" s="8"/>
      <c r="O69" s="8"/>
      <c r="Q69" s="56"/>
      <c r="U69" s="54"/>
      <c r="V69" s="54"/>
      <c r="W69" s="54"/>
      <c r="X69" s="5"/>
      <c r="Y69" s="5"/>
      <c r="Z69" s="5"/>
      <c r="AA69" s="5"/>
      <c r="AB69" s="5"/>
      <c r="BX69" s="10"/>
      <c r="BY69" s="10"/>
    </row>
    <row r="70" spans="2:82" ht="9.9499999999999993" customHeight="1">
      <c r="C70" s="794" t="s">
        <v>114</v>
      </c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6"/>
      <c r="P70" s="12"/>
      <c r="Q70" s="56"/>
      <c r="U70" s="54"/>
      <c r="V70" s="54"/>
      <c r="W70" s="54"/>
      <c r="X70" s="5"/>
      <c r="Y70" s="5"/>
      <c r="Z70" s="5"/>
      <c r="AA70" s="5"/>
      <c r="AB70" s="5"/>
      <c r="BS70" s="13"/>
    </row>
    <row r="71" spans="2:82" s="14" customFormat="1" ht="15.95" customHeight="1">
      <c r="C71" s="797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9"/>
      <c r="P71" s="15"/>
      <c r="Q71" s="58"/>
      <c r="R71" s="59"/>
      <c r="S71" s="59"/>
      <c r="T71" s="59"/>
      <c r="U71" s="60"/>
      <c r="V71" s="60"/>
      <c r="W71" s="60"/>
      <c r="X71" s="51"/>
      <c r="Y71" s="51"/>
      <c r="Z71" s="51"/>
      <c r="AA71" s="51"/>
      <c r="AB71" s="51"/>
      <c r="BS71" s="16"/>
    </row>
    <row r="72" spans="2:82" ht="9.9499999999999993" customHeight="1">
      <c r="C72" s="800"/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2"/>
      <c r="P72" s="12"/>
      <c r="Q72" s="56"/>
      <c r="U72" s="54"/>
      <c r="V72" s="54"/>
      <c r="W72" s="61"/>
      <c r="X72" s="5"/>
      <c r="Y72" s="5"/>
      <c r="Z72" s="5"/>
      <c r="AA72" s="5"/>
      <c r="AB72" s="5"/>
      <c r="BS72" s="13"/>
      <c r="CB72" s="22"/>
    </row>
    <row r="73" spans="2:82" s="23" customFormat="1" ht="12" customHeight="1">
      <c r="C73" s="94"/>
      <c r="D73" s="236"/>
      <c r="E73" s="88"/>
      <c r="F73" s="160"/>
      <c r="G73" s="60"/>
      <c r="H73" s="96"/>
      <c r="I73" s="97"/>
      <c r="J73" s="96"/>
      <c r="K73" s="96"/>
      <c r="L73" s="96"/>
      <c r="M73" s="59"/>
      <c r="N73" s="59"/>
      <c r="O73" s="59"/>
      <c r="P73" s="25"/>
      <c r="Q73" s="58"/>
      <c r="R73" s="59"/>
      <c r="S73" s="59"/>
      <c r="T73" s="59"/>
      <c r="U73" s="60"/>
      <c r="V73" s="60"/>
      <c r="W73" s="60"/>
      <c r="X73" s="39"/>
      <c r="Y73" s="34"/>
      <c r="Z73" s="39"/>
      <c r="AA73" s="34"/>
      <c r="AB73" s="34"/>
      <c r="BS73" s="26"/>
    </row>
    <row r="74" spans="2:82" s="23" customFormat="1" ht="12" customHeight="1">
      <c r="C74" s="98" t="s">
        <v>39</v>
      </c>
      <c r="D74" s="786" t="s">
        <v>14</v>
      </c>
      <c r="E74" s="787"/>
      <c r="F74" s="803" t="s">
        <v>15</v>
      </c>
      <c r="G74" s="804"/>
      <c r="H74" s="233" t="s">
        <v>16</v>
      </c>
      <c r="I74" s="233" t="s">
        <v>17</v>
      </c>
      <c r="J74" s="233" t="s">
        <v>18</v>
      </c>
      <c r="K74" s="233" t="s">
        <v>19</v>
      </c>
      <c r="L74" s="803" t="s">
        <v>38</v>
      </c>
      <c r="M74" s="805"/>
      <c r="N74" s="805"/>
      <c r="O74" s="806"/>
      <c r="P74" s="25"/>
      <c r="Q74" s="58"/>
      <c r="R74" s="59"/>
      <c r="S74" s="59"/>
      <c r="T74" s="59"/>
      <c r="U74" s="60"/>
      <c r="V74" s="60"/>
      <c r="W74" s="60"/>
      <c r="X74" s="39"/>
      <c r="Y74" s="34"/>
      <c r="Z74" s="34"/>
      <c r="AA74" s="34"/>
      <c r="AB74" s="34"/>
      <c r="BS74" s="26"/>
    </row>
    <row r="75" spans="2:82" s="23" customFormat="1" ht="12" customHeight="1">
      <c r="C75" s="94"/>
      <c r="D75" s="97"/>
      <c r="E75" s="87"/>
      <c r="F75" s="118"/>
      <c r="G75" s="71"/>
      <c r="H75" s="108"/>
      <c r="I75" s="97"/>
      <c r="J75" s="103"/>
      <c r="K75" s="103"/>
      <c r="L75" s="142"/>
      <c r="M75" s="93"/>
      <c r="N75" s="57"/>
      <c r="O75" s="57"/>
      <c r="P75" s="25"/>
      <c r="Q75" s="62"/>
      <c r="R75" s="59"/>
      <c r="S75" s="59"/>
      <c r="T75" s="59"/>
      <c r="U75" s="59"/>
      <c r="V75" s="59"/>
      <c r="W75" s="59"/>
      <c r="Y75" s="26"/>
      <c r="Z75" s="26"/>
      <c r="AA75" s="26"/>
      <c r="AB75" s="26"/>
      <c r="BS75" s="26"/>
    </row>
    <row r="76" spans="2:82" s="23" customFormat="1" ht="12" customHeight="1">
      <c r="C76" s="98">
        <v>-5</v>
      </c>
      <c r="D76" s="125"/>
      <c r="E76" s="153" t="s">
        <v>106</v>
      </c>
      <c r="F76" s="104"/>
      <c r="G76" s="159"/>
      <c r="H76" s="105">
        <v>1</v>
      </c>
      <c r="I76" s="291" t="s">
        <v>107</v>
      </c>
      <c r="J76" s="106"/>
      <c r="K76" s="106"/>
      <c r="L76" s="147"/>
      <c r="M76" s="144"/>
      <c r="N76" s="145"/>
      <c r="O76" s="145"/>
      <c r="P76" s="25"/>
      <c r="Q76" s="64"/>
      <c r="R76" s="65"/>
      <c r="S76" s="59"/>
      <c r="T76" s="59"/>
      <c r="U76" s="59"/>
      <c r="V76" s="59"/>
      <c r="W76" s="59"/>
      <c r="Y76" s="26"/>
      <c r="Z76" s="26"/>
      <c r="AA76" s="26"/>
      <c r="AB76" s="26"/>
      <c r="BS76" s="26"/>
    </row>
    <row r="77" spans="2:82" s="23" customFormat="1" ht="12" customHeight="1">
      <c r="C77" s="94"/>
      <c r="D77" s="97"/>
      <c r="E77" s="88"/>
      <c r="F77" s="95"/>
      <c r="G77" s="88" t="s">
        <v>48</v>
      </c>
      <c r="H77" s="108"/>
      <c r="I77" s="97"/>
      <c r="J77" s="103"/>
      <c r="K77" s="103"/>
      <c r="L77" s="146"/>
      <c r="M77" s="148"/>
      <c r="N77" s="57"/>
      <c r="O77" s="57"/>
      <c r="P77" s="25"/>
      <c r="Q77" s="58"/>
      <c r="R77" s="59"/>
      <c r="S77" s="59"/>
      <c r="T77" s="59"/>
      <c r="U77" s="59"/>
      <c r="V77" s="59"/>
      <c r="W77" s="59"/>
      <c r="Y77" s="26"/>
      <c r="Z77" s="26"/>
      <c r="AA77" s="26"/>
      <c r="AB77" s="26"/>
      <c r="BS77" s="26"/>
      <c r="CA77" s="30"/>
    </row>
    <row r="78" spans="2:82" s="23" customFormat="1" ht="12" customHeight="1">
      <c r="C78" s="116"/>
      <c r="D78" s="125"/>
      <c r="E78" s="153" t="s">
        <v>189</v>
      </c>
      <c r="F78" s="104"/>
      <c r="G78" s="159" t="s">
        <v>49</v>
      </c>
      <c r="H78" s="111">
        <f>[14]集計表!$V$30</f>
        <v>417</v>
      </c>
      <c r="I78" s="291" t="s">
        <v>20</v>
      </c>
      <c r="J78" s="106"/>
      <c r="K78" s="106"/>
      <c r="L78" s="147"/>
      <c r="M78" s="144"/>
      <c r="N78" s="145"/>
      <c r="O78" s="145"/>
      <c r="P78" s="25"/>
      <c r="Q78" s="58"/>
      <c r="R78" s="59"/>
      <c r="S78" s="59"/>
      <c r="T78" s="59"/>
      <c r="U78" s="59"/>
      <c r="V78" s="59"/>
      <c r="W78" s="59"/>
      <c r="Y78" s="26"/>
      <c r="Z78" s="26"/>
      <c r="AA78" s="26"/>
      <c r="AB78" s="26"/>
      <c r="BS78" s="26"/>
      <c r="CD78" s="31"/>
    </row>
    <row r="79" spans="2:82" s="23" customFormat="1" ht="12" customHeight="1">
      <c r="C79" s="94"/>
      <c r="D79" s="97"/>
      <c r="E79" s="87"/>
      <c r="F79" s="118"/>
      <c r="G79" s="71"/>
      <c r="H79" s="108"/>
      <c r="I79" s="97"/>
      <c r="J79" s="103"/>
      <c r="K79" s="103"/>
      <c r="L79" s="142"/>
      <c r="M79" s="93"/>
      <c r="N79" s="57"/>
      <c r="O79" s="57"/>
      <c r="P79" s="25"/>
      <c r="Q79" s="62"/>
      <c r="R79" s="59"/>
      <c r="S79" s="59"/>
      <c r="T79" s="59"/>
      <c r="U79" s="59"/>
      <c r="V79" s="59"/>
      <c r="W79" s="59"/>
      <c r="Y79" s="26"/>
      <c r="Z79" s="26"/>
      <c r="AA79" s="26"/>
      <c r="AB79" s="26"/>
      <c r="BS79" s="26"/>
    </row>
    <row r="80" spans="2:82" s="23" customFormat="1" ht="12" customHeight="1">
      <c r="C80" s="98"/>
      <c r="D80" s="125"/>
      <c r="E80" s="292" t="s">
        <v>112</v>
      </c>
      <c r="F80" s="104"/>
      <c r="G80" s="159"/>
      <c r="H80" s="105"/>
      <c r="I80" s="291"/>
      <c r="J80" s="106"/>
      <c r="K80" s="106"/>
      <c r="L80" s="147"/>
      <c r="M80" s="144"/>
      <c r="N80" s="145"/>
      <c r="O80" s="145"/>
      <c r="P80" s="25"/>
      <c r="Q80" s="64"/>
      <c r="R80" s="65"/>
      <c r="S80" s="59"/>
      <c r="T80" s="59"/>
      <c r="U80" s="59"/>
      <c r="V80" s="59"/>
      <c r="W80" s="59"/>
      <c r="Y80" s="26"/>
      <c r="Z80" s="26"/>
      <c r="AA80" s="26"/>
      <c r="AB80" s="26"/>
      <c r="BS80" s="26"/>
    </row>
    <row r="81" spans="3:82" s="23" customFormat="1" ht="12" customHeight="1">
      <c r="C81" s="94"/>
      <c r="D81" s="97"/>
      <c r="E81" s="88"/>
      <c r="F81" s="95"/>
      <c r="G81" s="60"/>
      <c r="H81" s="108"/>
      <c r="I81" s="97"/>
      <c r="J81" s="103"/>
      <c r="K81" s="103"/>
      <c r="L81" s="142"/>
      <c r="M81" s="57"/>
      <c r="N81" s="57"/>
      <c r="O81" s="57"/>
      <c r="P81" s="25"/>
      <c r="Q81" s="58"/>
      <c r="R81" s="59"/>
      <c r="S81" s="59"/>
      <c r="T81" s="59"/>
      <c r="U81" s="59"/>
      <c r="V81" s="59"/>
      <c r="W81" s="59"/>
      <c r="X81" s="31"/>
      <c r="Y81" s="26"/>
      <c r="Z81" s="26"/>
      <c r="AA81" s="26"/>
      <c r="AB81" s="26"/>
      <c r="BS81" s="26"/>
      <c r="CA81" s="30"/>
    </row>
    <row r="82" spans="3:82" s="23" customFormat="1" ht="12" customHeight="1">
      <c r="C82" s="116"/>
      <c r="D82" s="125"/>
      <c r="E82" s="239"/>
      <c r="F82" s="104"/>
      <c r="G82" s="159"/>
      <c r="H82" s="119"/>
      <c r="I82" s="233"/>
      <c r="J82" s="106"/>
      <c r="K82" s="106"/>
      <c r="L82" s="152"/>
      <c r="M82" s="144"/>
      <c r="N82" s="145"/>
      <c r="O82" s="145"/>
      <c r="P82" s="25"/>
      <c r="Q82" s="58"/>
      <c r="R82" s="59"/>
      <c r="S82" s="59"/>
      <c r="T82" s="59"/>
      <c r="U82" s="59"/>
      <c r="V82" s="59"/>
      <c r="W82" s="59"/>
      <c r="X82" s="30"/>
      <c r="Y82" s="26"/>
      <c r="Z82" s="26"/>
      <c r="AA82" s="26"/>
      <c r="AB82" s="26"/>
      <c r="BS82" s="26"/>
      <c r="CD82" s="31"/>
    </row>
    <row r="83" spans="3:82" s="23" customFormat="1" ht="12" customHeight="1">
      <c r="C83" s="94"/>
      <c r="D83" s="97"/>
      <c r="E83" s="88"/>
      <c r="F83" s="95"/>
      <c r="G83" s="54"/>
      <c r="H83" s="108"/>
      <c r="I83" s="97"/>
      <c r="J83" s="103"/>
      <c r="K83" s="103"/>
      <c r="L83" s="142"/>
      <c r="M83" s="148"/>
      <c r="N83" s="57"/>
      <c r="O83" s="57"/>
      <c r="P83" s="25"/>
      <c r="Q83" s="62"/>
      <c r="R83" s="59"/>
      <c r="S83" s="59"/>
      <c r="T83" s="59"/>
      <c r="U83" s="59"/>
      <c r="V83" s="59"/>
      <c r="W83" s="59"/>
      <c r="X83" s="30"/>
      <c r="Y83" s="31"/>
      <c r="Z83" s="26"/>
      <c r="AA83" s="26"/>
      <c r="AB83" s="26"/>
      <c r="BS83" s="26"/>
      <c r="CA83" s="30"/>
    </row>
    <row r="84" spans="3:82" s="23" customFormat="1" ht="12" customHeight="1">
      <c r="C84" s="98">
        <v>-6</v>
      </c>
      <c r="D84" s="125"/>
      <c r="E84" s="153" t="s">
        <v>113</v>
      </c>
      <c r="F84" s="104"/>
      <c r="G84" s="158"/>
      <c r="H84" s="105">
        <v>1</v>
      </c>
      <c r="I84" s="265" t="s">
        <v>107</v>
      </c>
      <c r="J84" s="106"/>
      <c r="K84" s="106"/>
      <c r="L84" s="147"/>
      <c r="M84" s="144"/>
      <c r="N84" s="145"/>
      <c r="O84" s="145"/>
      <c r="P84" s="25"/>
      <c r="Q84" s="62"/>
      <c r="R84" s="59"/>
      <c r="S84" s="59"/>
      <c r="T84" s="59"/>
      <c r="U84" s="59"/>
      <c r="V84" s="59"/>
      <c r="W84" s="59"/>
      <c r="X84" s="31"/>
      <c r="Y84" s="26"/>
      <c r="Z84" s="26"/>
      <c r="AA84" s="26"/>
      <c r="AB84" s="26"/>
      <c r="BS84" s="26"/>
    </row>
    <row r="85" spans="3:82" s="23" customFormat="1" ht="12" customHeight="1">
      <c r="C85" s="94"/>
      <c r="D85" s="97"/>
      <c r="E85" s="88" t="s">
        <v>126</v>
      </c>
      <c r="F85" s="95"/>
      <c r="G85" s="60"/>
      <c r="H85" s="108"/>
      <c r="I85" s="97"/>
      <c r="J85" s="103"/>
      <c r="K85" s="103"/>
      <c r="L85" s="151"/>
      <c r="M85" s="57"/>
      <c r="N85" s="57"/>
      <c r="O85" s="57"/>
      <c r="P85" s="25"/>
      <c r="Q85" s="58"/>
      <c r="R85" s="59"/>
      <c r="S85" s="59"/>
      <c r="T85" s="59"/>
      <c r="U85" s="59"/>
      <c r="V85" s="59"/>
      <c r="W85" s="59"/>
      <c r="X85" s="30"/>
      <c r="Y85" s="26"/>
      <c r="Z85" s="26"/>
      <c r="AA85" s="26"/>
      <c r="AB85" s="26"/>
      <c r="BS85" s="26"/>
      <c r="CA85" s="30"/>
    </row>
    <row r="86" spans="3:82" s="23" customFormat="1" ht="12" customHeight="1">
      <c r="C86" s="116"/>
      <c r="D86" s="125"/>
      <c r="E86" s="239" t="s">
        <v>127</v>
      </c>
      <c r="F86" s="104"/>
      <c r="G86" s="159" t="s">
        <v>360</v>
      </c>
      <c r="H86" s="111">
        <f>[14]集計表!$V$32</f>
        <v>286</v>
      </c>
      <c r="I86" s="265" t="s">
        <v>20</v>
      </c>
      <c r="J86" s="106"/>
      <c r="K86" s="106"/>
      <c r="L86" s="147"/>
      <c r="M86" s="144"/>
      <c r="N86" s="145"/>
      <c r="O86" s="145"/>
      <c r="P86" s="25"/>
      <c r="Q86" s="58"/>
      <c r="R86" s="59"/>
      <c r="S86" s="59"/>
      <c r="T86" s="59"/>
      <c r="U86" s="59"/>
      <c r="V86" s="59"/>
      <c r="W86" s="59"/>
      <c r="X86" s="30"/>
      <c r="Y86" s="31"/>
      <c r="Z86" s="26"/>
      <c r="AA86" s="26"/>
      <c r="AB86" s="26"/>
      <c r="BS86" s="31"/>
    </row>
    <row r="87" spans="3:82" s="23" customFormat="1" ht="12" customHeight="1">
      <c r="C87" s="94"/>
      <c r="D87" s="97"/>
      <c r="E87" s="88" t="s">
        <v>126</v>
      </c>
      <c r="F87" s="95"/>
      <c r="G87" s="60"/>
      <c r="H87" s="108"/>
      <c r="I87" s="97"/>
      <c r="J87" s="103"/>
      <c r="K87" s="103"/>
      <c r="L87" s="142"/>
      <c r="M87" s="57"/>
      <c r="N87" s="57"/>
      <c r="O87" s="57"/>
      <c r="P87" s="25"/>
      <c r="Q87" s="58"/>
      <c r="R87" s="59"/>
      <c r="S87" s="59"/>
      <c r="T87" s="59"/>
      <c r="U87" s="59"/>
      <c r="V87" s="59"/>
      <c r="W87" s="59"/>
      <c r="X87" s="31"/>
      <c r="Y87" s="26"/>
      <c r="Z87" s="26"/>
      <c r="AA87" s="26"/>
      <c r="AB87" s="26"/>
      <c r="BS87" s="26"/>
      <c r="CA87" s="30"/>
    </row>
    <row r="88" spans="3:82" s="23" customFormat="1" ht="12" customHeight="1">
      <c r="C88" s="116"/>
      <c r="D88" s="125"/>
      <c r="E88" s="239" t="s">
        <v>124</v>
      </c>
      <c r="F88" s="104"/>
      <c r="G88" s="159" t="s">
        <v>360</v>
      </c>
      <c r="H88" s="111">
        <f>H86</f>
        <v>286</v>
      </c>
      <c r="I88" s="265" t="s">
        <v>20</v>
      </c>
      <c r="J88" s="281"/>
      <c r="K88" s="106"/>
      <c r="L88" s="152"/>
      <c r="M88" s="144"/>
      <c r="N88" s="145"/>
      <c r="O88" s="145"/>
      <c r="P88" s="25"/>
      <c r="Q88" s="58"/>
      <c r="R88" s="59"/>
      <c r="S88" s="59"/>
      <c r="T88" s="59"/>
      <c r="U88" s="59"/>
      <c r="V88" s="59"/>
      <c r="W88" s="59"/>
      <c r="X88" s="30"/>
      <c r="Y88" s="26"/>
      <c r="Z88" s="26"/>
      <c r="AA88" s="26"/>
      <c r="AB88" s="26"/>
      <c r="BS88" s="26"/>
      <c r="CD88" s="31"/>
    </row>
    <row r="89" spans="3:82" s="23" customFormat="1" ht="12" customHeight="1">
      <c r="C89" s="94"/>
      <c r="D89" s="97"/>
      <c r="E89" s="181" t="s">
        <v>126</v>
      </c>
      <c r="F89" s="95"/>
      <c r="G89" s="60"/>
      <c r="H89" s="121"/>
      <c r="I89" s="97"/>
      <c r="J89" s="96"/>
      <c r="K89" s="103"/>
      <c r="L89" s="151"/>
      <c r="M89" s="59"/>
      <c r="N89" s="57"/>
      <c r="O89" s="57"/>
      <c r="P89" s="25"/>
      <c r="Q89" s="58"/>
      <c r="R89" s="59"/>
      <c r="S89" s="59"/>
      <c r="T89" s="59"/>
      <c r="U89" s="59"/>
      <c r="V89" s="59"/>
      <c r="W89" s="59"/>
      <c r="X89" s="31"/>
      <c r="Y89" s="26"/>
      <c r="Z89" s="26"/>
      <c r="AA89" s="26"/>
      <c r="AB89" s="26"/>
      <c r="BS89" s="26"/>
      <c r="CA89" s="30"/>
    </row>
    <row r="90" spans="3:82" s="23" customFormat="1" ht="12" customHeight="1">
      <c r="C90" s="116"/>
      <c r="D90" s="125"/>
      <c r="E90" s="239" t="s">
        <v>128</v>
      </c>
      <c r="F90" s="104"/>
      <c r="G90" s="159" t="s">
        <v>360</v>
      </c>
      <c r="H90" s="111">
        <f>H86</f>
        <v>286</v>
      </c>
      <c r="I90" s="265" t="s">
        <v>20</v>
      </c>
      <c r="J90" s="106"/>
      <c r="K90" s="106"/>
      <c r="L90" s="147"/>
      <c r="M90" s="144"/>
      <c r="N90" s="145"/>
      <c r="O90" s="145"/>
      <c r="P90" s="25"/>
      <c r="Q90" s="58"/>
      <c r="R90" s="59"/>
      <c r="S90" s="59"/>
      <c r="T90" s="59"/>
      <c r="U90" s="59"/>
      <c r="V90" s="59"/>
      <c r="W90" s="59"/>
      <c r="X90" s="30"/>
      <c r="Y90" s="26"/>
      <c r="Z90" s="26"/>
      <c r="AA90" s="26"/>
      <c r="AB90" s="26"/>
      <c r="BS90" s="26"/>
      <c r="CD90" s="31"/>
    </row>
    <row r="91" spans="3:82" s="23" customFormat="1" ht="12" customHeight="1">
      <c r="C91" s="94"/>
      <c r="D91" s="97"/>
      <c r="E91" s="87"/>
      <c r="F91" s="118"/>
      <c r="G91" s="54"/>
      <c r="H91" s="108"/>
      <c r="I91" s="97"/>
      <c r="J91" s="103"/>
      <c r="K91" s="103"/>
      <c r="L91" s="142"/>
      <c r="M91" s="148"/>
      <c r="N91" s="80"/>
      <c r="O91" s="148"/>
      <c r="P91" s="25"/>
      <c r="Q91" s="67"/>
      <c r="R91" s="60"/>
      <c r="S91" s="68"/>
      <c r="T91" s="69"/>
      <c r="U91" s="70"/>
      <c r="V91" s="70"/>
      <c r="W91" s="60"/>
      <c r="X91" s="36"/>
      <c r="Y91" s="37"/>
      <c r="Z91" s="36"/>
      <c r="AA91" s="26"/>
      <c r="AB91" s="26"/>
      <c r="BS91" s="26"/>
      <c r="CA91" s="30"/>
    </row>
    <row r="92" spans="3:82" s="23" customFormat="1" ht="12" customHeight="1">
      <c r="C92" s="116"/>
      <c r="D92" s="125"/>
      <c r="E92" s="267" t="s">
        <v>112</v>
      </c>
      <c r="F92" s="104"/>
      <c r="G92" s="158"/>
      <c r="H92" s="111"/>
      <c r="I92" s="265"/>
      <c r="J92" s="106"/>
      <c r="K92" s="106"/>
      <c r="L92" s="147"/>
      <c r="M92" s="144"/>
      <c r="N92" s="145"/>
      <c r="O92" s="145"/>
      <c r="P92" s="25"/>
      <c r="Q92" s="67"/>
      <c r="R92" s="71"/>
      <c r="S92" s="68"/>
      <c r="T92" s="72"/>
      <c r="U92" s="70"/>
      <c r="V92" s="70"/>
      <c r="W92" s="69"/>
      <c r="X92" s="35"/>
      <c r="Y92" s="35"/>
      <c r="Z92" s="35"/>
      <c r="AA92" s="26"/>
      <c r="AB92" s="26"/>
      <c r="BS92" s="26"/>
    </row>
    <row r="93" spans="3:82" s="23" customFormat="1" ht="12" customHeight="1">
      <c r="C93" s="94"/>
      <c r="D93" s="97"/>
      <c r="E93" s="87"/>
      <c r="F93" s="118"/>
      <c r="G93" s="60"/>
      <c r="H93" s="108"/>
      <c r="I93" s="97"/>
      <c r="J93" s="103"/>
      <c r="K93" s="103"/>
      <c r="L93" s="142"/>
      <c r="M93" s="93"/>
      <c r="N93" s="57"/>
      <c r="O93" s="57"/>
      <c r="P93" s="25"/>
      <c r="Q93" s="66"/>
      <c r="R93" s="59"/>
      <c r="S93" s="59"/>
      <c r="T93" s="59"/>
      <c r="U93" s="59"/>
      <c r="V93" s="59"/>
      <c r="W93" s="59"/>
      <c r="Y93" s="26"/>
      <c r="Z93" s="26"/>
      <c r="AA93" s="26"/>
      <c r="AB93" s="26"/>
      <c r="BS93" s="26"/>
    </row>
    <row r="94" spans="3:82" s="23" customFormat="1" ht="12" customHeight="1">
      <c r="C94" s="116"/>
      <c r="D94" s="125"/>
      <c r="E94" s="153"/>
      <c r="F94" s="104"/>
      <c r="G94" s="158"/>
      <c r="H94" s="120"/>
      <c r="I94" s="233"/>
      <c r="J94" s="106"/>
      <c r="K94" s="106"/>
      <c r="L94" s="147"/>
      <c r="M94" s="144"/>
      <c r="N94" s="145"/>
      <c r="O94" s="145"/>
      <c r="P94" s="25"/>
      <c r="Q94" s="62"/>
      <c r="R94" s="59"/>
      <c r="S94" s="59"/>
      <c r="T94" s="59"/>
      <c r="U94" s="59"/>
      <c r="V94" s="59"/>
      <c r="W94" s="59"/>
      <c r="Y94" s="26"/>
      <c r="Z94" s="26"/>
      <c r="AA94" s="26"/>
      <c r="AB94" s="26"/>
      <c r="BS94" s="26"/>
    </row>
    <row r="95" spans="3:82" s="23" customFormat="1" ht="12" customHeight="1">
      <c r="C95" s="94"/>
      <c r="D95" s="97"/>
      <c r="E95" s="87"/>
      <c r="F95" s="118"/>
      <c r="G95" s="71"/>
      <c r="H95" s="108"/>
      <c r="I95" s="97"/>
      <c r="J95" s="103"/>
      <c r="K95" s="103"/>
      <c r="L95" s="142"/>
      <c r="M95" s="93"/>
      <c r="N95" s="57"/>
      <c r="O95" s="57"/>
      <c r="P95" s="25"/>
      <c r="Q95" s="62"/>
      <c r="R95" s="59"/>
      <c r="S95" s="59"/>
      <c r="T95" s="59"/>
      <c r="U95" s="59"/>
      <c r="V95" s="59"/>
      <c r="W95" s="59"/>
      <c r="Y95" s="26"/>
      <c r="Z95" s="26"/>
      <c r="AA95" s="26"/>
      <c r="AB95" s="26"/>
      <c r="BS95" s="26"/>
    </row>
    <row r="96" spans="3:82" s="23" customFormat="1" ht="12" customHeight="1">
      <c r="C96" s="98">
        <v>-7</v>
      </c>
      <c r="D96" s="125"/>
      <c r="E96" s="153" t="s">
        <v>45</v>
      </c>
      <c r="F96" s="104"/>
      <c r="G96" s="159"/>
      <c r="H96" s="105">
        <v>1</v>
      </c>
      <c r="I96" s="233" t="s">
        <v>107</v>
      </c>
      <c r="J96" s="106"/>
      <c r="K96" s="106"/>
      <c r="L96" s="147"/>
      <c r="M96" s="144"/>
      <c r="N96" s="145"/>
      <c r="O96" s="145"/>
      <c r="P96" s="25"/>
      <c r="Q96" s="64"/>
      <c r="R96" s="65"/>
      <c r="S96" s="59"/>
      <c r="T96" s="59"/>
      <c r="U96" s="59"/>
      <c r="V96" s="59"/>
      <c r="W96" s="59"/>
      <c r="Y96" s="26"/>
      <c r="Z96" s="26"/>
      <c r="AA96" s="26"/>
      <c r="AB96" s="26"/>
      <c r="BS96" s="26"/>
    </row>
    <row r="97" spans="3:82" s="23" customFormat="1" ht="12" customHeight="1">
      <c r="C97" s="94"/>
      <c r="D97" s="97"/>
      <c r="E97" s="240" t="s">
        <v>117</v>
      </c>
      <c r="F97" s="118"/>
      <c r="G97" s="54"/>
      <c r="H97" s="108"/>
      <c r="I97" s="97"/>
      <c r="J97" s="103"/>
      <c r="K97" s="103"/>
      <c r="L97" s="142"/>
      <c r="M97" s="148"/>
      <c r="N97" s="80"/>
      <c r="O97" s="148"/>
      <c r="P97" s="25"/>
      <c r="Q97" s="67"/>
      <c r="R97" s="60"/>
      <c r="S97" s="68"/>
      <c r="T97" s="69"/>
      <c r="U97" s="70"/>
      <c r="V97" s="70"/>
      <c r="W97" s="60"/>
      <c r="X97" s="36"/>
      <c r="Y97" s="37"/>
      <c r="Z97" s="36"/>
      <c r="AA97" s="26"/>
      <c r="AB97" s="26"/>
      <c r="BS97" s="26"/>
      <c r="CA97" s="30"/>
    </row>
    <row r="98" spans="3:82" s="23" customFormat="1" ht="12" customHeight="1">
      <c r="C98" s="116"/>
      <c r="D98" s="125"/>
      <c r="E98" s="239" t="s">
        <v>118</v>
      </c>
      <c r="F98" s="104"/>
      <c r="G98" s="158" t="s">
        <v>187</v>
      </c>
      <c r="H98" s="111">
        <f>[14]集計表!$V$34</f>
        <v>286</v>
      </c>
      <c r="I98" s="233" t="s">
        <v>20</v>
      </c>
      <c r="J98" s="106"/>
      <c r="K98" s="106"/>
      <c r="L98" s="147"/>
      <c r="M98" s="144"/>
      <c r="N98" s="145"/>
      <c r="O98" s="145"/>
      <c r="P98" s="25"/>
      <c r="Q98" s="67"/>
      <c r="R98" s="71"/>
      <c r="S98" s="68"/>
      <c r="T98" s="72"/>
      <c r="U98" s="70"/>
      <c r="V98" s="70"/>
      <c r="W98" s="69"/>
      <c r="X98" s="35"/>
      <c r="Y98" s="35"/>
      <c r="Z98" s="35"/>
      <c r="AA98" s="26"/>
      <c r="AB98" s="26"/>
      <c r="BS98" s="26"/>
    </row>
    <row r="99" spans="3:82" s="23" customFormat="1" ht="12" customHeight="1">
      <c r="C99" s="94"/>
      <c r="D99" s="97"/>
      <c r="E99" s="240"/>
      <c r="F99" s="95"/>
      <c r="G99" s="54" t="s">
        <v>119</v>
      </c>
      <c r="H99" s="122"/>
      <c r="I99" s="97"/>
      <c r="J99" s="96"/>
      <c r="K99" s="103"/>
      <c r="L99" s="142"/>
      <c r="M99" s="93"/>
      <c r="N99" s="80"/>
      <c r="O99" s="57"/>
      <c r="P99" s="25"/>
      <c r="Q99" s="62"/>
      <c r="R99" s="59"/>
      <c r="S99" s="59"/>
      <c r="T99" s="59"/>
      <c r="U99" s="59"/>
      <c r="V99" s="59"/>
      <c r="W99" s="59"/>
      <c r="BS99" s="26"/>
      <c r="CA99" s="30"/>
    </row>
    <row r="100" spans="3:82" s="23" customFormat="1" ht="12" customHeight="1">
      <c r="C100" s="116"/>
      <c r="D100" s="125"/>
      <c r="E100" s="239" t="s">
        <v>115</v>
      </c>
      <c r="F100" s="104"/>
      <c r="G100" s="158" t="s">
        <v>120</v>
      </c>
      <c r="H100" s="111">
        <f>[14]集計表!$V$28</f>
        <v>25.2</v>
      </c>
      <c r="I100" s="233" t="s">
        <v>322</v>
      </c>
      <c r="J100" s="106"/>
      <c r="K100" s="106"/>
      <c r="L100" s="149"/>
      <c r="M100" s="144"/>
      <c r="N100" s="145"/>
      <c r="O100" s="145"/>
      <c r="P100" s="25"/>
      <c r="Q100" s="62"/>
      <c r="R100" s="59"/>
      <c r="S100" s="59"/>
      <c r="T100" s="59"/>
      <c r="U100" s="59"/>
      <c r="V100" s="59"/>
      <c r="W100" s="59"/>
      <c r="BS100" s="26"/>
    </row>
    <row r="101" spans="3:82" s="23" customFormat="1" ht="12" customHeight="1">
      <c r="C101" s="94"/>
      <c r="D101" s="97"/>
      <c r="E101" s="88" t="s">
        <v>121</v>
      </c>
      <c r="F101" s="95"/>
      <c r="G101" s="60"/>
      <c r="H101" s="108"/>
      <c r="I101" s="97"/>
      <c r="J101" s="103"/>
      <c r="K101" s="103"/>
      <c r="L101" s="146"/>
      <c r="M101" s="148"/>
      <c r="N101" s="57"/>
      <c r="O101" s="57"/>
      <c r="P101" s="25"/>
      <c r="Q101" s="58"/>
      <c r="R101" s="59"/>
      <c r="S101" s="59"/>
      <c r="T101" s="59"/>
      <c r="U101" s="59"/>
      <c r="V101" s="59"/>
      <c r="W101" s="59"/>
      <c r="Y101" s="26"/>
      <c r="Z101" s="26"/>
      <c r="AA101" s="26"/>
      <c r="AB101" s="26"/>
      <c r="BS101" s="26"/>
      <c r="CA101" s="30"/>
    </row>
    <row r="102" spans="3:82" s="23" customFormat="1" ht="12" customHeight="1">
      <c r="C102" s="116"/>
      <c r="D102" s="125"/>
      <c r="E102" s="239" t="s">
        <v>122</v>
      </c>
      <c r="F102" s="104"/>
      <c r="G102" s="159" t="s">
        <v>123</v>
      </c>
      <c r="H102" s="111">
        <f>H78</f>
        <v>417</v>
      </c>
      <c r="I102" s="233" t="s">
        <v>20</v>
      </c>
      <c r="J102" s="106"/>
      <c r="K102" s="106"/>
      <c r="L102" s="147"/>
      <c r="M102" s="144"/>
      <c r="N102" s="145"/>
      <c r="O102" s="145"/>
      <c r="P102" s="25"/>
      <c r="Q102" s="58"/>
      <c r="R102" s="59"/>
      <c r="S102" s="59"/>
      <c r="T102" s="59"/>
      <c r="U102" s="59"/>
      <c r="V102" s="59"/>
      <c r="W102" s="59"/>
      <c r="Y102" s="26"/>
      <c r="Z102" s="26"/>
      <c r="AA102" s="26"/>
      <c r="AB102" s="26"/>
      <c r="BS102" s="26"/>
      <c r="CD102" s="31"/>
    </row>
    <row r="103" spans="3:82" s="23" customFormat="1" ht="12" customHeight="1">
      <c r="C103" s="94"/>
      <c r="D103" s="97"/>
      <c r="E103" s="88"/>
      <c r="F103" s="95"/>
      <c r="G103" s="54"/>
      <c r="H103" s="121"/>
      <c r="I103" s="97"/>
      <c r="J103" s="96"/>
      <c r="K103" s="103"/>
      <c r="L103" s="142"/>
      <c r="M103" s="148"/>
      <c r="N103" s="57"/>
      <c r="O103" s="148"/>
      <c r="P103" s="25"/>
      <c r="Q103" s="66"/>
      <c r="R103" s="59"/>
      <c r="S103" s="59"/>
      <c r="T103" s="59"/>
      <c r="U103" s="59"/>
      <c r="V103" s="59"/>
      <c r="W103" s="59"/>
      <c r="BS103" s="26"/>
    </row>
    <row r="104" spans="3:82" s="23" customFormat="1" ht="12" customHeight="1">
      <c r="C104" s="116"/>
      <c r="D104" s="125"/>
      <c r="E104" s="239" t="s">
        <v>116</v>
      </c>
      <c r="F104" s="104"/>
      <c r="G104" s="158"/>
      <c r="H104" s="111">
        <f>H86</f>
        <v>286</v>
      </c>
      <c r="I104" s="233" t="s">
        <v>20</v>
      </c>
      <c r="J104" s="106"/>
      <c r="K104" s="106"/>
      <c r="L104" s="147"/>
      <c r="M104" s="144"/>
      <c r="N104" s="145"/>
      <c r="O104" s="145"/>
      <c r="P104" s="25"/>
      <c r="Q104" s="62"/>
      <c r="R104" s="59"/>
      <c r="S104" s="59"/>
      <c r="T104" s="59"/>
      <c r="U104" s="59"/>
      <c r="V104" s="59"/>
      <c r="W104" s="59"/>
      <c r="BS104" s="26"/>
    </row>
    <row r="105" spans="3:82" s="23" customFormat="1" ht="12" customHeight="1">
      <c r="C105" s="94"/>
      <c r="D105" s="97"/>
      <c r="E105" s="87"/>
      <c r="F105" s="118"/>
      <c r="G105" s="71"/>
      <c r="H105" s="108"/>
      <c r="I105" s="97"/>
      <c r="J105" s="103"/>
      <c r="K105" s="103"/>
      <c r="L105" s="142"/>
      <c r="M105" s="93"/>
      <c r="N105" s="57"/>
      <c r="O105" s="57"/>
      <c r="P105" s="25"/>
      <c r="Q105" s="62"/>
      <c r="R105" s="59"/>
      <c r="S105" s="59"/>
      <c r="T105" s="59"/>
      <c r="U105" s="59"/>
      <c r="V105" s="59"/>
      <c r="W105" s="59"/>
      <c r="Y105" s="26"/>
      <c r="Z105" s="26"/>
      <c r="AA105" s="26"/>
      <c r="AB105" s="26"/>
      <c r="BS105" s="26"/>
    </row>
    <row r="106" spans="3:82" s="23" customFormat="1" ht="12" customHeight="1">
      <c r="C106" s="116"/>
      <c r="D106" s="125"/>
      <c r="E106" s="235" t="s">
        <v>112</v>
      </c>
      <c r="F106" s="104"/>
      <c r="G106" s="158"/>
      <c r="H106" s="111"/>
      <c r="I106" s="233"/>
      <c r="J106" s="106"/>
      <c r="K106" s="106"/>
      <c r="L106" s="147"/>
      <c r="M106" s="144"/>
      <c r="N106" s="145"/>
      <c r="O106" s="145"/>
      <c r="P106" s="25"/>
      <c r="Q106" s="67"/>
      <c r="R106" s="71"/>
      <c r="S106" s="68"/>
      <c r="T106" s="72"/>
      <c r="U106" s="70"/>
      <c r="V106" s="70"/>
      <c r="W106" s="69"/>
      <c r="X106" s="35"/>
      <c r="Y106" s="35"/>
      <c r="Z106" s="35"/>
      <c r="AA106" s="26"/>
      <c r="AB106" s="26"/>
      <c r="BS106" s="26"/>
    </row>
    <row r="107" spans="3:82" s="23" customFormat="1" ht="12" customHeight="1">
      <c r="C107" s="94"/>
      <c r="D107" s="97"/>
      <c r="E107" s="87"/>
      <c r="F107" s="118"/>
      <c r="G107" s="54"/>
      <c r="H107" s="108"/>
      <c r="I107" s="97"/>
      <c r="J107" s="103"/>
      <c r="K107" s="103"/>
      <c r="L107" s="142"/>
      <c r="M107" s="148"/>
      <c r="N107" s="80"/>
      <c r="O107" s="148"/>
      <c r="P107" s="25"/>
      <c r="Q107" s="67"/>
      <c r="R107" s="60"/>
      <c r="S107" s="68"/>
      <c r="T107" s="69"/>
      <c r="U107" s="70"/>
      <c r="V107" s="70"/>
      <c r="W107" s="60"/>
      <c r="X107" s="36"/>
      <c r="Y107" s="37"/>
      <c r="Z107" s="36"/>
      <c r="AA107" s="26"/>
      <c r="AB107" s="26"/>
      <c r="BS107" s="26"/>
      <c r="CA107" s="30"/>
    </row>
    <row r="108" spans="3:82" s="23" customFormat="1" ht="12" customHeight="1">
      <c r="C108" s="116"/>
      <c r="D108" s="125"/>
      <c r="E108" s="235"/>
      <c r="F108" s="104"/>
      <c r="G108" s="158"/>
      <c r="H108" s="111"/>
      <c r="I108" s="233"/>
      <c r="J108" s="106"/>
      <c r="K108" s="106"/>
      <c r="L108" s="147"/>
      <c r="M108" s="144"/>
      <c r="N108" s="145"/>
      <c r="O108" s="145"/>
      <c r="P108" s="25"/>
      <c r="Q108" s="67"/>
      <c r="R108" s="71"/>
      <c r="S108" s="68"/>
      <c r="T108" s="72"/>
      <c r="U108" s="70"/>
      <c r="V108" s="70"/>
      <c r="W108" s="69"/>
      <c r="X108" s="35"/>
      <c r="Y108" s="35"/>
      <c r="Z108" s="35"/>
      <c r="AA108" s="26"/>
      <c r="AB108" s="26"/>
      <c r="BS108" s="26"/>
    </row>
    <row r="109" spans="3:82" s="23" customFormat="1" ht="12" customHeight="1">
      <c r="C109" s="94"/>
      <c r="D109" s="97"/>
      <c r="E109" s="181"/>
      <c r="F109" s="95"/>
      <c r="G109" s="60"/>
      <c r="H109" s="121"/>
      <c r="I109" s="97"/>
      <c r="J109" s="96"/>
      <c r="K109" s="103"/>
      <c r="L109" s="151"/>
      <c r="M109" s="59"/>
      <c r="N109" s="57"/>
      <c r="O109" s="57"/>
      <c r="P109" s="25"/>
      <c r="Q109" s="58"/>
      <c r="R109" s="59"/>
      <c r="S109" s="59"/>
      <c r="T109" s="59"/>
      <c r="U109" s="59"/>
      <c r="V109" s="59"/>
      <c r="W109" s="59"/>
      <c r="X109" s="31"/>
      <c r="Y109" s="26"/>
      <c r="Z109" s="26"/>
      <c r="AA109" s="26"/>
      <c r="AB109" s="26"/>
      <c r="BS109" s="26"/>
      <c r="CA109" s="30"/>
    </row>
    <row r="110" spans="3:82" s="23" customFormat="1" ht="12" customHeight="1">
      <c r="C110" s="116"/>
      <c r="D110" s="125"/>
      <c r="E110" s="239"/>
      <c r="F110" s="104"/>
      <c r="G110" s="159"/>
      <c r="H110" s="120"/>
      <c r="I110" s="233"/>
      <c r="J110" s="106"/>
      <c r="K110" s="106"/>
      <c r="L110" s="147"/>
      <c r="M110" s="245"/>
      <c r="N110" s="145"/>
      <c r="O110" s="145"/>
      <c r="P110" s="25"/>
      <c r="Q110" s="58"/>
      <c r="R110" s="59"/>
      <c r="S110" s="59"/>
      <c r="T110" s="59"/>
      <c r="U110" s="59"/>
      <c r="V110" s="59"/>
      <c r="W110" s="59"/>
      <c r="X110" s="30"/>
      <c r="Y110" s="26"/>
      <c r="Z110" s="26"/>
      <c r="AA110" s="26"/>
      <c r="AB110" s="26"/>
      <c r="BS110" s="26"/>
      <c r="CD110" s="31"/>
    </row>
    <row r="111" spans="3:82" s="23" customFormat="1" ht="12" customHeight="1">
      <c r="C111" s="94"/>
      <c r="D111" s="97"/>
      <c r="E111" s="87"/>
      <c r="F111" s="118"/>
      <c r="G111" s="54"/>
      <c r="H111" s="108"/>
      <c r="I111" s="97"/>
      <c r="J111" s="103"/>
      <c r="K111" s="103"/>
      <c r="L111" s="151"/>
      <c r="M111" s="93"/>
      <c r="N111" s="57"/>
      <c r="O111" s="57"/>
      <c r="P111" s="25"/>
      <c r="Q111" s="62"/>
      <c r="R111" s="59"/>
      <c r="S111" s="59"/>
      <c r="T111" s="59"/>
      <c r="U111" s="59"/>
      <c r="V111" s="59"/>
      <c r="W111" s="59"/>
      <c r="Y111" s="26"/>
      <c r="Z111" s="26"/>
      <c r="AA111" s="26"/>
      <c r="AB111" s="26"/>
      <c r="BS111" s="26"/>
    </row>
    <row r="112" spans="3:82" s="23" customFormat="1" ht="12" customHeight="1">
      <c r="C112" s="116"/>
      <c r="D112" s="125"/>
      <c r="E112" s="239"/>
      <c r="F112" s="104"/>
      <c r="G112" s="158"/>
      <c r="H112" s="111"/>
      <c r="I112" s="233"/>
      <c r="J112" s="106"/>
      <c r="K112" s="106"/>
      <c r="L112" s="147"/>
      <c r="M112" s="144"/>
      <c r="N112" s="145"/>
      <c r="O112" s="145"/>
      <c r="P112" s="25"/>
      <c r="Q112" s="62"/>
      <c r="R112" s="59"/>
      <c r="S112" s="59"/>
      <c r="T112" s="59"/>
      <c r="U112" s="59"/>
      <c r="V112" s="59"/>
      <c r="W112" s="59"/>
      <c r="X112" s="30"/>
      <c r="Y112" s="26"/>
      <c r="Z112" s="26"/>
      <c r="AA112" s="26"/>
      <c r="AB112" s="26"/>
      <c r="BS112" s="31"/>
    </row>
    <row r="113" spans="3:82" s="23" customFormat="1" ht="12" customHeight="1">
      <c r="C113" s="94"/>
      <c r="D113" s="97"/>
      <c r="E113" s="87"/>
      <c r="F113" s="118"/>
      <c r="G113" s="54"/>
      <c r="H113" s="108"/>
      <c r="I113" s="97"/>
      <c r="J113" s="103"/>
      <c r="K113" s="103"/>
      <c r="L113" s="151"/>
      <c r="M113" s="93"/>
      <c r="N113" s="57"/>
      <c r="O113" s="57"/>
      <c r="P113" s="25"/>
      <c r="Q113" s="74"/>
      <c r="R113" s="60"/>
      <c r="S113" s="75"/>
      <c r="T113" s="69"/>
      <c r="U113" s="60"/>
      <c r="V113" s="60"/>
      <c r="W113" s="76"/>
      <c r="X113" s="36"/>
      <c r="Y113" s="40"/>
      <c r="Z113" s="40"/>
      <c r="AA113" s="26"/>
      <c r="AB113" s="26"/>
      <c r="BS113" s="26"/>
      <c r="CA113" s="30"/>
    </row>
    <row r="114" spans="3:82" s="23" customFormat="1" ht="12" customHeight="1">
      <c r="C114" s="116"/>
      <c r="D114" s="125"/>
      <c r="E114" s="153"/>
      <c r="F114" s="104"/>
      <c r="G114" s="158"/>
      <c r="H114" s="111"/>
      <c r="I114" s="233"/>
      <c r="J114" s="106"/>
      <c r="K114" s="106"/>
      <c r="L114" s="147"/>
      <c r="M114" s="144"/>
      <c r="N114" s="145"/>
      <c r="O114" s="145"/>
      <c r="P114" s="25"/>
      <c r="Q114" s="77"/>
      <c r="R114" s="71"/>
      <c r="S114" s="68"/>
      <c r="T114" s="72"/>
      <c r="U114" s="70"/>
      <c r="V114" s="70"/>
      <c r="W114" s="69"/>
      <c r="X114" s="35"/>
      <c r="Y114" s="35"/>
      <c r="Z114" s="35"/>
      <c r="AA114" s="26"/>
      <c r="AB114" s="26"/>
      <c r="BS114" s="31"/>
    </row>
    <row r="115" spans="3:82" s="23" customFormat="1" ht="12" customHeight="1">
      <c r="C115" s="94"/>
      <c r="D115" s="97"/>
      <c r="E115" s="88"/>
      <c r="F115" s="95"/>
      <c r="G115" s="54"/>
      <c r="H115" s="108"/>
      <c r="I115" s="97"/>
      <c r="J115" s="103"/>
      <c r="K115" s="103"/>
      <c r="L115" s="151"/>
      <c r="M115" s="57"/>
      <c r="N115" s="57"/>
      <c r="O115" s="57"/>
      <c r="P115" s="25"/>
      <c r="Q115" s="58"/>
      <c r="R115" s="59"/>
      <c r="S115" s="59"/>
      <c r="T115" s="59"/>
      <c r="U115" s="59"/>
      <c r="V115" s="59"/>
      <c r="W115" s="59"/>
      <c r="X115" s="30"/>
      <c r="Y115" s="26"/>
      <c r="Z115" s="26"/>
      <c r="AA115" s="26"/>
      <c r="AB115" s="26"/>
      <c r="BS115" s="26"/>
    </row>
    <row r="116" spans="3:82" s="23" customFormat="1" ht="12" customHeight="1">
      <c r="C116" s="116"/>
      <c r="D116" s="125"/>
      <c r="E116" s="154"/>
      <c r="F116" s="150"/>
      <c r="G116" s="158"/>
      <c r="H116" s="111"/>
      <c r="I116" s="233"/>
      <c r="J116" s="106"/>
      <c r="K116" s="106"/>
      <c r="L116" s="147"/>
      <c r="M116" s="144"/>
      <c r="N116" s="145"/>
      <c r="O116" s="145"/>
      <c r="P116" s="25"/>
      <c r="Q116" s="58"/>
      <c r="R116" s="59"/>
      <c r="S116" s="59"/>
      <c r="T116" s="59"/>
      <c r="U116" s="59"/>
      <c r="V116" s="59"/>
      <c r="W116" s="59"/>
      <c r="X116" s="30"/>
      <c r="Y116" s="26"/>
      <c r="Z116" s="26"/>
      <c r="AA116" s="26"/>
      <c r="AB116" s="26"/>
      <c r="BS116" s="31"/>
    </row>
    <row r="117" spans="3:82" s="23" customFormat="1" ht="12" customHeight="1">
      <c r="C117" s="94"/>
      <c r="D117" s="97"/>
      <c r="E117" s="88"/>
      <c r="F117" s="95"/>
      <c r="G117" s="54"/>
      <c r="H117" s="108"/>
      <c r="I117" s="97"/>
      <c r="J117" s="103"/>
      <c r="K117" s="103"/>
      <c r="L117" s="151"/>
      <c r="M117" s="57"/>
      <c r="N117" s="57"/>
      <c r="O117" s="57"/>
      <c r="P117" s="25"/>
      <c r="Q117" s="58"/>
      <c r="R117" s="59"/>
      <c r="S117" s="59"/>
      <c r="T117" s="59"/>
      <c r="U117" s="59"/>
      <c r="V117" s="59"/>
      <c r="W117" s="59"/>
      <c r="X117" s="30"/>
      <c r="Y117" s="26"/>
      <c r="Z117" s="26"/>
      <c r="AA117" s="26"/>
      <c r="AB117" s="26"/>
      <c r="BS117" s="26"/>
      <c r="CA117" s="30"/>
    </row>
    <row r="118" spans="3:82" s="23" customFormat="1" ht="12" customHeight="1">
      <c r="C118" s="116"/>
      <c r="D118" s="125"/>
      <c r="E118" s="153"/>
      <c r="F118" s="104"/>
      <c r="G118" s="158"/>
      <c r="H118" s="111"/>
      <c r="I118" s="233"/>
      <c r="J118" s="106"/>
      <c r="K118" s="106"/>
      <c r="L118" s="147"/>
      <c r="M118" s="144"/>
      <c r="N118" s="145"/>
      <c r="O118" s="145"/>
      <c r="P118" s="25"/>
      <c r="Q118" s="58"/>
      <c r="R118" s="59"/>
      <c r="S118" s="59"/>
      <c r="T118" s="59"/>
      <c r="U118" s="59"/>
      <c r="V118" s="59"/>
      <c r="W118" s="59"/>
      <c r="X118" s="30"/>
      <c r="Y118" s="31"/>
      <c r="Z118" s="26"/>
      <c r="AA118" s="26"/>
      <c r="AB118" s="26"/>
      <c r="BS118" s="31"/>
    </row>
    <row r="119" spans="3:82" s="23" customFormat="1" ht="12" customHeight="1">
      <c r="C119" s="94"/>
      <c r="D119" s="97"/>
      <c r="E119" s="88"/>
      <c r="F119" s="95"/>
      <c r="G119" s="60"/>
      <c r="H119" s="108"/>
      <c r="I119" s="97"/>
      <c r="J119" s="103"/>
      <c r="K119" s="103"/>
      <c r="L119" s="142"/>
      <c r="M119" s="148"/>
      <c r="N119" s="57"/>
      <c r="O119" s="57"/>
      <c r="P119" s="25"/>
      <c r="Q119" s="58"/>
      <c r="R119" s="59"/>
      <c r="S119" s="59"/>
      <c r="T119" s="59"/>
      <c r="U119" s="59"/>
      <c r="V119" s="59"/>
      <c r="W119" s="59"/>
      <c r="X119" s="31"/>
      <c r="Y119" s="26"/>
      <c r="Z119" s="26"/>
      <c r="AA119" s="26"/>
      <c r="AB119" s="26"/>
      <c r="BS119" s="26"/>
      <c r="CA119" s="30"/>
    </row>
    <row r="120" spans="3:82" s="23" customFormat="1" ht="12" customHeight="1">
      <c r="C120" s="116"/>
      <c r="D120" s="125"/>
      <c r="E120" s="153"/>
      <c r="F120" s="104"/>
      <c r="G120" s="158"/>
      <c r="H120" s="111"/>
      <c r="I120" s="233"/>
      <c r="J120" s="106"/>
      <c r="K120" s="106"/>
      <c r="L120" s="152"/>
      <c r="M120" s="162"/>
      <c r="N120" s="145"/>
      <c r="O120" s="145"/>
      <c r="P120" s="25"/>
      <c r="Q120" s="58"/>
      <c r="R120" s="59"/>
      <c r="S120" s="59"/>
      <c r="T120" s="59"/>
      <c r="U120" s="59"/>
      <c r="V120" s="59"/>
      <c r="W120" s="59"/>
      <c r="X120" s="30"/>
      <c r="Y120" s="26"/>
      <c r="Z120" s="26"/>
      <c r="AA120" s="26"/>
      <c r="AB120" s="26"/>
      <c r="BS120" s="26"/>
      <c r="CD120" s="31"/>
    </row>
    <row r="121" spans="3:82" s="23" customFormat="1" ht="12" customHeight="1">
      <c r="C121" s="94"/>
      <c r="D121" s="97"/>
      <c r="E121" s="88"/>
      <c r="F121" s="95"/>
      <c r="G121" s="60"/>
      <c r="H121" s="121"/>
      <c r="I121" s="97"/>
      <c r="J121" s="96"/>
      <c r="K121" s="103"/>
      <c r="L121" s="151"/>
      <c r="M121" s="57"/>
      <c r="N121" s="57"/>
      <c r="O121" s="57"/>
      <c r="P121" s="25"/>
      <c r="Q121" s="58"/>
      <c r="R121" s="59"/>
      <c r="S121" s="59"/>
      <c r="T121" s="59"/>
      <c r="U121" s="59"/>
      <c r="V121" s="59"/>
      <c r="W121" s="59"/>
      <c r="X121" s="31"/>
      <c r="Y121" s="26"/>
      <c r="Z121" s="26"/>
      <c r="AA121" s="26"/>
      <c r="AB121" s="26"/>
      <c r="BS121" s="26"/>
      <c r="CA121" s="30"/>
    </row>
    <row r="122" spans="3:82" s="23" customFormat="1" ht="12" customHeight="1">
      <c r="C122" s="116"/>
      <c r="D122" s="125"/>
      <c r="E122" s="153"/>
      <c r="F122" s="104"/>
      <c r="G122" s="159"/>
      <c r="H122" s="111"/>
      <c r="I122" s="233"/>
      <c r="J122" s="106"/>
      <c r="K122" s="106"/>
      <c r="L122" s="147"/>
      <c r="M122" s="144"/>
      <c r="N122" s="145"/>
      <c r="O122" s="145"/>
      <c r="P122" s="25"/>
      <c r="Q122" s="58"/>
      <c r="R122" s="59"/>
      <c r="S122" s="59"/>
      <c r="T122" s="59"/>
      <c r="U122" s="59"/>
      <c r="V122" s="59"/>
      <c r="W122" s="59"/>
      <c r="X122" s="30"/>
      <c r="Y122" s="26"/>
      <c r="Z122" s="26"/>
      <c r="AA122" s="26"/>
      <c r="AB122" s="26"/>
      <c r="BS122" s="26"/>
      <c r="CD122" s="31"/>
    </row>
    <row r="123" spans="3:82" s="23" customFormat="1" ht="12" customHeight="1">
      <c r="C123" s="94"/>
      <c r="D123" s="97"/>
      <c r="E123" s="88"/>
      <c r="F123" s="95"/>
      <c r="G123" s="60"/>
      <c r="H123" s="102"/>
      <c r="I123" s="97"/>
      <c r="J123" s="103"/>
      <c r="K123" s="103"/>
      <c r="L123" s="151"/>
      <c r="M123" s="57"/>
      <c r="N123" s="57"/>
      <c r="O123" s="57"/>
      <c r="P123" s="25"/>
      <c r="Q123" s="58"/>
      <c r="R123" s="59"/>
      <c r="S123" s="59"/>
      <c r="T123" s="59"/>
      <c r="U123" s="59"/>
      <c r="V123" s="59"/>
      <c r="W123" s="59"/>
      <c r="Y123" s="26"/>
      <c r="Z123" s="26"/>
      <c r="AA123" s="26"/>
      <c r="AB123" s="26"/>
      <c r="BS123" s="26"/>
    </row>
    <row r="124" spans="3:82" s="23" customFormat="1" ht="12" customHeight="1">
      <c r="C124" s="116"/>
      <c r="D124" s="125"/>
      <c r="E124" s="235"/>
      <c r="F124" s="124"/>
      <c r="G124" s="101"/>
      <c r="H124" s="127"/>
      <c r="I124" s="125"/>
      <c r="J124" s="106"/>
      <c r="K124" s="106"/>
      <c r="L124" s="143"/>
      <c r="M124" s="145"/>
      <c r="N124" s="145"/>
      <c r="O124" s="145"/>
      <c r="P124" s="25"/>
      <c r="Q124" s="58"/>
      <c r="R124" s="59"/>
      <c r="S124" s="59"/>
      <c r="T124" s="59"/>
      <c r="U124" s="59"/>
      <c r="V124" s="59"/>
      <c r="W124" s="59"/>
      <c r="Y124" s="26"/>
      <c r="Z124" s="26"/>
      <c r="AA124" s="26"/>
      <c r="AB124" s="26"/>
      <c r="BS124" s="26"/>
    </row>
    <row r="125" spans="3:82" s="23" customFormat="1" ht="12" customHeight="1">
      <c r="C125" s="94"/>
      <c r="D125" s="97"/>
      <c r="E125" s="88"/>
      <c r="F125" s="95"/>
      <c r="G125" s="54"/>
      <c r="H125" s="108"/>
      <c r="I125" s="97"/>
      <c r="J125" s="103"/>
      <c r="K125" s="103"/>
      <c r="L125" s="142"/>
      <c r="M125" s="93"/>
      <c r="N125" s="57"/>
      <c r="O125" s="57"/>
      <c r="P125" s="25"/>
      <c r="Q125" s="62"/>
      <c r="R125" s="59"/>
      <c r="S125" s="59"/>
      <c r="T125" s="59"/>
      <c r="U125" s="59"/>
      <c r="V125" s="59"/>
      <c r="W125" s="59"/>
      <c r="X125" s="30"/>
      <c r="Y125" s="31"/>
      <c r="Z125" s="26"/>
      <c r="AA125" s="26"/>
      <c r="AB125" s="26"/>
      <c r="BS125" s="26"/>
      <c r="CA125" s="30"/>
    </row>
    <row r="126" spans="3:82" s="23" customFormat="1" ht="12" customHeight="1">
      <c r="C126" s="116"/>
      <c r="D126" s="125"/>
      <c r="E126" s="153"/>
      <c r="F126" s="104"/>
      <c r="G126" s="158"/>
      <c r="H126" s="111"/>
      <c r="I126" s="233"/>
      <c r="J126" s="105"/>
      <c r="K126" s="106"/>
      <c r="L126" s="147"/>
      <c r="M126" s="144"/>
      <c r="N126" s="145"/>
      <c r="O126" s="145"/>
      <c r="P126" s="25"/>
      <c r="Q126" s="62"/>
      <c r="R126" s="59"/>
      <c r="S126" s="59"/>
      <c r="T126" s="59"/>
      <c r="U126" s="59"/>
      <c r="V126" s="59"/>
      <c r="W126" s="59"/>
      <c r="X126" s="30"/>
      <c r="Y126" s="26"/>
      <c r="Z126" s="26"/>
      <c r="AA126" s="26"/>
      <c r="AB126" s="26"/>
      <c r="BS126" s="26"/>
    </row>
    <row r="127" spans="3:82" s="23" customFormat="1" ht="12" customHeight="1">
      <c r="C127" s="94"/>
      <c r="D127" s="97"/>
      <c r="E127" s="87"/>
      <c r="F127" s="118"/>
      <c r="G127" s="71"/>
      <c r="H127" s="108"/>
      <c r="I127" s="97"/>
      <c r="J127" s="103"/>
      <c r="K127" s="103"/>
      <c r="L127" s="142"/>
      <c r="M127" s="93"/>
      <c r="N127" s="57"/>
      <c r="O127" s="57"/>
      <c r="P127" s="25"/>
      <c r="Q127" s="62"/>
      <c r="R127" s="59"/>
      <c r="S127" s="59"/>
      <c r="T127" s="59"/>
      <c r="U127" s="59"/>
      <c r="V127" s="59"/>
      <c r="W127" s="59"/>
      <c r="Y127" s="26"/>
      <c r="Z127" s="26"/>
      <c r="AA127" s="26"/>
      <c r="AB127" s="26"/>
      <c r="BS127" s="26"/>
    </row>
    <row r="128" spans="3:82" s="23" customFormat="1" ht="12" customHeight="1">
      <c r="C128" s="98"/>
      <c r="D128" s="125"/>
      <c r="E128" s="235"/>
      <c r="F128" s="104"/>
      <c r="G128" s="159"/>
      <c r="H128" s="105"/>
      <c r="I128" s="233"/>
      <c r="J128" s="106"/>
      <c r="K128" s="106"/>
      <c r="L128" s="147"/>
      <c r="M128" s="144"/>
      <c r="N128" s="145"/>
      <c r="O128" s="145"/>
      <c r="P128" s="25"/>
      <c r="Q128" s="64"/>
      <c r="R128" s="65"/>
      <c r="S128" s="59"/>
      <c r="T128" s="59"/>
      <c r="U128" s="59"/>
      <c r="V128" s="59"/>
      <c r="W128" s="59"/>
      <c r="Y128" s="26"/>
      <c r="Z128" s="26"/>
      <c r="AA128" s="26"/>
      <c r="AB128" s="26"/>
      <c r="BS128" s="26"/>
    </row>
    <row r="129" spans="2:80" s="23" customFormat="1" ht="12" customHeight="1">
      <c r="C129" s="94"/>
      <c r="D129" s="790"/>
      <c r="E129" s="791"/>
      <c r="F129" s="95"/>
      <c r="G129" s="60"/>
      <c r="H129" s="102"/>
      <c r="I129" s="97"/>
      <c r="J129" s="103"/>
      <c r="K129" s="103"/>
      <c r="L129" s="96"/>
      <c r="M129" s="59"/>
      <c r="N129" s="59"/>
      <c r="O129" s="59"/>
      <c r="P129" s="25"/>
      <c r="Q129" s="58"/>
      <c r="R129" s="59"/>
      <c r="S129" s="59"/>
      <c r="T129" s="59"/>
      <c r="U129" s="59"/>
      <c r="V129" s="59"/>
      <c r="W129" s="59"/>
      <c r="Y129" s="26"/>
      <c r="Z129" s="26"/>
      <c r="AA129" s="26"/>
      <c r="AB129" s="26"/>
      <c r="BS129" s="26"/>
    </row>
    <row r="130" spans="2:80" s="23" customFormat="1" ht="12" customHeight="1">
      <c r="C130" s="116"/>
      <c r="D130" s="786"/>
      <c r="E130" s="787"/>
      <c r="F130" s="234"/>
      <c r="G130" s="101"/>
      <c r="H130" s="127"/>
      <c r="I130" s="125"/>
      <c r="J130" s="106"/>
      <c r="K130" s="106"/>
      <c r="L130" s="128"/>
      <c r="M130" s="788"/>
      <c r="N130" s="789"/>
      <c r="O130" s="789"/>
      <c r="P130" s="25"/>
      <c r="Q130" s="79"/>
      <c r="R130" s="59"/>
      <c r="S130" s="59"/>
      <c r="T130" s="59"/>
      <c r="U130" s="59"/>
      <c r="V130" s="59"/>
      <c r="W130" s="59"/>
      <c r="Y130" s="26"/>
      <c r="Z130" s="26"/>
      <c r="AA130" s="26"/>
      <c r="AB130" s="26"/>
      <c r="BS130" s="31"/>
    </row>
    <row r="131" spans="2:80" s="23" customFormat="1" ht="12" customHeight="1">
      <c r="C131" s="94"/>
      <c r="D131" s="790"/>
      <c r="E131" s="791"/>
      <c r="F131" s="95"/>
      <c r="G131" s="60"/>
      <c r="H131" s="102"/>
      <c r="I131" s="97"/>
      <c r="J131" s="103"/>
      <c r="K131" s="103"/>
      <c r="L131" s="96"/>
      <c r="M131" s="59"/>
      <c r="N131" s="59"/>
      <c r="O131" s="59"/>
      <c r="P131" s="25"/>
      <c r="Q131" s="58"/>
      <c r="R131" s="59"/>
      <c r="S131" s="59"/>
      <c r="T131" s="59"/>
      <c r="U131" s="59"/>
      <c r="V131" s="59"/>
      <c r="W131" s="59"/>
      <c r="Y131" s="26"/>
      <c r="Z131" s="26"/>
      <c r="AA131" s="26"/>
      <c r="AB131" s="26"/>
      <c r="BS131" s="26"/>
    </row>
    <row r="132" spans="2:80" s="23" customFormat="1" ht="12" customHeight="1" thickBot="1">
      <c r="C132" s="129"/>
      <c r="D132" s="792"/>
      <c r="E132" s="793"/>
      <c r="F132" s="237"/>
      <c r="G132" s="135"/>
      <c r="H132" s="132"/>
      <c r="I132" s="133"/>
      <c r="J132" s="134"/>
      <c r="K132" s="134"/>
      <c r="L132" s="131"/>
      <c r="M132" s="135"/>
      <c r="N132" s="135"/>
      <c r="O132" s="135"/>
      <c r="P132" s="25"/>
      <c r="Q132" s="78"/>
      <c r="R132" s="59"/>
      <c r="S132" s="59"/>
      <c r="T132" s="59"/>
      <c r="U132" s="59"/>
      <c r="V132" s="59"/>
      <c r="W132" s="59"/>
      <c r="Y132" s="26"/>
      <c r="Z132" s="26"/>
      <c r="AA132" s="26"/>
      <c r="AB132" s="26"/>
      <c r="BS132" s="31"/>
      <c r="CB132" s="38"/>
    </row>
    <row r="133" spans="2:80" ht="23.1" customHeight="1">
      <c r="B133" s="5"/>
      <c r="C133" s="33"/>
      <c r="D133" s="33"/>
      <c r="E133" s="41"/>
      <c r="F133" s="41"/>
      <c r="G133" s="5"/>
      <c r="H133" s="42"/>
      <c r="I133" s="33"/>
      <c r="J133" s="43"/>
      <c r="K133" s="43"/>
      <c r="L133" s="44"/>
      <c r="M133" s="45"/>
      <c r="N133" s="40"/>
      <c r="O133" s="1" t="s">
        <v>52</v>
      </c>
      <c r="P133" s="5"/>
      <c r="Q133" s="56"/>
      <c r="Y133" s="13"/>
      <c r="Z133" s="13"/>
      <c r="BS133" s="13"/>
    </row>
  </sheetData>
  <mergeCells count="14">
    <mergeCell ref="D130:E130"/>
    <mergeCell ref="M130:O130"/>
    <mergeCell ref="D131:E131"/>
    <mergeCell ref="D132:E132"/>
    <mergeCell ref="C4:O6"/>
    <mergeCell ref="C70:O72"/>
    <mergeCell ref="D74:E74"/>
    <mergeCell ref="F74:G74"/>
    <mergeCell ref="L74:O74"/>
    <mergeCell ref="D129:E129"/>
    <mergeCell ref="D65:E65"/>
    <mergeCell ref="D8:E8"/>
    <mergeCell ref="F8:G8"/>
    <mergeCell ref="L8:O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3" customWidth="1"/>
    <col min="4" max="4" width="0.875" style="3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3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56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00" t="s">
        <v>16</v>
      </c>
      <c r="I8" s="100" t="s">
        <v>17</v>
      </c>
      <c r="J8" s="100" t="s">
        <v>18</v>
      </c>
      <c r="K8" s="100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56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2</v>
      </c>
      <c r="D10" s="100"/>
      <c r="E10" s="153" t="s">
        <v>0</v>
      </c>
      <c r="F10" s="104"/>
      <c r="G10" s="157">
        <v>0</v>
      </c>
      <c r="H10" s="127">
        <v>0</v>
      </c>
      <c r="I10" s="100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88"/>
      <c r="F11" s="95"/>
      <c r="G11" s="60" t="s">
        <v>136</v>
      </c>
      <c r="H11" s="108"/>
      <c r="I11" s="97"/>
      <c r="J11" s="103"/>
      <c r="K11" s="103"/>
      <c r="L11" s="142"/>
      <c r="M11" s="57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249"/>
      <c r="E12" s="174" t="s">
        <v>50</v>
      </c>
      <c r="F12" s="256"/>
      <c r="G12" s="178" t="s">
        <v>131</v>
      </c>
      <c r="H12" s="111">
        <v>2.1</v>
      </c>
      <c r="I12" s="100" t="s">
        <v>28</v>
      </c>
      <c r="J12" s="106"/>
      <c r="K12" s="106"/>
      <c r="L12" s="147"/>
      <c r="M12" s="198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97"/>
      <c r="E13" s="175"/>
      <c r="F13" s="88"/>
      <c r="G13" s="179"/>
      <c r="H13" s="108"/>
      <c r="I13" s="97"/>
      <c r="J13" s="103"/>
      <c r="K13" s="103"/>
      <c r="L13" s="142"/>
      <c r="M13" s="57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30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176" t="s">
        <v>51</v>
      </c>
      <c r="F14" s="182"/>
      <c r="G14" s="180" t="s">
        <v>347</v>
      </c>
      <c r="H14" s="111">
        <v>2.1</v>
      </c>
      <c r="I14" s="249" t="s">
        <v>22</v>
      </c>
      <c r="J14" s="106"/>
      <c r="K14" s="106"/>
      <c r="L14" s="147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Y14" s="26"/>
      <c r="Z14" s="26"/>
      <c r="AA14" s="26"/>
      <c r="AB14" s="26"/>
      <c r="BS14" s="26"/>
    </row>
    <row r="15" spans="2:80" s="23" customFormat="1" ht="12" customHeight="1">
      <c r="C15" s="168"/>
      <c r="D15" s="97"/>
      <c r="E15" s="175"/>
      <c r="F15" s="88"/>
      <c r="G15" s="179"/>
      <c r="H15" s="108"/>
      <c r="I15" s="97"/>
      <c r="J15" s="103"/>
      <c r="K15" s="103"/>
      <c r="L15" s="142"/>
      <c r="M15" s="57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30"/>
      <c r="Y15" s="26"/>
      <c r="Z15" s="26"/>
      <c r="AA15" s="26"/>
      <c r="AB15" s="26"/>
      <c r="BS15" s="31"/>
    </row>
    <row r="16" spans="2:80" s="23" customFormat="1" ht="12" customHeight="1">
      <c r="C16" s="169"/>
      <c r="D16" s="97"/>
      <c r="E16" s="176"/>
      <c r="F16" s="171"/>
      <c r="G16" s="180"/>
      <c r="H16" s="111"/>
      <c r="I16" s="100"/>
      <c r="J16" s="106"/>
      <c r="K16" s="106"/>
      <c r="L16" s="147"/>
      <c r="M16" s="161"/>
      <c r="N16" s="145"/>
      <c r="O16" s="145"/>
      <c r="P16" s="25"/>
      <c r="Q16" s="81"/>
      <c r="R16" s="83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1" s="23" customFormat="1" ht="12" customHeight="1">
      <c r="C17" s="168"/>
      <c r="D17" s="156"/>
      <c r="E17" s="181"/>
      <c r="F17" s="160"/>
      <c r="G17" s="71"/>
      <c r="H17" s="108"/>
      <c r="I17" s="97"/>
      <c r="J17" s="103"/>
      <c r="K17" s="103"/>
      <c r="L17" s="109"/>
      <c r="M17" s="110"/>
      <c r="N17" s="115"/>
      <c r="O17" s="110"/>
      <c r="P17" s="25"/>
      <c r="Q17" s="84"/>
      <c r="R17" s="83"/>
      <c r="S17" s="59"/>
      <c r="T17" s="59"/>
      <c r="U17" s="59"/>
      <c r="V17" s="59"/>
      <c r="W17" s="59"/>
      <c r="Y17" s="26"/>
      <c r="Z17" s="26"/>
      <c r="AA17" s="26"/>
      <c r="AB17" s="26"/>
      <c r="BS17" s="31"/>
    </row>
    <row r="18" spans="3:71" s="23" customFormat="1" ht="12" customHeight="1">
      <c r="C18" s="169"/>
      <c r="D18" s="140"/>
      <c r="E18" s="153"/>
      <c r="F18" s="104"/>
      <c r="G18" s="159"/>
      <c r="H18" s="111"/>
      <c r="I18" s="100"/>
      <c r="J18" s="106"/>
      <c r="K18" s="106"/>
      <c r="L18" s="112"/>
      <c r="M18" s="113"/>
      <c r="N18" s="113"/>
      <c r="O18" s="113"/>
      <c r="P18" s="25"/>
      <c r="Q18" s="81"/>
      <c r="R18" s="83"/>
      <c r="S18" s="59"/>
      <c r="T18" s="59"/>
      <c r="U18" s="59"/>
      <c r="V18" s="59"/>
      <c r="W18" s="59"/>
      <c r="Y18" s="26"/>
      <c r="Z18" s="26"/>
      <c r="AA18" s="26"/>
      <c r="AB18" s="26"/>
      <c r="BS18" s="26"/>
    </row>
    <row r="19" spans="3:71" s="23" customFormat="1" ht="12" customHeight="1">
      <c r="C19" s="168"/>
      <c r="D19" s="69"/>
      <c r="E19" s="88"/>
      <c r="F19" s="95"/>
      <c r="G19" s="163"/>
      <c r="H19" s="108"/>
      <c r="I19" s="97"/>
      <c r="J19" s="103"/>
      <c r="K19" s="103"/>
      <c r="L19" s="109"/>
      <c r="M19" s="110"/>
      <c r="N19" s="115"/>
      <c r="O19" s="110"/>
      <c r="P19" s="25"/>
      <c r="Q19" s="81"/>
      <c r="R19" s="85"/>
      <c r="S19" s="81"/>
      <c r="T19" s="69"/>
      <c r="U19" s="70"/>
      <c r="V19" s="70"/>
      <c r="W19" s="54"/>
      <c r="X19" s="28"/>
      <c r="Y19" s="32"/>
      <c r="Z19" s="28"/>
      <c r="AA19" s="26"/>
      <c r="AB19" s="26"/>
      <c r="BS19" s="26"/>
    </row>
    <row r="20" spans="3:71" s="23" customFormat="1" ht="12" customHeight="1">
      <c r="C20" s="169"/>
      <c r="D20" s="140"/>
      <c r="E20" s="153"/>
      <c r="F20" s="104"/>
      <c r="G20" s="164"/>
      <c r="H20" s="120"/>
      <c r="I20" s="100"/>
      <c r="J20" s="106"/>
      <c r="K20" s="106"/>
      <c r="L20" s="112"/>
      <c r="M20" s="113"/>
      <c r="N20" s="113"/>
      <c r="O20" s="113"/>
      <c r="P20" s="25"/>
      <c r="Q20" s="81"/>
      <c r="R20" s="85"/>
      <c r="S20" s="81"/>
      <c r="T20" s="72"/>
      <c r="U20" s="70"/>
      <c r="V20" s="70"/>
      <c r="W20" s="86"/>
      <c r="X20" s="50"/>
      <c r="Y20" s="50"/>
      <c r="Z20" s="50"/>
      <c r="AA20" s="26"/>
      <c r="AB20" s="26"/>
      <c r="BS20" s="26"/>
    </row>
    <row r="21" spans="3:71" s="23" customFormat="1" ht="12" customHeight="1">
      <c r="C21" s="168"/>
      <c r="D21" s="69"/>
      <c r="E21" s="88"/>
      <c r="F21" s="95"/>
      <c r="G21" s="71"/>
      <c r="H21" s="108"/>
      <c r="I21" s="97"/>
      <c r="J21" s="103"/>
      <c r="K21" s="103"/>
      <c r="L21" s="109"/>
      <c r="M21" s="136"/>
      <c r="N21" s="136"/>
      <c r="O21" s="110"/>
      <c r="P21" s="25"/>
      <c r="Q21" s="81"/>
      <c r="R21" s="85"/>
      <c r="S21" s="81"/>
      <c r="T21" s="69"/>
      <c r="U21" s="70"/>
      <c r="V21" s="70"/>
      <c r="W21" s="86"/>
      <c r="X21" s="808"/>
      <c r="Y21" s="809"/>
      <c r="Z21" s="32"/>
      <c r="AA21" s="26"/>
      <c r="AB21" s="26"/>
      <c r="BS21" s="26"/>
    </row>
    <row r="22" spans="3:71" s="23" customFormat="1" ht="12" customHeight="1">
      <c r="C22" s="169"/>
      <c r="D22" s="140"/>
      <c r="E22" s="153"/>
      <c r="F22" s="104"/>
      <c r="G22" s="164"/>
      <c r="H22" s="120"/>
      <c r="I22" s="100"/>
      <c r="J22" s="106"/>
      <c r="K22" s="106">
        <f>TRUNC(H22*J22)</f>
        <v>0</v>
      </c>
      <c r="L22" s="112"/>
      <c r="M22" s="113"/>
      <c r="N22" s="113"/>
      <c r="O22" s="114"/>
      <c r="P22" s="25"/>
      <c r="Q22" s="81"/>
      <c r="R22" s="69"/>
      <c r="S22" s="81"/>
      <c r="T22" s="72"/>
      <c r="U22" s="70"/>
      <c r="V22" s="70"/>
      <c r="W22" s="86"/>
      <c r="X22" s="49"/>
      <c r="Y22" s="50"/>
      <c r="Z22" s="50"/>
      <c r="AA22" s="26"/>
      <c r="AB22" s="26"/>
      <c r="BS22" s="26"/>
    </row>
    <row r="23" spans="3:71" s="23" customFormat="1" ht="12" customHeight="1">
      <c r="C23" s="168"/>
      <c r="D23" s="69"/>
      <c r="E23" s="87"/>
      <c r="F23" s="118"/>
      <c r="G23" s="71"/>
      <c r="H23" s="108"/>
      <c r="I23" s="97"/>
      <c r="J23" s="103"/>
      <c r="K23" s="103"/>
      <c r="L23" s="109"/>
      <c r="M23" s="110"/>
      <c r="N23" s="110"/>
      <c r="O23" s="110"/>
      <c r="P23" s="25"/>
      <c r="Q23" s="81"/>
      <c r="R23" s="59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153"/>
      <c r="F24" s="104"/>
      <c r="G24" s="159"/>
      <c r="H24" s="120"/>
      <c r="I24" s="100"/>
      <c r="J24" s="106"/>
      <c r="K24" s="106">
        <f>TRUNC(H24*J24)</f>
        <v>0</v>
      </c>
      <c r="L24" s="112"/>
      <c r="M24" s="113"/>
      <c r="N24" s="114"/>
      <c r="O24" s="114"/>
      <c r="P24" s="25"/>
      <c r="Q24" s="81"/>
      <c r="R24" s="59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5"/>
      <c r="O25" s="110"/>
      <c r="P25" s="25"/>
      <c r="Q25" s="81"/>
      <c r="R25" s="71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153"/>
      <c r="F26" s="104"/>
      <c r="G26" s="159"/>
      <c r="H26" s="120"/>
      <c r="I26" s="100"/>
      <c r="J26" s="106"/>
      <c r="K26" s="141">
        <f t="shared" ref="K26" si="0">TRUNC(H26*J26)</f>
        <v>0</v>
      </c>
      <c r="L26" s="137"/>
      <c r="M26" s="113"/>
      <c r="N26" s="113"/>
      <c r="O26" s="114"/>
      <c r="P26" s="25"/>
      <c r="Q26" s="87"/>
      <c r="R26" s="71"/>
      <c r="S26" s="81">
        <v>356</v>
      </c>
      <c r="T26" s="72" t="s">
        <v>21</v>
      </c>
      <c r="U26" s="70">
        <v>1460</v>
      </c>
      <c r="V26" s="70">
        <f>TRUNC(S26*U26)</f>
        <v>519760</v>
      </c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0"/>
      <c r="O27" s="110"/>
      <c r="P27" s="25"/>
      <c r="Q27" s="88"/>
      <c r="R27" s="71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153"/>
      <c r="F28" s="104"/>
      <c r="G28" s="159"/>
      <c r="H28" s="120"/>
      <c r="I28" s="100"/>
      <c r="J28" s="106"/>
      <c r="K28" s="106">
        <f>TRUNC(H28*J28)</f>
        <v>0</v>
      </c>
      <c r="L28" s="137"/>
      <c r="M28" s="114"/>
      <c r="N28" s="113"/>
      <c r="O28" s="114"/>
      <c r="P28" s="25"/>
      <c r="Q28" s="87"/>
      <c r="R28" s="71"/>
      <c r="S28" s="81">
        <v>626</v>
      </c>
      <c r="T28" s="72" t="s">
        <v>32</v>
      </c>
      <c r="U28" s="70">
        <v>700</v>
      </c>
      <c r="V28" s="70">
        <f>TRUNC(S28*U28)</f>
        <v>438200</v>
      </c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00"/>
      <c r="J30" s="106"/>
      <c r="K30" s="106">
        <f>TRUNC(H30*J30)</f>
        <v>0</v>
      </c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00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00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00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00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00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00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00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00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99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30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1">
    <mergeCell ref="X27:Y27"/>
    <mergeCell ref="C5:O5"/>
    <mergeCell ref="D8:E8"/>
    <mergeCell ref="F8:G8"/>
    <mergeCell ref="L8:O8"/>
    <mergeCell ref="X21:Y21"/>
    <mergeCell ref="D63:E63"/>
    <mergeCell ref="D64:E64"/>
    <mergeCell ref="M64:O64"/>
    <mergeCell ref="D65:E65"/>
    <mergeCell ref="D66:E66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3</v>
      </c>
      <c r="D10" s="186"/>
      <c r="E10" s="153" t="s">
        <v>53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88"/>
      <c r="F11" s="95"/>
      <c r="G11" s="181" t="s">
        <v>361</v>
      </c>
      <c r="H11" s="108"/>
      <c r="I11" s="97"/>
      <c r="J11" s="103"/>
      <c r="K11" s="103"/>
      <c r="L11" s="142"/>
      <c r="M11" s="57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177"/>
      <c r="E12" s="153" t="s">
        <v>54</v>
      </c>
      <c r="F12" s="173"/>
      <c r="G12" s="222" t="s">
        <v>362</v>
      </c>
      <c r="H12" s="111">
        <v>17</v>
      </c>
      <c r="I12" s="298" t="s">
        <v>20</v>
      </c>
      <c r="J12" s="106"/>
      <c r="K12" s="106"/>
      <c r="L12" s="147"/>
      <c r="M12" s="144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189"/>
      <c r="E13" s="88"/>
      <c r="F13" s="183"/>
      <c r="G13" s="257" t="s">
        <v>34</v>
      </c>
      <c r="H13" s="190"/>
      <c r="I13" s="97"/>
      <c r="J13" s="103"/>
      <c r="K13" s="103"/>
      <c r="L13" s="142"/>
      <c r="M13" s="57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2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153" t="s">
        <v>55</v>
      </c>
      <c r="F14" s="182"/>
      <c r="G14" s="222" t="s">
        <v>341</v>
      </c>
      <c r="H14" s="111">
        <v>17</v>
      </c>
      <c r="I14" s="298" t="s">
        <v>20</v>
      </c>
      <c r="J14" s="106"/>
      <c r="K14" s="106"/>
      <c r="L14" s="147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97"/>
      <c r="E15" s="88"/>
      <c r="F15" s="160"/>
      <c r="G15" s="258" t="s">
        <v>246</v>
      </c>
      <c r="H15" s="108"/>
      <c r="I15" s="97"/>
      <c r="J15" s="103"/>
      <c r="K15" s="103"/>
      <c r="L15" s="142"/>
      <c r="M15" s="57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30"/>
      <c r="Y15" s="26"/>
      <c r="Z15" s="26"/>
      <c r="AA15" s="26"/>
      <c r="AB15" s="26"/>
      <c r="BS15" s="31"/>
    </row>
    <row r="16" spans="2:80" s="23" customFormat="1" ht="12" customHeight="1">
      <c r="C16" s="169"/>
      <c r="D16" s="97"/>
      <c r="E16" s="155" t="s">
        <v>56</v>
      </c>
      <c r="F16" s="171"/>
      <c r="G16" s="259" t="s">
        <v>247</v>
      </c>
      <c r="H16" s="111">
        <v>17</v>
      </c>
      <c r="I16" s="298" t="s">
        <v>20</v>
      </c>
      <c r="J16" s="106"/>
      <c r="K16" s="106"/>
      <c r="L16" s="147"/>
      <c r="M16" s="144"/>
      <c r="N16" s="145"/>
      <c r="O16" s="145"/>
      <c r="P16" s="25"/>
      <c r="Q16" s="81"/>
      <c r="R16" s="83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1" s="23" customFormat="1" ht="12" customHeight="1">
      <c r="C17" s="168"/>
      <c r="D17" s="189"/>
      <c r="E17" s="181"/>
      <c r="F17" s="160"/>
      <c r="G17" s="71"/>
      <c r="H17" s="108"/>
      <c r="I17" s="97"/>
      <c r="J17" s="103"/>
      <c r="K17" s="103"/>
      <c r="L17" s="109"/>
      <c r="M17" s="110"/>
      <c r="N17" s="115"/>
      <c r="O17" s="110"/>
      <c r="P17" s="25"/>
      <c r="Q17" s="84"/>
      <c r="R17" s="83"/>
      <c r="S17" s="59"/>
      <c r="T17" s="59"/>
      <c r="U17" s="59"/>
      <c r="V17" s="59"/>
      <c r="W17" s="59"/>
      <c r="Y17" s="26"/>
      <c r="Z17" s="26"/>
      <c r="AA17" s="26"/>
      <c r="AB17" s="26"/>
      <c r="BS17" s="31"/>
    </row>
    <row r="18" spans="3:71" s="23" customFormat="1" ht="12" customHeight="1">
      <c r="C18" s="169"/>
      <c r="D18" s="140"/>
      <c r="E18" s="153"/>
      <c r="F18" s="104"/>
      <c r="G18" s="159"/>
      <c r="H18" s="111"/>
      <c r="I18" s="186"/>
      <c r="J18" s="106"/>
      <c r="K18" s="106"/>
      <c r="L18" s="112"/>
      <c r="M18" s="113"/>
      <c r="N18" s="113"/>
      <c r="O18" s="113"/>
      <c r="P18" s="25"/>
      <c r="Q18" s="81"/>
      <c r="R18" s="83"/>
      <c r="S18" s="59"/>
      <c r="T18" s="59"/>
      <c r="U18" s="59"/>
      <c r="V18" s="59"/>
      <c r="W18" s="59"/>
      <c r="Y18" s="26"/>
      <c r="Z18" s="26"/>
      <c r="AA18" s="26"/>
      <c r="AB18" s="26"/>
      <c r="BS18" s="26"/>
    </row>
    <row r="19" spans="3:71" s="23" customFormat="1" ht="12" customHeight="1">
      <c r="C19" s="168"/>
      <c r="D19" s="69"/>
      <c r="E19" s="88"/>
      <c r="F19" s="95"/>
      <c r="G19" s="163"/>
      <c r="H19" s="108"/>
      <c r="I19" s="97"/>
      <c r="J19" s="103"/>
      <c r="K19" s="103"/>
      <c r="L19" s="109"/>
      <c r="M19" s="110"/>
      <c r="N19" s="115"/>
      <c r="O19" s="110"/>
      <c r="P19" s="25"/>
      <c r="Q19" s="81"/>
      <c r="R19" s="85"/>
      <c r="S19" s="81"/>
      <c r="T19" s="69"/>
      <c r="U19" s="70"/>
      <c r="V19" s="70"/>
      <c r="W19" s="54"/>
      <c r="X19" s="28"/>
      <c r="Y19" s="32"/>
      <c r="Z19" s="28"/>
      <c r="AA19" s="26"/>
      <c r="AB19" s="26"/>
      <c r="BS19" s="26"/>
    </row>
    <row r="20" spans="3:71" s="23" customFormat="1" ht="12" customHeight="1">
      <c r="C20" s="169"/>
      <c r="D20" s="140"/>
      <c r="E20" s="153"/>
      <c r="F20" s="104"/>
      <c r="G20" s="164"/>
      <c r="H20" s="120"/>
      <c r="I20" s="186"/>
      <c r="J20" s="106"/>
      <c r="K20" s="106"/>
      <c r="L20" s="112"/>
      <c r="M20" s="113"/>
      <c r="N20" s="113"/>
      <c r="O20" s="113"/>
      <c r="P20" s="25"/>
      <c r="Q20" s="81"/>
      <c r="R20" s="85"/>
      <c r="S20" s="81"/>
      <c r="T20" s="72"/>
      <c r="U20" s="70"/>
      <c r="V20" s="70"/>
      <c r="W20" s="86"/>
      <c r="X20" s="50"/>
      <c r="Y20" s="50"/>
      <c r="Z20" s="50"/>
      <c r="AA20" s="26"/>
      <c r="AB20" s="26"/>
      <c r="BS20" s="26"/>
    </row>
    <row r="21" spans="3:71" s="23" customFormat="1" ht="12" customHeight="1">
      <c r="C21" s="168"/>
      <c r="D21" s="69"/>
      <c r="E21" s="88"/>
      <c r="F21" s="95"/>
      <c r="G21" s="71"/>
      <c r="H21" s="108"/>
      <c r="I21" s="97"/>
      <c r="J21" s="103"/>
      <c r="K21" s="103"/>
      <c r="L21" s="109"/>
      <c r="M21" s="136"/>
      <c r="N21" s="136"/>
      <c r="O21" s="110"/>
      <c r="P21" s="25"/>
      <c r="Q21" s="81"/>
      <c r="R21" s="85"/>
      <c r="S21" s="81"/>
      <c r="T21" s="69"/>
      <c r="U21" s="70"/>
      <c r="V21" s="70"/>
      <c r="W21" s="86"/>
      <c r="X21" s="808"/>
      <c r="Y21" s="809"/>
      <c r="Z21" s="32"/>
      <c r="AA21" s="26"/>
      <c r="AB21" s="26"/>
      <c r="BS21" s="26"/>
    </row>
    <row r="22" spans="3:71" s="23" customFormat="1" ht="12" customHeight="1">
      <c r="C22" s="169"/>
      <c r="D22" s="140"/>
      <c r="E22" s="153"/>
      <c r="F22" s="104"/>
      <c r="G22" s="164"/>
      <c r="H22" s="120"/>
      <c r="I22" s="186"/>
      <c r="J22" s="106"/>
      <c r="K22" s="106"/>
      <c r="L22" s="112"/>
      <c r="M22" s="113"/>
      <c r="N22" s="113"/>
      <c r="O22" s="114"/>
      <c r="P22" s="25"/>
      <c r="Q22" s="81"/>
      <c r="R22" s="69"/>
      <c r="S22" s="81"/>
      <c r="T22" s="72"/>
      <c r="U22" s="70"/>
      <c r="V22" s="70"/>
      <c r="W22" s="86"/>
      <c r="X22" s="49"/>
      <c r="Y22" s="50"/>
      <c r="Z22" s="50"/>
      <c r="AA22" s="26"/>
      <c r="AB22" s="26"/>
      <c r="BS22" s="26"/>
    </row>
    <row r="23" spans="3:71" s="23" customFormat="1" ht="12" customHeight="1">
      <c r="C23" s="168"/>
      <c r="D23" s="69"/>
      <c r="E23" s="87"/>
      <c r="F23" s="118"/>
      <c r="G23" s="71"/>
      <c r="H23" s="108"/>
      <c r="I23" s="97"/>
      <c r="J23" s="103"/>
      <c r="K23" s="103"/>
      <c r="L23" s="109"/>
      <c r="M23" s="110"/>
      <c r="N23" s="110"/>
      <c r="O23" s="110"/>
      <c r="P23" s="25"/>
      <c r="Q23" s="81"/>
      <c r="R23" s="59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153"/>
      <c r="F24" s="104"/>
      <c r="G24" s="159"/>
      <c r="H24" s="120"/>
      <c r="I24" s="186"/>
      <c r="J24" s="106"/>
      <c r="K24" s="106">
        <f>TRUNC(H24*J24)</f>
        <v>0</v>
      </c>
      <c r="L24" s="112"/>
      <c r="M24" s="113"/>
      <c r="N24" s="114"/>
      <c r="O24" s="114"/>
      <c r="P24" s="25"/>
      <c r="Q24" s="81"/>
      <c r="R24" s="59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5"/>
      <c r="O25" s="110"/>
      <c r="P25" s="25"/>
      <c r="Q25" s="81"/>
      <c r="R25" s="71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153"/>
      <c r="F26" s="104"/>
      <c r="G26" s="159"/>
      <c r="H26" s="120"/>
      <c r="I26" s="186"/>
      <c r="J26" s="106"/>
      <c r="K26" s="141">
        <f t="shared" ref="K26" si="0">TRUNC(H26*J26)</f>
        <v>0</v>
      </c>
      <c r="L26" s="137"/>
      <c r="M26" s="113"/>
      <c r="N26" s="113"/>
      <c r="O26" s="114"/>
      <c r="P26" s="25"/>
      <c r="Q26" s="87"/>
      <c r="R26" s="71"/>
      <c r="S26" s="81">
        <v>356</v>
      </c>
      <c r="T26" s="72" t="s">
        <v>21</v>
      </c>
      <c r="U26" s="70">
        <v>1460</v>
      </c>
      <c r="V26" s="70">
        <f>TRUNC(S26*U26)</f>
        <v>519760</v>
      </c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0"/>
      <c r="O27" s="110"/>
      <c r="P27" s="25"/>
      <c r="Q27" s="88"/>
      <c r="R27" s="71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153"/>
      <c r="F28" s="104"/>
      <c r="G28" s="159"/>
      <c r="H28" s="120"/>
      <c r="I28" s="186"/>
      <c r="J28" s="106"/>
      <c r="K28" s="106">
        <f>TRUNC(H28*J28)</f>
        <v>0</v>
      </c>
      <c r="L28" s="137"/>
      <c r="M28" s="114"/>
      <c r="N28" s="113"/>
      <c r="O28" s="114"/>
      <c r="P28" s="25"/>
      <c r="Q28" s="87"/>
      <c r="R28" s="71"/>
      <c r="S28" s="81">
        <v>626</v>
      </c>
      <c r="T28" s="72" t="s">
        <v>32</v>
      </c>
      <c r="U28" s="70">
        <v>700</v>
      </c>
      <c r="V28" s="70">
        <f>TRUNC(S28*U28)</f>
        <v>438200</v>
      </c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>
        <f>TRUNC(H30*J30)</f>
        <v>0</v>
      </c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1">
    <mergeCell ref="D63:E63"/>
    <mergeCell ref="D64:E64"/>
    <mergeCell ref="M64:O64"/>
    <mergeCell ref="D65:E65"/>
    <mergeCell ref="D66:E66"/>
    <mergeCell ref="X27:Y27"/>
    <mergeCell ref="C5:O5"/>
    <mergeCell ref="D8:E8"/>
    <mergeCell ref="F8:G8"/>
    <mergeCell ref="L8:O8"/>
    <mergeCell ref="X21:Y21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4</v>
      </c>
      <c r="D10" s="186"/>
      <c r="E10" s="153" t="s">
        <v>1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88"/>
      <c r="F11" s="95"/>
      <c r="G11" s="217"/>
      <c r="H11" s="108"/>
      <c r="I11" s="97"/>
      <c r="J11" s="103"/>
      <c r="K11" s="103"/>
      <c r="L11" s="207"/>
      <c r="M11" s="54"/>
      <c r="N11" s="57"/>
      <c r="O11" s="57"/>
      <c r="P11" s="25"/>
      <c r="Q11" s="5"/>
      <c r="R11" s="85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337"/>
      <c r="E12" s="153" t="s">
        <v>63</v>
      </c>
      <c r="F12" s="104"/>
      <c r="G12" s="159" t="s">
        <v>232</v>
      </c>
      <c r="H12" s="192">
        <v>0.28000000000000003</v>
      </c>
      <c r="I12" s="186" t="s">
        <v>35</v>
      </c>
      <c r="J12" s="106"/>
      <c r="K12" s="106"/>
      <c r="L12" s="147"/>
      <c r="M12" s="161"/>
      <c r="N12" s="145"/>
      <c r="O12" s="145"/>
      <c r="P12" s="25"/>
      <c r="Q12" s="305"/>
      <c r="R12" s="69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97"/>
      <c r="E13" s="88"/>
      <c r="F13" s="95"/>
      <c r="G13" s="60"/>
      <c r="H13" s="108"/>
      <c r="I13" s="97"/>
      <c r="J13" s="103"/>
      <c r="K13" s="103"/>
      <c r="L13" s="142"/>
      <c r="M13" s="54"/>
      <c r="N13" s="57"/>
      <c r="O13" s="57"/>
      <c r="P13" s="25"/>
      <c r="Q13" s="272"/>
      <c r="R13" s="82"/>
      <c r="S13" s="59"/>
      <c r="T13" s="59"/>
      <c r="U13" s="59"/>
      <c r="V13" s="59"/>
      <c r="W13" s="59"/>
      <c r="X13" s="30"/>
      <c r="Y13" s="26"/>
      <c r="Z13" s="26"/>
      <c r="AA13" s="26"/>
      <c r="AB13" s="26"/>
      <c r="BS13" s="31"/>
    </row>
    <row r="14" spans="2:80" s="23" customFormat="1" ht="12" customHeight="1">
      <c r="C14" s="169"/>
      <c r="D14" s="97"/>
      <c r="E14" s="153" t="s">
        <v>64</v>
      </c>
      <c r="F14" s="104"/>
      <c r="G14" s="159" t="s">
        <v>184</v>
      </c>
      <c r="H14" s="192">
        <v>0.27</v>
      </c>
      <c r="I14" s="186" t="s">
        <v>22</v>
      </c>
      <c r="J14" s="106"/>
      <c r="K14" s="106"/>
      <c r="L14" s="147"/>
      <c r="M14" s="144"/>
      <c r="N14" s="145"/>
      <c r="O14" s="145"/>
      <c r="P14" s="25"/>
      <c r="Q14" s="305"/>
      <c r="R14" s="83"/>
      <c r="S14" s="59"/>
      <c r="T14" s="59"/>
      <c r="U14" s="59"/>
      <c r="V14" s="59"/>
      <c r="W14" s="59"/>
      <c r="Y14" s="26"/>
      <c r="Z14" s="26"/>
      <c r="AA14" s="26"/>
      <c r="AB14" s="26"/>
      <c r="BS14" s="26"/>
    </row>
    <row r="15" spans="2:80" s="23" customFormat="1" ht="12" customHeight="1">
      <c r="C15" s="168"/>
      <c r="D15" s="189"/>
      <c r="E15" s="88"/>
      <c r="F15" s="95"/>
      <c r="G15" s="60"/>
      <c r="H15" s="108"/>
      <c r="I15" s="97"/>
      <c r="J15" s="103"/>
      <c r="K15" s="103"/>
      <c r="L15" s="109"/>
      <c r="M15" s="54"/>
      <c r="N15" s="57"/>
      <c r="O15" s="110"/>
      <c r="P15" s="25"/>
      <c r="Q15" s="5"/>
      <c r="R15" s="83"/>
      <c r="S15" s="59"/>
      <c r="T15" s="59"/>
      <c r="U15" s="59"/>
      <c r="V15" s="59"/>
      <c r="W15" s="59"/>
      <c r="Y15" s="26"/>
      <c r="Z15" s="26"/>
      <c r="AA15" s="26"/>
      <c r="AB15" s="26"/>
      <c r="BS15" s="31"/>
    </row>
    <row r="16" spans="2:80" s="23" customFormat="1" ht="12" customHeight="1">
      <c r="C16" s="169"/>
      <c r="D16" s="125"/>
      <c r="E16" s="153" t="s">
        <v>65</v>
      </c>
      <c r="F16" s="104"/>
      <c r="G16" s="159" t="s">
        <v>346</v>
      </c>
      <c r="H16" s="192">
        <v>0.28000000000000003</v>
      </c>
      <c r="I16" s="186" t="s">
        <v>22</v>
      </c>
      <c r="J16" s="106"/>
      <c r="K16" s="106"/>
      <c r="L16" s="112"/>
      <c r="M16" s="144"/>
      <c r="N16" s="145"/>
      <c r="O16" s="113"/>
      <c r="P16" s="25"/>
      <c r="Q16" s="305"/>
      <c r="R16" s="83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1" s="23" customFormat="1" ht="12" customHeight="1">
      <c r="C17" s="168"/>
      <c r="D17" s="97"/>
      <c r="E17" s="88"/>
      <c r="F17" s="95"/>
      <c r="G17" s="88"/>
      <c r="H17" s="108"/>
      <c r="I17" s="97"/>
      <c r="J17" s="103"/>
      <c r="K17" s="103"/>
      <c r="L17" s="109"/>
      <c r="M17" s="54"/>
      <c r="N17" s="57"/>
      <c r="O17" s="110"/>
      <c r="P17" s="25"/>
      <c r="Q17" s="5"/>
      <c r="R17" s="59"/>
      <c r="S17" s="59"/>
      <c r="T17" s="59"/>
      <c r="U17" s="59"/>
      <c r="V17" s="59"/>
      <c r="W17" s="59"/>
      <c r="Y17" s="26"/>
      <c r="Z17" s="26"/>
      <c r="AA17" s="26"/>
      <c r="AB17" s="26"/>
      <c r="BS17" s="26"/>
    </row>
    <row r="18" spans="3:71" s="23" customFormat="1" ht="12" customHeight="1">
      <c r="C18" s="169"/>
      <c r="D18" s="125"/>
      <c r="E18" s="153" t="s">
        <v>248</v>
      </c>
      <c r="F18" s="104"/>
      <c r="G18" s="159" t="s">
        <v>67</v>
      </c>
      <c r="H18" s="111">
        <v>288</v>
      </c>
      <c r="I18" s="265" t="s">
        <v>36</v>
      </c>
      <c r="J18" s="106"/>
      <c r="K18" s="106"/>
      <c r="L18" s="112"/>
      <c r="M18" s="161"/>
      <c r="N18" s="145"/>
      <c r="O18" s="114"/>
      <c r="P18" s="25"/>
      <c r="Q18" s="305"/>
      <c r="R18" s="59"/>
      <c r="S18" s="59"/>
      <c r="T18" s="59"/>
      <c r="U18" s="59"/>
      <c r="V18" s="59"/>
      <c r="W18" s="59"/>
      <c r="Y18" s="26"/>
      <c r="Z18" s="26"/>
      <c r="AA18" s="26"/>
      <c r="AB18" s="26"/>
      <c r="BS18" s="31"/>
    </row>
    <row r="19" spans="3:71" s="23" customFormat="1" ht="12" customHeight="1">
      <c r="C19" s="168"/>
      <c r="D19" s="97"/>
      <c r="E19" s="88"/>
      <c r="F19" s="95"/>
      <c r="G19" s="60"/>
      <c r="H19" s="108"/>
      <c r="I19" s="97"/>
      <c r="J19" s="103"/>
      <c r="K19" s="103"/>
      <c r="L19" s="109"/>
      <c r="M19" s="54"/>
      <c r="N19" s="57"/>
      <c r="O19" s="110"/>
      <c r="P19" s="25"/>
      <c r="Q19" s="5"/>
      <c r="R19" s="71"/>
      <c r="S19" s="81"/>
      <c r="T19" s="69"/>
      <c r="U19" s="70"/>
      <c r="V19" s="70"/>
      <c r="W19" s="54"/>
      <c r="X19" s="28"/>
      <c r="Y19" s="32"/>
      <c r="Z19" s="28"/>
      <c r="AA19" s="26"/>
      <c r="AB19" s="26"/>
      <c r="BS19" s="26"/>
    </row>
    <row r="20" spans="3:71" s="23" customFormat="1" ht="12" customHeight="1">
      <c r="C20" s="169"/>
      <c r="D20" s="125"/>
      <c r="E20" s="153" t="s">
        <v>66</v>
      </c>
      <c r="F20" s="104"/>
      <c r="G20" s="159" t="s">
        <v>68</v>
      </c>
      <c r="H20" s="192">
        <v>0.01</v>
      </c>
      <c r="I20" s="265" t="s">
        <v>35</v>
      </c>
      <c r="J20" s="106"/>
      <c r="K20" s="106"/>
      <c r="L20" s="137"/>
      <c r="M20" s="161"/>
      <c r="N20" s="145"/>
      <c r="O20" s="114"/>
      <c r="P20" s="25"/>
      <c r="Q20" s="305"/>
      <c r="R20" s="71"/>
      <c r="S20" s="81">
        <v>356</v>
      </c>
      <c r="T20" s="72" t="s">
        <v>21</v>
      </c>
      <c r="U20" s="70">
        <v>1460</v>
      </c>
      <c r="V20" s="70">
        <f>TRUNC(S20*U20)</f>
        <v>519760</v>
      </c>
      <c r="W20" s="86" t="s">
        <v>29</v>
      </c>
      <c r="X20" s="50">
        <v>117</v>
      </c>
      <c r="Y20" s="50"/>
      <c r="Z20" s="50"/>
      <c r="AA20" s="26"/>
      <c r="AB20" s="26"/>
      <c r="BS20" s="31"/>
    </row>
    <row r="21" spans="3:71" s="23" customFormat="1" ht="12" customHeight="1">
      <c r="C21" s="168"/>
      <c r="D21" s="69"/>
      <c r="E21" s="88"/>
      <c r="F21" s="95"/>
      <c r="G21" s="71"/>
      <c r="H21" s="108"/>
      <c r="I21" s="97"/>
      <c r="J21" s="103"/>
      <c r="K21" s="103"/>
      <c r="L21" s="109"/>
      <c r="M21" s="110"/>
      <c r="N21" s="110"/>
      <c r="O21" s="110"/>
      <c r="P21" s="25"/>
      <c r="Q21" s="88"/>
      <c r="R21" s="71"/>
      <c r="S21" s="81"/>
      <c r="T21" s="69"/>
      <c r="U21" s="70"/>
      <c r="V21" s="70"/>
      <c r="W21" s="86" t="s">
        <v>30</v>
      </c>
      <c r="X21" s="269" t="s">
        <v>31</v>
      </c>
      <c r="Y21" s="270"/>
      <c r="Z21" s="32">
        <f>368*1.7</f>
        <v>625.6</v>
      </c>
      <c r="AA21" s="26"/>
      <c r="AB21" s="26"/>
      <c r="BS21" s="26"/>
    </row>
    <row r="22" spans="3:71" s="23" customFormat="1" ht="12" customHeight="1">
      <c r="C22" s="169"/>
      <c r="D22" s="140"/>
      <c r="E22" s="153"/>
      <c r="F22" s="104"/>
      <c r="G22" s="159"/>
      <c r="H22" s="120"/>
      <c r="I22" s="265"/>
      <c r="J22" s="106"/>
      <c r="K22" s="106"/>
      <c r="L22" s="137"/>
      <c r="M22" s="114"/>
      <c r="N22" s="113"/>
      <c r="O22" s="114"/>
      <c r="P22" s="25"/>
      <c r="Q22" s="87"/>
      <c r="R22" s="71"/>
      <c r="S22" s="81">
        <v>626</v>
      </c>
      <c r="T22" s="72" t="s">
        <v>32</v>
      </c>
      <c r="U22" s="70">
        <v>700</v>
      </c>
      <c r="V22" s="70">
        <f>TRUNC(S22*U22)</f>
        <v>438200</v>
      </c>
      <c r="W22" s="86" t="s">
        <v>33</v>
      </c>
      <c r="X22" s="49"/>
      <c r="Y22" s="50"/>
      <c r="Z22" s="50">
        <v>22</v>
      </c>
      <c r="AA22" s="26"/>
      <c r="AB22" s="26"/>
      <c r="BS22" s="31"/>
    </row>
    <row r="23" spans="3:71" s="23" customFormat="1" ht="12" customHeight="1">
      <c r="C23" s="168"/>
      <c r="D23" s="189"/>
      <c r="E23" s="87"/>
      <c r="F23" s="118"/>
      <c r="G23" s="71"/>
      <c r="H23" s="193"/>
      <c r="I23" s="177"/>
      <c r="J23" s="103"/>
      <c r="K23" s="103"/>
      <c r="L23" s="142"/>
      <c r="M23" s="220"/>
      <c r="N23" s="54"/>
      <c r="O23" s="57"/>
      <c r="P23" s="25"/>
      <c r="Q23" s="305"/>
      <c r="R23" s="85"/>
      <c r="S23" s="59"/>
      <c r="T23" s="59"/>
      <c r="U23" s="59"/>
      <c r="V23" s="59"/>
      <c r="W23" s="59"/>
      <c r="X23" s="29"/>
      <c r="Y23" s="26"/>
      <c r="Z23" s="26"/>
      <c r="AA23" s="26"/>
      <c r="AB23" s="26"/>
      <c r="BS23" s="31"/>
    </row>
    <row r="24" spans="3:71" s="23" customFormat="1" ht="12" customHeight="1">
      <c r="C24" s="169"/>
      <c r="D24" s="125"/>
      <c r="E24" s="153"/>
      <c r="F24" s="104"/>
      <c r="G24" s="159"/>
      <c r="H24" s="192"/>
      <c r="I24" s="186"/>
      <c r="J24" s="106"/>
      <c r="K24" s="106"/>
      <c r="L24" s="147"/>
      <c r="M24" s="144"/>
      <c r="N24" s="145"/>
      <c r="O24" s="145"/>
      <c r="P24" s="25"/>
      <c r="Q24" s="306"/>
      <c r="R24" s="69"/>
      <c r="S24" s="59"/>
      <c r="T24" s="59"/>
      <c r="U24" s="59"/>
      <c r="V24" s="59"/>
      <c r="W24" s="59"/>
      <c r="X24" s="30"/>
      <c r="Y24" s="26"/>
      <c r="Z24" s="26"/>
      <c r="AA24" s="26"/>
      <c r="AB24" s="26"/>
      <c r="BS24" s="26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5"/>
      <c r="O25" s="110"/>
      <c r="P25" s="25"/>
      <c r="Q25" s="88"/>
      <c r="R25" s="71"/>
      <c r="S25" s="81"/>
      <c r="T25" s="69"/>
      <c r="U25" s="70"/>
      <c r="V25" s="70"/>
      <c r="W25" s="54"/>
      <c r="X25" s="28"/>
      <c r="Y25" s="26"/>
      <c r="Z25" s="26"/>
      <c r="AA25" s="26"/>
      <c r="AB25" s="26"/>
      <c r="BS25" s="26"/>
    </row>
    <row r="26" spans="3:71" s="23" customFormat="1" ht="12" customHeight="1">
      <c r="C26" s="169"/>
      <c r="D26" s="140"/>
      <c r="E26" s="153"/>
      <c r="F26" s="104"/>
      <c r="G26" s="159"/>
      <c r="H26" s="120"/>
      <c r="I26" s="265"/>
      <c r="J26" s="106"/>
      <c r="K26" s="106">
        <f>TRUNC(H26*J26)</f>
        <v>0</v>
      </c>
      <c r="L26" s="137"/>
      <c r="M26" s="114"/>
      <c r="N26" s="113"/>
      <c r="O26" s="114"/>
      <c r="P26" s="25"/>
      <c r="Q26" s="87"/>
      <c r="R26" s="71"/>
      <c r="S26" s="81">
        <v>705</v>
      </c>
      <c r="T26" s="72" t="s">
        <v>28</v>
      </c>
      <c r="U26" s="70"/>
      <c r="V26" s="70">
        <f>TRUNC(S26*U26)</f>
        <v>0</v>
      </c>
      <c r="W26" s="54"/>
      <c r="X26" s="50"/>
      <c r="Y26" s="26"/>
      <c r="Z26" s="26"/>
      <c r="AA26" s="26"/>
      <c r="AB26" s="26"/>
      <c r="BS26" s="26"/>
    </row>
    <row r="27" spans="3:71" s="23" customFormat="1" ht="12" customHeight="1">
      <c r="C27" s="168"/>
      <c r="D27" s="69"/>
      <c r="E27" s="88"/>
      <c r="F27" s="95"/>
      <c r="G27" s="60"/>
      <c r="H27" s="108"/>
      <c r="I27" s="97"/>
      <c r="J27" s="103"/>
      <c r="K27" s="103"/>
      <c r="L27" s="123"/>
      <c r="M27" s="110"/>
      <c r="N27" s="110"/>
      <c r="O27" s="110"/>
      <c r="P27" s="25"/>
      <c r="Q27" s="58"/>
      <c r="R27" s="59"/>
      <c r="S27" s="59"/>
      <c r="T27" s="59"/>
      <c r="U27" s="59"/>
      <c r="V27" s="59"/>
      <c r="W27" s="59"/>
      <c r="Y27" s="26"/>
      <c r="Z27" s="26"/>
      <c r="AA27" s="26"/>
      <c r="AB27" s="26"/>
      <c r="BS27" s="31"/>
    </row>
    <row r="28" spans="3:71" s="23" customFormat="1" ht="12" customHeight="1">
      <c r="C28" s="169"/>
      <c r="D28" s="140"/>
      <c r="E28" s="155"/>
      <c r="F28" s="124"/>
      <c r="G28" s="101"/>
      <c r="H28" s="120"/>
      <c r="I28" s="265"/>
      <c r="J28" s="106"/>
      <c r="K28" s="106"/>
      <c r="L28" s="126"/>
      <c r="M28" s="114"/>
      <c r="N28" s="114"/>
      <c r="O28" s="114"/>
      <c r="P28" s="25"/>
      <c r="Q28" s="58"/>
      <c r="R28" s="59"/>
      <c r="S28" s="59"/>
      <c r="T28" s="59"/>
      <c r="U28" s="59"/>
      <c r="V28" s="59"/>
      <c r="W28" s="59"/>
      <c r="Y28" s="26"/>
      <c r="Z28" s="26"/>
      <c r="AA28" s="26"/>
      <c r="AB28" s="26"/>
      <c r="BS28" s="26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>
        <f>TRUNC(H30*J30)</f>
        <v>0</v>
      </c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9">
    <mergeCell ref="D64:E64"/>
    <mergeCell ref="M64:O64"/>
    <mergeCell ref="D65:E65"/>
    <mergeCell ref="D66:E66"/>
    <mergeCell ref="C5:O5"/>
    <mergeCell ref="D8:E8"/>
    <mergeCell ref="F8:G8"/>
    <mergeCell ref="L8:O8"/>
    <mergeCell ref="D63:E63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5</v>
      </c>
      <c r="D10" s="186"/>
      <c r="E10" s="153" t="s">
        <v>57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88"/>
      <c r="F11" s="95"/>
      <c r="G11" s="71"/>
      <c r="H11" s="108"/>
      <c r="I11" s="97"/>
      <c r="J11" s="103"/>
      <c r="K11" s="103"/>
      <c r="L11" s="142"/>
      <c r="M11" s="57"/>
      <c r="N11" s="136"/>
      <c r="O11" s="110"/>
      <c r="P11" s="25"/>
      <c r="Q11" s="81"/>
      <c r="R11" s="85"/>
      <c r="S11" s="81"/>
      <c r="T11" s="69"/>
      <c r="U11" s="70"/>
      <c r="V11" s="70"/>
      <c r="W11" s="86"/>
      <c r="X11" s="254"/>
      <c r="Y11" s="255"/>
      <c r="Z11" s="32"/>
      <c r="AA11" s="26"/>
      <c r="AB11" s="26"/>
      <c r="BS11" s="26"/>
    </row>
    <row r="12" spans="2:80" s="23" customFormat="1" ht="12" customHeight="1">
      <c r="C12" s="169"/>
      <c r="D12" s="125"/>
      <c r="E12" s="153"/>
      <c r="F12" s="104"/>
      <c r="G12" s="159"/>
      <c r="H12" s="111"/>
      <c r="I12" s="251"/>
      <c r="J12" s="106"/>
      <c r="K12" s="106"/>
      <c r="L12" s="143"/>
      <c r="M12" s="161"/>
      <c r="N12" s="113"/>
      <c r="O12" s="114"/>
      <c r="P12" s="25"/>
      <c r="Q12" s="81"/>
      <c r="R12" s="69"/>
      <c r="S12" s="81"/>
      <c r="T12" s="72"/>
      <c r="U12" s="70"/>
      <c r="V12" s="70"/>
      <c r="W12" s="86"/>
      <c r="X12" s="49"/>
      <c r="Y12" s="50"/>
      <c r="Z12" s="50"/>
      <c r="AA12" s="26"/>
      <c r="AB12" s="26"/>
      <c r="BS12" s="26"/>
    </row>
    <row r="13" spans="2:80" s="23" customFormat="1" ht="12" customHeight="1">
      <c r="C13" s="168"/>
      <c r="D13" s="97"/>
      <c r="E13" s="88" t="s">
        <v>202</v>
      </c>
      <c r="F13" s="95"/>
      <c r="G13" s="71" t="s">
        <v>61</v>
      </c>
      <c r="H13" s="108"/>
      <c r="I13" s="97"/>
      <c r="J13" s="103"/>
      <c r="K13" s="103"/>
      <c r="L13" s="142"/>
      <c r="M13" s="57"/>
      <c r="N13" s="136"/>
      <c r="O13" s="110"/>
      <c r="P13" s="25"/>
      <c r="Q13" s="81"/>
      <c r="R13" s="85"/>
      <c r="S13" s="81"/>
      <c r="T13" s="69"/>
      <c r="U13" s="70"/>
      <c r="V13" s="70"/>
      <c r="W13" s="86"/>
      <c r="X13" s="300"/>
      <c r="Y13" s="301"/>
      <c r="Z13" s="32"/>
      <c r="AA13" s="26"/>
      <c r="AB13" s="26"/>
      <c r="BS13" s="26"/>
    </row>
    <row r="14" spans="2:80" s="23" customFormat="1" ht="12" customHeight="1">
      <c r="C14" s="169"/>
      <c r="D14" s="125"/>
      <c r="E14" s="153" t="s">
        <v>60</v>
      </c>
      <c r="F14" s="104"/>
      <c r="G14" s="159" t="s">
        <v>62</v>
      </c>
      <c r="H14" s="111">
        <v>6.1</v>
      </c>
      <c r="I14" s="299" t="s">
        <v>24</v>
      </c>
      <c r="J14" s="106"/>
      <c r="K14" s="106"/>
      <c r="L14" s="143"/>
      <c r="M14" s="161"/>
      <c r="N14" s="113"/>
      <c r="O14" s="114"/>
      <c r="P14" s="25"/>
      <c r="Q14" s="81"/>
      <c r="R14" s="69"/>
      <c r="S14" s="81"/>
      <c r="T14" s="72"/>
      <c r="U14" s="70"/>
      <c r="V14" s="70"/>
      <c r="W14" s="86"/>
      <c r="X14" s="49"/>
      <c r="Y14" s="50"/>
      <c r="Z14" s="50"/>
      <c r="AA14" s="26"/>
      <c r="AB14" s="26"/>
      <c r="BS14" s="26"/>
    </row>
    <row r="15" spans="2:80" s="23" customFormat="1" ht="12" customHeight="1">
      <c r="C15" s="168"/>
      <c r="D15" s="97"/>
      <c r="E15" s="88" t="s">
        <v>202</v>
      </c>
      <c r="F15" s="95"/>
      <c r="G15" s="71" t="s">
        <v>61</v>
      </c>
      <c r="H15" s="108"/>
      <c r="I15" s="97"/>
      <c r="J15" s="103"/>
      <c r="K15" s="103"/>
      <c r="L15" s="142"/>
      <c r="M15" s="57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30"/>
      <c r="Y15" s="26"/>
      <c r="Z15" s="26"/>
      <c r="AA15" s="26"/>
      <c r="AB15" s="26"/>
      <c r="BS15" s="31"/>
    </row>
    <row r="16" spans="2:80" s="23" customFormat="1" ht="12" customHeight="1">
      <c r="C16" s="169"/>
      <c r="D16" s="125"/>
      <c r="E16" s="153" t="s">
        <v>236</v>
      </c>
      <c r="F16" s="104"/>
      <c r="G16" s="159" t="s">
        <v>245</v>
      </c>
      <c r="H16" s="111">
        <v>1</v>
      </c>
      <c r="I16" s="309" t="s">
        <v>24</v>
      </c>
      <c r="J16" s="106"/>
      <c r="K16" s="106"/>
      <c r="L16" s="147"/>
      <c r="M16" s="161"/>
      <c r="N16" s="145"/>
      <c r="O16" s="145"/>
      <c r="P16" s="25"/>
      <c r="Q16" s="81"/>
      <c r="R16" s="83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1" s="23" customFormat="1" ht="12" customHeight="1">
      <c r="C17" s="168"/>
      <c r="D17" s="97"/>
      <c r="E17" s="88" t="s">
        <v>202</v>
      </c>
      <c r="F17" s="95"/>
      <c r="G17" s="71" t="s">
        <v>233</v>
      </c>
      <c r="H17" s="108"/>
      <c r="I17" s="97"/>
      <c r="J17" s="103"/>
      <c r="K17" s="103"/>
      <c r="L17" s="142"/>
      <c r="M17" s="57"/>
      <c r="N17" s="136"/>
      <c r="O17" s="110"/>
      <c r="P17" s="25"/>
      <c r="Q17" s="81"/>
      <c r="R17" s="85"/>
      <c r="S17" s="81"/>
      <c r="T17" s="69"/>
      <c r="U17" s="70"/>
      <c r="V17" s="70"/>
      <c r="W17" s="86"/>
      <c r="X17" s="300"/>
      <c r="Y17" s="301"/>
      <c r="Z17" s="32"/>
      <c r="AA17" s="26"/>
      <c r="AB17" s="26"/>
      <c r="BS17" s="26"/>
    </row>
    <row r="18" spans="3:71" s="23" customFormat="1" ht="12" customHeight="1">
      <c r="C18" s="169"/>
      <c r="D18" s="125"/>
      <c r="E18" s="153" t="s">
        <v>236</v>
      </c>
      <c r="F18" s="104"/>
      <c r="G18" s="159" t="s">
        <v>234</v>
      </c>
      <c r="H18" s="111">
        <v>1.3</v>
      </c>
      <c r="I18" s="299" t="s">
        <v>24</v>
      </c>
      <c r="J18" s="106"/>
      <c r="K18" s="106"/>
      <c r="L18" s="143"/>
      <c r="M18" s="161"/>
      <c r="N18" s="113"/>
      <c r="O18" s="114"/>
      <c r="P18" s="25"/>
      <c r="Q18" s="81"/>
      <c r="R18" s="69"/>
      <c r="S18" s="81"/>
      <c r="T18" s="72"/>
      <c r="U18" s="70"/>
      <c r="V18" s="70"/>
      <c r="W18" s="86"/>
      <c r="X18" s="49"/>
      <c r="Y18" s="50"/>
      <c r="Z18" s="50"/>
      <c r="AA18" s="26"/>
      <c r="AB18" s="26"/>
      <c r="BS18" s="26"/>
    </row>
    <row r="19" spans="3:71" s="23" customFormat="1" ht="12" customHeight="1">
      <c r="C19" s="168"/>
      <c r="D19" s="97"/>
      <c r="E19" s="88" t="s">
        <v>202</v>
      </c>
      <c r="F19" s="95"/>
      <c r="G19" s="71" t="s">
        <v>233</v>
      </c>
      <c r="H19" s="108"/>
      <c r="I19" s="97"/>
      <c r="J19" s="103"/>
      <c r="K19" s="103"/>
      <c r="L19" s="142"/>
      <c r="M19" s="57"/>
      <c r="N19" s="136"/>
      <c r="O19" s="110"/>
      <c r="P19" s="25"/>
      <c r="Q19" s="81"/>
      <c r="R19" s="85"/>
      <c r="S19" s="81"/>
      <c r="T19" s="69"/>
      <c r="U19" s="70"/>
      <c r="V19" s="70"/>
      <c r="W19" s="86"/>
      <c r="X19" s="275"/>
      <c r="Y19" s="276"/>
      <c r="Z19" s="32"/>
      <c r="AA19" s="26"/>
      <c r="AB19" s="26"/>
      <c r="BS19" s="26"/>
    </row>
    <row r="20" spans="3:71" s="23" customFormat="1" ht="12" customHeight="1">
      <c r="C20" s="169"/>
      <c r="D20" s="125"/>
      <c r="E20" s="153" t="s">
        <v>236</v>
      </c>
      <c r="F20" s="104"/>
      <c r="G20" s="159" t="s">
        <v>235</v>
      </c>
      <c r="H20" s="111">
        <v>1.6</v>
      </c>
      <c r="I20" s="273" t="s">
        <v>24</v>
      </c>
      <c r="J20" s="106"/>
      <c r="K20" s="106"/>
      <c r="L20" s="143"/>
      <c r="M20" s="161"/>
      <c r="N20" s="113"/>
      <c r="O20" s="114"/>
      <c r="P20" s="25"/>
      <c r="Q20" s="81"/>
      <c r="R20" s="69"/>
      <c r="S20" s="81"/>
      <c r="T20" s="72"/>
      <c r="U20" s="70"/>
      <c r="V20" s="70"/>
      <c r="W20" s="86"/>
      <c r="X20" s="49"/>
      <c r="Y20" s="50"/>
      <c r="Z20" s="50"/>
      <c r="AA20" s="26"/>
      <c r="AB20" s="26"/>
      <c r="BS20" s="26"/>
    </row>
    <row r="21" spans="3:71" s="23" customFormat="1" ht="12" customHeight="1">
      <c r="C21" s="168"/>
      <c r="D21" s="253"/>
      <c r="E21" s="181"/>
      <c r="F21" s="160"/>
      <c r="G21" s="71"/>
      <c r="H21" s="108"/>
      <c r="I21" s="97"/>
      <c r="J21" s="103"/>
      <c r="K21" s="103"/>
      <c r="L21" s="109"/>
      <c r="M21" s="110"/>
      <c r="N21" s="115"/>
      <c r="O21" s="110"/>
      <c r="P21" s="25"/>
      <c r="Q21" s="84"/>
      <c r="R21" s="83"/>
      <c r="S21" s="59"/>
      <c r="T21" s="59"/>
      <c r="U21" s="59"/>
      <c r="V21" s="59"/>
      <c r="W21" s="59"/>
      <c r="Y21" s="26"/>
      <c r="Z21" s="26"/>
      <c r="AA21" s="26"/>
      <c r="AB21" s="26"/>
      <c r="BS21" s="31"/>
    </row>
    <row r="22" spans="3:71" s="23" customFormat="1" ht="12" customHeight="1">
      <c r="C22" s="169"/>
      <c r="D22" s="140"/>
      <c r="E22" s="153"/>
      <c r="F22" s="104"/>
      <c r="G22" s="159"/>
      <c r="H22" s="111"/>
      <c r="I22" s="251"/>
      <c r="J22" s="106"/>
      <c r="K22" s="106"/>
      <c r="L22" s="112"/>
      <c r="M22" s="113"/>
      <c r="N22" s="113"/>
      <c r="O22" s="113"/>
      <c r="P22" s="25"/>
      <c r="Q22" s="81"/>
      <c r="R22" s="83"/>
      <c r="S22" s="59"/>
      <c r="T22" s="59"/>
      <c r="U22" s="59"/>
      <c r="V22" s="59"/>
      <c r="W22" s="59"/>
      <c r="Y22" s="26"/>
      <c r="Z22" s="26"/>
      <c r="AA22" s="26"/>
      <c r="AB22" s="26"/>
      <c r="BS22" s="26"/>
    </row>
    <row r="23" spans="3:71" s="23" customFormat="1" ht="12" customHeight="1">
      <c r="C23" s="168"/>
      <c r="D23" s="189"/>
      <c r="E23" s="181"/>
      <c r="F23" s="160"/>
      <c r="G23" s="71"/>
      <c r="H23" s="108"/>
      <c r="I23" s="97"/>
      <c r="J23" s="103"/>
      <c r="K23" s="103"/>
      <c r="L23" s="109"/>
      <c r="M23" s="110"/>
      <c r="N23" s="115"/>
      <c r="O23" s="110"/>
      <c r="P23" s="25"/>
      <c r="Q23" s="84"/>
      <c r="R23" s="83"/>
      <c r="S23" s="59"/>
      <c r="T23" s="59"/>
      <c r="U23" s="59"/>
      <c r="V23" s="59"/>
      <c r="W23" s="59"/>
      <c r="Y23" s="26"/>
      <c r="Z23" s="26"/>
      <c r="AA23" s="26"/>
      <c r="AB23" s="26"/>
      <c r="BS23" s="31"/>
    </row>
    <row r="24" spans="3:71" s="23" customFormat="1" ht="12" customHeight="1">
      <c r="C24" s="169"/>
      <c r="D24" s="140"/>
      <c r="E24" s="153"/>
      <c r="F24" s="104"/>
      <c r="G24" s="159"/>
      <c r="H24" s="111"/>
      <c r="I24" s="186"/>
      <c r="J24" s="106"/>
      <c r="K24" s="106"/>
      <c r="L24" s="112"/>
      <c r="M24" s="113"/>
      <c r="N24" s="113"/>
      <c r="O24" s="113"/>
      <c r="P24" s="25"/>
      <c r="Q24" s="81"/>
      <c r="R24" s="83"/>
      <c r="S24" s="59"/>
      <c r="T24" s="59"/>
      <c r="U24" s="59"/>
      <c r="V24" s="59"/>
      <c r="W24" s="59"/>
      <c r="Y24" s="26"/>
      <c r="Z24" s="26"/>
      <c r="AA24" s="26"/>
      <c r="AB24" s="26"/>
      <c r="BS24" s="26"/>
    </row>
    <row r="25" spans="3:71" s="23" customFormat="1" ht="12" customHeight="1">
      <c r="C25" s="168"/>
      <c r="D25" s="97"/>
      <c r="E25" s="88" t="s">
        <v>59</v>
      </c>
      <c r="F25" s="95"/>
      <c r="G25" s="71" t="s">
        <v>61</v>
      </c>
      <c r="H25" s="108"/>
      <c r="I25" s="97"/>
      <c r="J25" s="103"/>
      <c r="K25" s="103"/>
      <c r="L25" s="142"/>
      <c r="M25" s="57"/>
      <c r="N25" s="136"/>
      <c r="O25" s="110"/>
      <c r="P25" s="25"/>
      <c r="Q25" s="81"/>
      <c r="R25" s="85"/>
      <c r="S25" s="81"/>
      <c r="T25" s="69"/>
      <c r="U25" s="70"/>
      <c r="V25" s="70"/>
      <c r="W25" s="86"/>
      <c r="X25" s="275"/>
      <c r="Y25" s="276"/>
      <c r="Z25" s="32"/>
      <c r="AA25" s="26"/>
      <c r="AB25" s="26"/>
      <c r="BS25" s="26"/>
    </row>
    <row r="26" spans="3:71" s="23" customFormat="1" ht="12" customHeight="1">
      <c r="C26" s="169"/>
      <c r="D26" s="125"/>
      <c r="E26" s="153" t="s">
        <v>60</v>
      </c>
      <c r="F26" s="104"/>
      <c r="G26" s="159" t="s">
        <v>62</v>
      </c>
      <c r="H26" s="111">
        <v>19.399999999999999</v>
      </c>
      <c r="I26" s="273" t="s">
        <v>24</v>
      </c>
      <c r="J26" s="106"/>
      <c r="K26" s="106"/>
      <c r="L26" s="143"/>
      <c r="M26" s="161"/>
      <c r="N26" s="113"/>
      <c r="O26" s="114"/>
      <c r="P26" s="25"/>
      <c r="Q26" s="81"/>
      <c r="R26" s="69"/>
      <c r="S26" s="81"/>
      <c r="T26" s="72"/>
      <c r="U26" s="70"/>
      <c r="V26" s="70"/>
      <c r="W26" s="86"/>
      <c r="X26" s="49"/>
      <c r="Y26" s="50"/>
      <c r="Z26" s="50"/>
      <c r="AA26" s="26"/>
      <c r="AB26" s="26"/>
      <c r="BS26" s="26"/>
    </row>
    <row r="27" spans="3:71" s="23" customFormat="1" ht="12" customHeight="1">
      <c r="C27" s="168"/>
      <c r="D27" s="97"/>
      <c r="E27" s="88"/>
      <c r="F27" s="95"/>
      <c r="G27" s="71"/>
      <c r="H27" s="108"/>
      <c r="I27" s="97"/>
      <c r="J27" s="103"/>
      <c r="K27" s="103"/>
      <c r="L27" s="142"/>
      <c r="M27" s="57"/>
      <c r="N27" s="136"/>
      <c r="O27" s="110"/>
      <c r="P27" s="25"/>
      <c r="Q27" s="81"/>
      <c r="R27" s="85"/>
      <c r="S27" s="81"/>
      <c r="T27" s="69"/>
      <c r="U27" s="70"/>
      <c r="V27" s="70"/>
      <c r="W27" s="86"/>
      <c r="X27" s="303"/>
      <c r="Y27" s="304"/>
      <c r="Z27" s="32"/>
      <c r="AA27" s="26"/>
      <c r="AB27" s="26"/>
      <c r="BS27" s="26"/>
    </row>
    <row r="28" spans="3:71" s="23" customFormat="1" ht="12" customHeight="1">
      <c r="C28" s="169"/>
      <c r="D28" s="125"/>
      <c r="E28" s="153"/>
      <c r="F28" s="104"/>
      <c r="G28" s="159"/>
      <c r="H28" s="111"/>
      <c r="I28" s="302"/>
      <c r="J28" s="106"/>
      <c r="K28" s="106"/>
      <c r="L28" s="143"/>
      <c r="M28" s="161"/>
      <c r="N28" s="113"/>
      <c r="O28" s="114"/>
      <c r="P28" s="25"/>
      <c r="Q28" s="81"/>
      <c r="R28" s="69"/>
      <c r="S28" s="81"/>
      <c r="T28" s="72"/>
      <c r="U28" s="70"/>
      <c r="V28" s="70"/>
      <c r="W28" s="86"/>
      <c r="X28" s="49"/>
      <c r="Y28" s="50"/>
      <c r="Z28" s="50"/>
      <c r="AA28" s="26"/>
      <c r="AB28" s="26"/>
      <c r="BS28" s="26"/>
    </row>
    <row r="29" spans="3:71" s="23" customFormat="1" ht="12" customHeight="1">
      <c r="C29" s="168"/>
      <c r="D29" s="69"/>
      <c r="E29" s="87"/>
      <c r="F29" s="118"/>
      <c r="G29" s="71"/>
      <c r="H29" s="108"/>
      <c r="I29" s="97"/>
      <c r="J29" s="103"/>
      <c r="K29" s="103"/>
      <c r="L29" s="109"/>
      <c r="M29" s="110"/>
      <c r="N29" s="110"/>
      <c r="O29" s="110"/>
      <c r="P29" s="25"/>
      <c r="Q29" s="81"/>
      <c r="R29" s="59"/>
      <c r="S29" s="59"/>
      <c r="T29" s="59"/>
      <c r="U29" s="59"/>
      <c r="V29" s="59"/>
      <c r="W29" s="59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>
        <f>TRUNC(H30*J30)</f>
        <v>0</v>
      </c>
      <c r="L30" s="112"/>
      <c r="M30" s="113"/>
      <c r="N30" s="114"/>
      <c r="O30" s="114"/>
      <c r="P30" s="25"/>
      <c r="Q30" s="81"/>
      <c r="R30" s="59"/>
      <c r="S30" s="59"/>
      <c r="T30" s="59"/>
      <c r="U30" s="59"/>
      <c r="V30" s="59"/>
      <c r="W30" s="59"/>
      <c r="Y30" s="26"/>
      <c r="Z30" s="26"/>
      <c r="AA30" s="26"/>
      <c r="AB30" s="26"/>
      <c r="BS30" s="31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9">
    <mergeCell ref="D64:E64"/>
    <mergeCell ref="M64:O64"/>
    <mergeCell ref="D65:E65"/>
    <mergeCell ref="D66:E66"/>
    <mergeCell ref="C5:O5"/>
    <mergeCell ref="D8:E8"/>
    <mergeCell ref="F8:G8"/>
    <mergeCell ref="L8:O8"/>
    <mergeCell ref="D63:E6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6</v>
      </c>
      <c r="D10" s="186"/>
      <c r="E10" s="153" t="s">
        <v>2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97"/>
      <c r="E11" s="88"/>
      <c r="F11" s="160"/>
      <c r="G11" s="218"/>
      <c r="H11" s="108"/>
      <c r="I11" s="97"/>
      <c r="J11" s="103"/>
      <c r="K11" s="103"/>
      <c r="L11" s="142"/>
      <c r="M11" s="57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31"/>
    </row>
    <row r="12" spans="2:80" s="23" customFormat="1" ht="12" customHeight="1">
      <c r="C12" s="169"/>
      <c r="D12" s="97"/>
      <c r="E12" s="155" t="s">
        <v>238</v>
      </c>
      <c r="F12" s="182"/>
      <c r="G12" s="219"/>
      <c r="H12" s="111"/>
      <c r="I12" s="125"/>
      <c r="J12" s="106"/>
      <c r="K12" s="106"/>
      <c r="L12" s="147"/>
      <c r="M12" s="144"/>
      <c r="N12" s="145"/>
      <c r="O12" s="145"/>
      <c r="P12" s="25"/>
      <c r="Q12" s="81"/>
      <c r="R12" s="83"/>
      <c r="S12" s="59"/>
      <c r="T12" s="59"/>
      <c r="U12" s="59"/>
      <c r="V12" s="59"/>
      <c r="W12" s="59"/>
      <c r="Y12" s="26"/>
      <c r="Z12" s="26"/>
      <c r="AA12" s="26"/>
      <c r="AB12" s="26"/>
      <c r="BS12" s="26"/>
    </row>
    <row r="13" spans="2:80" s="23" customFormat="1" ht="12" customHeight="1">
      <c r="C13" s="168"/>
      <c r="D13" s="308"/>
      <c r="E13" s="88"/>
      <c r="F13" s="95"/>
      <c r="G13" s="60" t="s">
        <v>242</v>
      </c>
      <c r="H13" s="108"/>
      <c r="I13" s="97"/>
      <c r="J13" s="103"/>
      <c r="K13" s="96"/>
      <c r="L13" s="142"/>
      <c r="M13" s="57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2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153" t="s">
        <v>69</v>
      </c>
      <c r="F14" s="104"/>
      <c r="G14" s="159" t="s">
        <v>237</v>
      </c>
      <c r="H14" s="111">
        <v>15.9</v>
      </c>
      <c r="I14" s="307" t="s">
        <v>23</v>
      </c>
      <c r="J14" s="106"/>
      <c r="K14" s="106"/>
      <c r="L14" s="152"/>
      <c r="M14" s="144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69"/>
      <c r="E15" s="87"/>
      <c r="F15" s="118"/>
      <c r="G15" s="71"/>
      <c r="H15" s="108"/>
      <c r="I15" s="97"/>
      <c r="J15" s="103"/>
      <c r="K15" s="103"/>
      <c r="L15" s="109"/>
      <c r="M15" s="110"/>
      <c r="N15" s="110"/>
      <c r="O15" s="110"/>
      <c r="P15" s="25"/>
      <c r="Q15" s="81"/>
      <c r="R15" s="59"/>
      <c r="S15" s="59"/>
      <c r="T15" s="59"/>
      <c r="U15" s="59"/>
      <c r="V15" s="59"/>
      <c r="W15" s="59"/>
      <c r="Y15" s="26"/>
      <c r="Z15" s="26"/>
      <c r="AA15" s="26"/>
      <c r="AB15" s="26"/>
      <c r="BS15" s="26"/>
    </row>
    <row r="16" spans="2:80" s="23" customFormat="1" ht="12" customHeight="1">
      <c r="C16" s="169"/>
      <c r="D16" s="140"/>
      <c r="E16" s="153"/>
      <c r="F16" s="104"/>
      <c r="G16" s="159"/>
      <c r="H16" s="120"/>
      <c r="I16" s="186"/>
      <c r="J16" s="106"/>
      <c r="K16" s="106"/>
      <c r="L16" s="112"/>
      <c r="M16" s="113"/>
      <c r="N16" s="114"/>
      <c r="O16" s="114"/>
      <c r="P16" s="25"/>
      <c r="Q16" s="81"/>
      <c r="R16" s="59"/>
      <c r="S16" s="59"/>
      <c r="T16" s="59"/>
      <c r="U16" s="59"/>
      <c r="V16" s="59"/>
      <c r="W16" s="59"/>
      <c r="Y16" s="26"/>
      <c r="Z16" s="26"/>
      <c r="AA16" s="26"/>
      <c r="AB16" s="26"/>
      <c r="BS16" s="31"/>
    </row>
    <row r="17" spans="3:71" s="23" customFormat="1" ht="12" customHeight="1">
      <c r="C17" s="168"/>
      <c r="D17" s="97"/>
      <c r="E17" s="88"/>
      <c r="F17" s="160"/>
      <c r="G17" s="218"/>
      <c r="H17" s="108"/>
      <c r="I17" s="97"/>
      <c r="J17" s="103"/>
      <c r="K17" s="103"/>
      <c r="L17" s="142"/>
      <c r="M17" s="57"/>
      <c r="N17" s="57"/>
      <c r="O17" s="57"/>
      <c r="P17" s="25"/>
      <c r="Q17" s="81"/>
      <c r="R17" s="82"/>
      <c r="S17" s="59"/>
      <c r="T17" s="59"/>
      <c r="U17" s="59"/>
      <c r="V17" s="59"/>
      <c r="W17" s="59"/>
      <c r="X17" s="30"/>
      <c r="Y17" s="26"/>
      <c r="Z17" s="26"/>
      <c r="AA17" s="26"/>
      <c r="AB17" s="26"/>
      <c r="BS17" s="31"/>
    </row>
    <row r="18" spans="3:71" s="23" customFormat="1" ht="12" customHeight="1">
      <c r="C18" s="169"/>
      <c r="D18" s="97"/>
      <c r="E18" s="155"/>
      <c r="F18" s="182"/>
      <c r="G18" s="219"/>
      <c r="H18" s="111"/>
      <c r="I18" s="125"/>
      <c r="J18" s="106"/>
      <c r="K18" s="106"/>
      <c r="L18" s="147"/>
      <c r="M18" s="144"/>
      <c r="N18" s="145"/>
      <c r="O18" s="145"/>
      <c r="P18" s="25"/>
      <c r="Q18" s="81"/>
      <c r="R18" s="83"/>
      <c r="S18" s="59"/>
      <c r="T18" s="59"/>
      <c r="U18" s="59"/>
      <c r="V18" s="59"/>
      <c r="W18" s="59"/>
      <c r="Y18" s="26"/>
      <c r="Z18" s="26"/>
      <c r="AA18" s="26"/>
      <c r="AB18" s="26"/>
      <c r="BS18" s="26"/>
    </row>
    <row r="19" spans="3:71" s="23" customFormat="1" ht="12" customHeight="1">
      <c r="C19" s="168"/>
      <c r="D19" s="261"/>
      <c r="E19" s="88"/>
      <c r="F19" s="95"/>
      <c r="G19" s="60"/>
      <c r="H19" s="108"/>
      <c r="I19" s="97"/>
      <c r="J19" s="103"/>
      <c r="K19" s="96"/>
      <c r="L19" s="142"/>
      <c r="M19" s="57"/>
      <c r="N19" s="57"/>
      <c r="O19" s="57"/>
      <c r="P19" s="25"/>
      <c r="Q19" s="81"/>
      <c r="R19" s="82"/>
      <c r="S19" s="59"/>
      <c r="T19" s="59"/>
      <c r="U19" s="59"/>
      <c r="V19" s="59"/>
      <c r="W19" s="59"/>
      <c r="X19" s="29"/>
      <c r="Y19" s="26"/>
      <c r="Z19" s="26"/>
      <c r="AA19" s="26"/>
      <c r="AB19" s="26"/>
      <c r="BS19" s="31"/>
    </row>
    <row r="20" spans="3:71" s="23" customFormat="1" ht="12" customHeight="1">
      <c r="C20" s="169"/>
      <c r="D20" s="125"/>
      <c r="E20" s="153"/>
      <c r="F20" s="104"/>
      <c r="G20" s="159"/>
      <c r="H20" s="111"/>
      <c r="I20" s="260"/>
      <c r="J20" s="106"/>
      <c r="K20" s="106"/>
      <c r="L20" s="152"/>
      <c r="M20" s="161"/>
      <c r="N20" s="145"/>
      <c r="O20" s="145"/>
      <c r="P20" s="25"/>
      <c r="Q20" s="81"/>
      <c r="R20" s="83"/>
      <c r="S20" s="59"/>
      <c r="T20" s="59"/>
      <c r="U20" s="59"/>
      <c r="V20" s="59"/>
      <c r="W20" s="59"/>
      <c r="X20" s="30"/>
      <c r="Y20" s="26"/>
      <c r="Z20" s="26"/>
      <c r="AA20" s="26"/>
      <c r="AB20" s="26"/>
      <c r="BS20" s="26"/>
    </row>
    <row r="21" spans="3:71" s="23" customFormat="1" ht="12" customHeight="1">
      <c r="C21" s="168"/>
      <c r="D21" s="97"/>
      <c r="E21" s="88"/>
      <c r="F21" s="160"/>
      <c r="G21" s="218"/>
      <c r="H21" s="108"/>
      <c r="I21" s="97"/>
      <c r="J21" s="103"/>
      <c r="K21" s="103"/>
      <c r="L21" s="142"/>
      <c r="M21" s="57"/>
      <c r="N21" s="57"/>
      <c r="O21" s="57"/>
      <c r="P21" s="25"/>
      <c r="Q21" s="81"/>
      <c r="R21" s="82"/>
      <c r="S21" s="59"/>
      <c r="T21" s="59"/>
      <c r="U21" s="59"/>
      <c r="V21" s="59"/>
      <c r="W21" s="59"/>
      <c r="X21" s="30"/>
      <c r="Y21" s="26"/>
      <c r="Z21" s="26"/>
      <c r="AA21" s="26"/>
      <c r="AB21" s="26"/>
      <c r="BS21" s="31"/>
    </row>
    <row r="22" spans="3:71" s="23" customFormat="1" ht="12" customHeight="1">
      <c r="C22" s="169"/>
      <c r="D22" s="125"/>
      <c r="E22" s="155"/>
      <c r="F22" s="171"/>
      <c r="G22" s="219"/>
      <c r="H22" s="111"/>
      <c r="I22" s="125"/>
      <c r="J22" s="106"/>
      <c r="K22" s="106"/>
      <c r="L22" s="147"/>
      <c r="M22" s="144"/>
      <c r="N22" s="145"/>
      <c r="O22" s="145"/>
      <c r="P22" s="25"/>
      <c r="Q22" s="81"/>
      <c r="R22" s="83"/>
      <c r="S22" s="59"/>
      <c r="T22" s="59"/>
      <c r="U22" s="59"/>
      <c r="V22" s="59"/>
      <c r="W22" s="59"/>
      <c r="Y22" s="26"/>
      <c r="Z22" s="26"/>
      <c r="AA22" s="26"/>
      <c r="AB22" s="26"/>
      <c r="BS22" s="26"/>
    </row>
    <row r="23" spans="3:71" s="23" customFormat="1" ht="12" customHeight="1">
      <c r="C23" s="168"/>
      <c r="D23" s="189"/>
      <c r="E23" s="181"/>
      <c r="F23" s="160"/>
      <c r="G23" s="71"/>
      <c r="H23" s="108"/>
      <c r="I23" s="97"/>
      <c r="J23" s="103"/>
      <c r="K23" s="103"/>
      <c r="L23" s="109"/>
      <c r="M23" s="110"/>
      <c r="N23" s="115"/>
      <c r="O23" s="110"/>
      <c r="P23" s="25"/>
      <c r="Q23" s="84"/>
      <c r="R23" s="83"/>
      <c r="S23" s="59"/>
      <c r="T23" s="59"/>
      <c r="U23" s="59"/>
      <c r="V23" s="59"/>
      <c r="W23" s="59"/>
      <c r="Y23" s="26"/>
      <c r="Z23" s="26"/>
      <c r="AA23" s="26"/>
      <c r="AB23" s="26"/>
      <c r="BS23" s="31"/>
    </row>
    <row r="24" spans="3:71" s="23" customFormat="1" ht="12" customHeight="1">
      <c r="C24" s="169"/>
      <c r="D24" s="140"/>
      <c r="E24" s="153"/>
      <c r="F24" s="104"/>
      <c r="G24" s="159"/>
      <c r="H24" s="111"/>
      <c r="I24" s="186"/>
      <c r="J24" s="106"/>
      <c r="K24" s="106"/>
      <c r="L24" s="112"/>
      <c r="M24" s="113"/>
      <c r="N24" s="113"/>
      <c r="O24" s="113"/>
      <c r="P24" s="25"/>
      <c r="Q24" s="81"/>
      <c r="R24" s="83"/>
      <c r="S24" s="59"/>
      <c r="T24" s="59"/>
      <c r="U24" s="59"/>
      <c r="V24" s="59"/>
      <c r="W24" s="59"/>
      <c r="Y24" s="26"/>
      <c r="Z24" s="26"/>
      <c r="AA24" s="26"/>
      <c r="AB24" s="26"/>
      <c r="BS24" s="26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5"/>
      <c r="O25" s="110"/>
      <c r="P25" s="25"/>
      <c r="Q25" s="81"/>
      <c r="R25" s="71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153"/>
      <c r="F26" s="104"/>
      <c r="G26" s="159"/>
      <c r="H26" s="120"/>
      <c r="I26" s="186"/>
      <c r="J26" s="106"/>
      <c r="K26" s="141">
        <f t="shared" ref="K26" si="0">TRUNC(H26*J26)</f>
        <v>0</v>
      </c>
      <c r="L26" s="137"/>
      <c r="M26" s="113"/>
      <c r="N26" s="113"/>
      <c r="O26" s="114"/>
      <c r="P26" s="25"/>
      <c r="Q26" s="87"/>
      <c r="R26" s="71"/>
      <c r="S26" s="81">
        <v>356</v>
      </c>
      <c r="T26" s="72" t="s">
        <v>21</v>
      </c>
      <c r="U26" s="70">
        <v>1460</v>
      </c>
      <c r="V26" s="70">
        <f>TRUNC(S26*U26)</f>
        <v>519760</v>
      </c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0"/>
      <c r="O27" s="110"/>
      <c r="P27" s="25"/>
      <c r="Q27" s="88"/>
      <c r="R27" s="71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153"/>
      <c r="F28" s="104"/>
      <c r="G28" s="159"/>
      <c r="H28" s="120"/>
      <c r="I28" s="186"/>
      <c r="J28" s="106"/>
      <c r="K28" s="106">
        <f>TRUNC(H28*J28)</f>
        <v>0</v>
      </c>
      <c r="L28" s="137"/>
      <c r="M28" s="114"/>
      <c r="N28" s="113"/>
      <c r="O28" s="114"/>
      <c r="P28" s="25"/>
      <c r="Q28" s="87"/>
      <c r="R28" s="71"/>
      <c r="S28" s="81">
        <v>626</v>
      </c>
      <c r="T28" s="72" t="s">
        <v>32</v>
      </c>
      <c r="U28" s="70">
        <v>700</v>
      </c>
      <c r="V28" s="70">
        <f>TRUNC(S28*U28)</f>
        <v>438200</v>
      </c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>
        <f>TRUNC(H30*J30)</f>
        <v>0</v>
      </c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SUM(K13:K62)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0">
    <mergeCell ref="D63:E63"/>
    <mergeCell ref="D64:E64"/>
    <mergeCell ref="M64:O64"/>
    <mergeCell ref="D65:E65"/>
    <mergeCell ref="D66:E66"/>
    <mergeCell ref="X27:Y27"/>
    <mergeCell ref="C5:O5"/>
    <mergeCell ref="D8:E8"/>
    <mergeCell ref="F8:G8"/>
    <mergeCell ref="L8:O8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67"/>
  <sheetViews>
    <sheetView showZeros="0" view="pageBreakPreview" zoomScaleNormal="100" zoomScaleSheetLayoutView="100" workbookViewId="0">
      <selection activeCell="J22" sqref="J22"/>
    </sheetView>
  </sheetViews>
  <sheetFormatPr defaultColWidth="13.375" defaultRowHeight="13.5"/>
  <cols>
    <col min="1" max="1" width="3.625" style="2" customWidth="1"/>
    <col min="2" max="2" width="2.125" style="2" customWidth="1"/>
    <col min="3" max="3" width="4.625" style="188" customWidth="1"/>
    <col min="4" max="4" width="0.875" style="188" customWidth="1"/>
    <col min="5" max="5" width="15.625" style="4" customWidth="1"/>
    <col min="6" max="6" width="0.875" style="4" customWidth="1"/>
    <col min="7" max="7" width="18.625" style="2" customWidth="1"/>
    <col min="8" max="8" width="7.625" style="2" customWidth="1"/>
    <col min="9" max="9" width="4.625" style="188" customWidth="1"/>
    <col min="10" max="11" width="8.625" style="2" customWidth="1"/>
    <col min="12" max="12" width="0.875" style="2" customWidth="1"/>
    <col min="13" max="13" width="10.125" style="2" customWidth="1"/>
    <col min="14" max="15" width="1.625" style="2" customWidth="1"/>
    <col min="16" max="16" width="2.125" style="2" customWidth="1"/>
    <col min="17" max="17" width="19.625" style="57" customWidth="1"/>
    <col min="18" max="18" width="30.875" style="57" customWidth="1"/>
    <col min="19" max="19" width="19.625" style="57" customWidth="1"/>
    <col min="20" max="20" width="13.375" style="57" customWidth="1"/>
    <col min="21" max="21" width="13.375" style="57"/>
    <col min="22" max="23" width="19.625" style="57" customWidth="1"/>
    <col min="24" max="25" width="5.875" style="2" customWidth="1"/>
    <col min="26" max="26" width="3.375" style="2" customWidth="1"/>
    <col min="27" max="27" width="2.125" style="2" customWidth="1"/>
    <col min="28" max="29" width="13.375" style="2"/>
    <col min="30" max="30" width="4.625" style="2" customWidth="1"/>
    <col min="31" max="31" width="8.375" style="2" customWidth="1"/>
    <col min="32" max="32" width="10.875" style="2" customWidth="1"/>
    <col min="33" max="33" width="33.375" style="2" customWidth="1"/>
    <col min="34" max="34" width="5.875" style="2" customWidth="1"/>
    <col min="35" max="37" width="13.375" style="2"/>
    <col min="38" max="38" width="15.875" style="2" customWidth="1"/>
    <col min="39" max="39" width="5.875" style="2" customWidth="1"/>
    <col min="40" max="40" width="9.625" style="2" customWidth="1"/>
    <col min="41" max="41" width="8.375" style="2" customWidth="1"/>
    <col min="42" max="259" width="13.375" style="2"/>
    <col min="260" max="260" width="8.375" style="2" customWidth="1"/>
    <col min="261" max="261" width="7.125" style="2" customWidth="1"/>
    <col min="262" max="262" width="32.125" style="2" customWidth="1"/>
    <col min="263" max="263" width="37.125" style="2" customWidth="1"/>
    <col min="264" max="264" width="14.625" style="2" customWidth="1"/>
    <col min="265" max="265" width="7.125" style="2" customWidth="1"/>
    <col min="266" max="266" width="17.125" style="2" customWidth="1"/>
    <col min="267" max="267" width="18.375" style="2" customWidth="1"/>
    <col min="268" max="268" width="11.75" style="2" customWidth="1"/>
    <col min="269" max="269" width="9.625" style="2" customWidth="1"/>
    <col min="270" max="270" width="5.875" style="2" customWidth="1"/>
    <col min="271" max="271" width="12.125" style="2" customWidth="1"/>
    <col min="272" max="272" width="2.125" style="2" customWidth="1"/>
    <col min="273" max="273" width="19.625" style="2" customWidth="1"/>
    <col min="274" max="274" width="30.875" style="2" customWidth="1"/>
    <col min="275" max="275" width="19.625" style="2" customWidth="1"/>
    <col min="276" max="276" width="13.375" style="2" customWidth="1"/>
    <col min="277" max="277" width="13.375" style="2"/>
    <col min="278" max="279" width="19.625" style="2" customWidth="1"/>
    <col min="280" max="281" width="5.875" style="2" customWidth="1"/>
    <col min="282" max="282" width="3.375" style="2" customWidth="1"/>
    <col min="283" max="283" width="2.125" style="2" customWidth="1"/>
    <col min="284" max="285" width="13.375" style="2"/>
    <col min="286" max="286" width="4.625" style="2" customWidth="1"/>
    <col min="287" max="287" width="8.375" style="2" customWidth="1"/>
    <col min="288" max="288" width="10.875" style="2" customWidth="1"/>
    <col min="289" max="289" width="33.375" style="2" customWidth="1"/>
    <col min="290" max="290" width="5.875" style="2" customWidth="1"/>
    <col min="291" max="293" width="13.375" style="2"/>
    <col min="294" max="294" width="15.875" style="2" customWidth="1"/>
    <col min="295" max="295" width="5.875" style="2" customWidth="1"/>
    <col min="296" max="296" width="9.625" style="2" customWidth="1"/>
    <col min="297" max="297" width="8.375" style="2" customWidth="1"/>
    <col min="298" max="515" width="13.375" style="2"/>
    <col min="516" max="516" width="8.375" style="2" customWidth="1"/>
    <col min="517" max="517" width="7.125" style="2" customWidth="1"/>
    <col min="518" max="518" width="32.125" style="2" customWidth="1"/>
    <col min="519" max="519" width="37.125" style="2" customWidth="1"/>
    <col min="520" max="520" width="14.625" style="2" customWidth="1"/>
    <col min="521" max="521" width="7.125" style="2" customWidth="1"/>
    <col min="522" max="522" width="17.125" style="2" customWidth="1"/>
    <col min="523" max="523" width="18.375" style="2" customWidth="1"/>
    <col min="524" max="524" width="11.75" style="2" customWidth="1"/>
    <col min="525" max="525" width="9.625" style="2" customWidth="1"/>
    <col min="526" max="526" width="5.875" style="2" customWidth="1"/>
    <col min="527" max="527" width="12.125" style="2" customWidth="1"/>
    <col min="528" max="528" width="2.125" style="2" customWidth="1"/>
    <col min="529" max="529" width="19.625" style="2" customWidth="1"/>
    <col min="530" max="530" width="30.875" style="2" customWidth="1"/>
    <col min="531" max="531" width="19.625" style="2" customWidth="1"/>
    <col min="532" max="532" width="13.375" style="2" customWidth="1"/>
    <col min="533" max="533" width="13.375" style="2"/>
    <col min="534" max="535" width="19.625" style="2" customWidth="1"/>
    <col min="536" max="537" width="5.875" style="2" customWidth="1"/>
    <col min="538" max="538" width="3.375" style="2" customWidth="1"/>
    <col min="539" max="539" width="2.125" style="2" customWidth="1"/>
    <col min="540" max="541" width="13.375" style="2"/>
    <col min="542" max="542" width="4.625" style="2" customWidth="1"/>
    <col min="543" max="543" width="8.375" style="2" customWidth="1"/>
    <col min="544" max="544" width="10.875" style="2" customWidth="1"/>
    <col min="545" max="545" width="33.375" style="2" customWidth="1"/>
    <col min="546" max="546" width="5.875" style="2" customWidth="1"/>
    <col min="547" max="549" width="13.375" style="2"/>
    <col min="550" max="550" width="15.875" style="2" customWidth="1"/>
    <col min="551" max="551" width="5.875" style="2" customWidth="1"/>
    <col min="552" max="552" width="9.625" style="2" customWidth="1"/>
    <col min="553" max="553" width="8.375" style="2" customWidth="1"/>
    <col min="554" max="771" width="13.375" style="2"/>
    <col min="772" max="772" width="8.375" style="2" customWidth="1"/>
    <col min="773" max="773" width="7.125" style="2" customWidth="1"/>
    <col min="774" max="774" width="32.125" style="2" customWidth="1"/>
    <col min="775" max="775" width="37.125" style="2" customWidth="1"/>
    <col min="776" max="776" width="14.625" style="2" customWidth="1"/>
    <col min="777" max="777" width="7.125" style="2" customWidth="1"/>
    <col min="778" max="778" width="17.125" style="2" customWidth="1"/>
    <col min="779" max="779" width="18.375" style="2" customWidth="1"/>
    <col min="780" max="780" width="11.75" style="2" customWidth="1"/>
    <col min="781" max="781" width="9.625" style="2" customWidth="1"/>
    <col min="782" max="782" width="5.875" style="2" customWidth="1"/>
    <col min="783" max="783" width="12.125" style="2" customWidth="1"/>
    <col min="784" max="784" width="2.125" style="2" customWidth="1"/>
    <col min="785" max="785" width="19.625" style="2" customWidth="1"/>
    <col min="786" max="786" width="30.875" style="2" customWidth="1"/>
    <col min="787" max="787" width="19.625" style="2" customWidth="1"/>
    <col min="788" max="788" width="13.375" style="2" customWidth="1"/>
    <col min="789" max="789" width="13.375" style="2"/>
    <col min="790" max="791" width="19.625" style="2" customWidth="1"/>
    <col min="792" max="793" width="5.875" style="2" customWidth="1"/>
    <col min="794" max="794" width="3.375" style="2" customWidth="1"/>
    <col min="795" max="795" width="2.125" style="2" customWidth="1"/>
    <col min="796" max="797" width="13.375" style="2"/>
    <col min="798" max="798" width="4.625" style="2" customWidth="1"/>
    <col min="799" max="799" width="8.375" style="2" customWidth="1"/>
    <col min="800" max="800" width="10.875" style="2" customWidth="1"/>
    <col min="801" max="801" width="33.375" style="2" customWidth="1"/>
    <col min="802" max="802" width="5.875" style="2" customWidth="1"/>
    <col min="803" max="805" width="13.375" style="2"/>
    <col min="806" max="806" width="15.875" style="2" customWidth="1"/>
    <col min="807" max="807" width="5.875" style="2" customWidth="1"/>
    <col min="808" max="808" width="9.625" style="2" customWidth="1"/>
    <col min="809" max="809" width="8.375" style="2" customWidth="1"/>
    <col min="810" max="1027" width="13.375" style="2"/>
    <col min="1028" max="1028" width="8.375" style="2" customWidth="1"/>
    <col min="1029" max="1029" width="7.125" style="2" customWidth="1"/>
    <col min="1030" max="1030" width="32.125" style="2" customWidth="1"/>
    <col min="1031" max="1031" width="37.125" style="2" customWidth="1"/>
    <col min="1032" max="1032" width="14.625" style="2" customWidth="1"/>
    <col min="1033" max="1033" width="7.125" style="2" customWidth="1"/>
    <col min="1034" max="1034" width="17.125" style="2" customWidth="1"/>
    <col min="1035" max="1035" width="18.375" style="2" customWidth="1"/>
    <col min="1036" max="1036" width="11.75" style="2" customWidth="1"/>
    <col min="1037" max="1037" width="9.625" style="2" customWidth="1"/>
    <col min="1038" max="1038" width="5.875" style="2" customWidth="1"/>
    <col min="1039" max="1039" width="12.125" style="2" customWidth="1"/>
    <col min="1040" max="1040" width="2.125" style="2" customWidth="1"/>
    <col min="1041" max="1041" width="19.625" style="2" customWidth="1"/>
    <col min="1042" max="1042" width="30.875" style="2" customWidth="1"/>
    <col min="1043" max="1043" width="19.625" style="2" customWidth="1"/>
    <col min="1044" max="1044" width="13.375" style="2" customWidth="1"/>
    <col min="1045" max="1045" width="13.375" style="2"/>
    <col min="1046" max="1047" width="19.625" style="2" customWidth="1"/>
    <col min="1048" max="1049" width="5.875" style="2" customWidth="1"/>
    <col min="1050" max="1050" width="3.375" style="2" customWidth="1"/>
    <col min="1051" max="1051" width="2.125" style="2" customWidth="1"/>
    <col min="1052" max="1053" width="13.375" style="2"/>
    <col min="1054" max="1054" width="4.625" style="2" customWidth="1"/>
    <col min="1055" max="1055" width="8.375" style="2" customWidth="1"/>
    <col min="1056" max="1056" width="10.875" style="2" customWidth="1"/>
    <col min="1057" max="1057" width="33.375" style="2" customWidth="1"/>
    <col min="1058" max="1058" width="5.875" style="2" customWidth="1"/>
    <col min="1059" max="1061" width="13.375" style="2"/>
    <col min="1062" max="1062" width="15.875" style="2" customWidth="1"/>
    <col min="1063" max="1063" width="5.875" style="2" customWidth="1"/>
    <col min="1064" max="1064" width="9.625" style="2" customWidth="1"/>
    <col min="1065" max="1065" width="8.375" style="2" customWidth="1"/>
    <col min="1066" max="1283" width="13.375" style="2"/>
    <col min="1284" max="1284" width="8.375" style="2" customWidth="1"/>
    <col min="1285" max="1285" width="7.125" style="2" customWidth="1"/>
    <col min="1286" max="1286" width="32.125" style="2" customWidth="1"/>
    <col min="1287" max="1287" width="37.125" style="2" customWidth="1"/>
    <col min="1288" max="1288" width="14.625" style="2" customWidth="1"/>
    <col min="1289" max="1289" width="7.125" style="2" customWidth="1"/>
    <col min="1290" max="1290" width="17.125" style="2" customWidth="1"/>
    <col min="1291" max="1291" width="18.375" style="2" customWidth="1"/>
    <col min="1292" max="1292" width="11.75" style="2" customWidth="1"/>
    <col min="1293" max="1293" width="9.625" style="2" customWidth="1"/>
    <col min="1294" max="1294" width="5.875" style="2" customWidth="1"/>
    <col min="1295" max="1295" width="12.125" style="2" customWidth="1"/>
    <col min="1296" max="1296" width="2.125" style="2" customWidth="1"/>
    <col min="1297" max="1297" width="19.625" style="2" customWidth="1"/>
    <col min="1298" max="1298" width="30.875" style="2" customWidth="1"/>
    <col min="1299" max="1299" width="19.625" style="2" customWidth="1"/>
    <col min="1300" max="1300" width="13.375" style="2" customWidth="1"/>
    <col min="1301" max="1301" width="13.375" style="2"/>
    <col min="1302" max="1303" width="19.625" style="2" customWidth="1"/>
    <col min="1304" max="1305" width="5.875" style="2" customWidth="1"/>
    <col min="1306" max="1306" width="3.375" style="2" customWidth="1"/>
    <col min="1307" max="1307" width="2.125" style="2" customWidth="1"/>
    <col min="1308" max="1309" width="13.375" style="2"/>
    <col min="1310" max="1310" width="4.625" style="2" customWidth="1"/>
    <col min="1311" max="1311" width="8.375" style="2" customWidth="1"/>
    <col min="1312" max="1312" width="10.875" style="2" customWidth="1"/>
    <col min="1313" max="1313" width="33.375" style="2" customWidth="1"/>
    <col min="1314" max="1314" width="5.875" style="2" customWidth="1"/>
    <col min="1315" max="1317" width="13.375" style="2"/>
    <col min="1318" max="1318" width="15.875" style="2" customWidth="1"/>
    <col min="1319" max="1319" width="5.875" style="2" customWidth="1"/>
    <col min="1320" max="1320" width="9.625" style="2" customWidth="1"/>
    <col min="1321" max="1321" width="8.375" style="2" customWidth="1"/>
    <col min="1322" max="1539" width="13.375" style="2"/>
    <col min="1540" max="1540" width="8.375" style="2" customWidth="1"/>
    <col min="1541" max="1541" width="7.125" style="2" customWidth="1"/>
    <col min="1542" max="1542" width="32.125" style="2" customWidth="1"/>
    <col min="1543" max="1543" width="37.125" style="2" customWidth="1"/>
    <col min="1544" max="1544" width="14.625" style="2" customWidth="1"/>
    <col min="1545" max="1545" width="7.125" style="2" customWidth="1"/>
    <col min="1546" max="1546" width="17.125" style="2" customWidth="1"/>
    <col min="1547" max="1547" width="18.375" style="2" customWidth="1"/>
    <col min="1548" max="1548" width="11.75" style="2" customWidth="1"/>
    <col min="1549" max="1549" width="9.625" style="2" customWidth="1"/>
    <col min="1550" max="1550" width="5.875" style="2" customWidth="1"/>
    <col min="1551" max="1551" width="12.125" style="2" customWidth="1"/>
    <col min="1552" max="1552" width="2.125" style="2" customWidth="1"/>
    <col min="1553" max="1553" width="19.625" style="2" customWidth="1"/>
    <col min="1554" max="1554" width="30.875" style="2" customWidth="1"/>
    <col min="1555" max="1555" width="19.625" style="2" customWidth="1"/>
    <col min="1556" max="1556" width="13.375" style="2" customWidth="1"/>
    <col min="1557" max="1557" width="13.375" style="2"/>
    <col min="1558" max="1559" width="19.625" style="2" customWidth="1"/>
    <col min="1560" max="1561" width="5.875" style="2" customWidth="1"/>
    <col min="1562" max="1562" width="3.375" style="2" customWidth="1"/>
    <col min="1563" max="1563" width="2.125" style="2" customWidth="1"/>
    <col min="1564" max="1565" width="13.375" style="2"/>
    <col min="1566" max="1566" width="4.625" style="2" customWidth="1"/>
    <col min="1567" max="1567" width="8.375" style="2" customWidth="1"/>
    <col min="1568" max="1568" width="10.875" style="2" customWidth="1"/>
    <col min="1569" max="1569" width="33.375" style="2" customWidth="1"/>
    <col min="1570" max="1570" width="5.875" style="2" customWidth="1"/>
    <col min="1571" max="1573" width="13.375" style="2"/>
    <col min="1574" max="1574" width="15.875" style="2" customWidth="1"/>
    <col min="1575" max="1575" width="5.875" style="2" customWidth="1"/>
    <col min="1576" max="1576" width="9.625" style="2" customWidth="1"/>
    <col min="1577" max="1577" width="8.375" style="2" customWidth="1"/>
    <col min="1578" max="1795" width="13.375" style="2"/>
    <col min="1796" max="1796" width="8.375" style="2" customWidth="1"/>
    <col min="1797" max="1797" width="7.125" style="2" customWidth="1"/>
    <col min="1798" max="1798" width="32.125" style="2" customWidth="1"/>
    <col min="1799" max="1799" width="37.125" style="2" customWidth="1"/>
    <col min="1800" max="1800" width="14.625" style="2" customWidth="1"/>
    <col min="1801" max="1801" width="7.125" style="2" customWidth="1"/>
    <col min="1802" max="1802" width="17.125" style="2" customWidth="1"/>
    <col min="1803" max="1803" width="18.375" style="2" customWidth="1"/>
    <col min="1804" max="1804" width="11.75" style="2" customWidth="1"/>
    <col min="1805" max="1805" width="9.625" style="2" customWidth="1"/>
    <col min="1806" max="1806" width="5.875" style="2" customWidth="1"/>
    <col min="1807" max="1807" width="12.125" style="2" customWidth="1"/>
    <col min="1808" max="1808" width="2.125" style="2" customWidth="1"/>
    <col min="1809" max="1809" width="19.625" style="2" customWidth="1"/>
    <col min="1810" max="1810" width="30.875" style="2" customWidth="1"/>
    <col min="1811" max="1811" width="19.625" style="2" customWidth="1"/>
    <col min="1812" max="1812" width="13.375" style="2" customWidth="1"/>
    <col min="1813" max="1813" width="13.375" style="2"/>
    <col min="1814" max="1815" width="19.625" style="2" customWidth="1"/>
    <col min="1816" max="1817" width="5.875" style="2" customWidth="1"/>
    <col min="1818" max="1818" width="3.375" style="2" customWidth="1"/>
    <col min="1819" max="1819" width="2.125" style="2" customWidth="1"/>
    <col min="1820" max="1821" width="13.375" style="2"/>
    <col min="1822" max="1822" width="4.625" style="2" customWidth="1"/>
    <col min="1823" max="1823" width="8.375" style="2" customWidth="1"/>
    <col min="1824" max="1824" width="10.875" style="2" customWidth="1"/>
    <col min="1825" max="1825" width="33.375" style="2" customWidth="1"/>
    <col min="1826" max="1826" width="5.875" style="2" customWidth="1"/>
    <col min="1827" max="1829" width="13.375" style="2"/>
    <col min="1830" max="1830" width="15.875" style="2" customWidth="1"/>
    <col min="1831" max="1831" width="5.875" style="2" customWidth="1"/>
    <col min="1832" max="1832" width="9.625" style="2" customWidth="1"/>
    <col min="1833" max="1833" width="8.375" style="2" customWidth="1"/>
    <col min="1834" max="2051" width="13.375" style="2"/>
    <col min="2052" max="2052" width="8.375" style="2" customWidth="1"/>
    <col min="2053" max="2053" width="7.125" style="2" customWidth="1"/>
    <col min="2054" max="2054" width="32.125" style="2" customWidth="1"/>
    <col min="2055" max="2055" width="37.125" style="2" customWidth="1"/>
    <col min="2056" max="2056" width="14.625" style="2" customWidth="1"/>
    <col min="2057" max="2057" width="7.125" style="2" customWidth="1"/>
    <col min="2058" max="2058" width="17.125" style="2" customWidth="1"/>
    <col min="2059" max="2059" width="18.375" style="2" customWidth="1"/>
    <col min="2060" max="2060" width="11.75" style="2" customWidth="1"/>
    <col min="2061" max="2061" width="9.625" style="2" customWidth="1"/>
    <col min="2062" max="2062" width="5.875" style="2" customWidth="1"/>
    <col min="2063" max="2063" width="12.125" style="2" customWidth="1"/>
    <col min="2064" max="2064" width="2.125" style="2" customWidth="1"/>
    <col min="2065" max="2065" width="19.625" style="2" customWidth="1"/>
    <col min="2066" max="2066" width="30.875" style="2" customWidth="1"/>
    <col min="2067" max="2067" width="19.625" style="2" customWidth="1"/>
    <col min="2068" max="2068" width="13.375" style="2" customWidth="1"/>
    <col min="2069" max="2069" width="13.375" style="2"/>
    <col min="2070" max="2071" width="19.625" style="2" customWidth="1"/>
    <col min="2072" max="2073" width="5.875" style="2" customWidth="1"/>
    <col min="2074" max="2074" width="3.375" style="2" customWidth="1"/>
    <col min="2075" max="2075" width="2.125" style="2" customWidth="1"/>
    <col min="2076" max="2077" width="13.375" style="2"/>
    <col min="2078" max="2078" width="4.625" style="2" customWidth="1"/>
    <col min="2079" max="2079" width="8.375" style="2" customWidth="1"/>
    <col min="2080" max="2080" width="10.875" style="2" customWidth="1"/>
    <col min="2081" max="2081" width="33.375" style="2" customWidth="1"/>
    <col min="2082" max="2082" width="5.875" style="2" customWidth="1"/>
    <col min="2083" max="2085" width="13.375" style="2"/>
    <col min="2086" max="2086" width="15.875" style="2" customWidth="1"/>
    <col min="2087" max="2087" width="5.875" style="2" customWidth="1"/>
    <col min="2088" max="2088" width="9.625" style="2" customWidth="1"/>
    <col min="2089" max="2089" width="8.375" style="2" customWidth="1"/>
    <col min="2090" max="2307" width="13.375" style="2"/>
    <col min="2308" max="2308" width="8.375" style="2" customWidth="1"/>
    <col min="2309" max="2309" width="7.125" style="2" customWidth="1"/>
    <col min="2310" max="2310" width="32.125" style="2" customWidth="1"/>
    <col min="2311" max="2311" width="37.125" style="2" customWidth="1"/>
    <col min="2312" max="2312" width="14.625" style="2" customWidth="1"/>
    <col min="2313" max="2313" width="7.125" style="2" customWidth="1"/>
    <col min="2314" max="2314" width="17.125" style="2" customWidth="1"/>
    <col min="2315" max="2315" width="18.375" style="2" customWidth="1"/>
    <col min="2316" max="2316" width="11.75" style="2" customWidth="1"/>
    <col min="2317" max="2317" width="9.625" style="2" customWidth="1"/>
    <col min="2318" max="2318" width="5.875" style="2" customWidth="1"/>
    <col min="2319" max="2319" width="12.125" style="2" customWidth="1"/>
    <col min="2320" max="2320" width="2.125" style="2" customWidth="1"/>
    <col min="2321" max="2321" width="19.625" style="2" customWidth="1"/>
    <col min="2322" max="2322" width="30.875" style="2" customWidth="1"/>
    <col min="2323" max="2323" width="19.625" style="2" customWidth="1"/>
    <col min="2324" max="2324" width="13.375" style="2" customWidth="1"/>
    <col min="2325" max="2325" width="13.375" style="2"/>
    <col min="2326" max="2327" width="19.625" style="2" customWidth="1"/>
    <col min="2328" max="2329" width="5.875" style="2" customWidth="1"/>
    <col min="2330" max="2330" width="3.375" style="2" customWidth="1"/>
    <col min="2331" max="2331" width="2.125" style="2" customWidth="1"/>
    <col min="2332" max="2333" width="13.375" style="2"/>
    <col min="2334" max="2334" width="4.625" style="2" customWidth="1"/>
    <col min="2335" max="2335" width="8.375" style="2" customWidth="1"/>
    <col min="2336" max="2336" width="10.875" style="2" customWidth="1"/>
    <col min="2337" max="2337" width="33.375" style="2" customWidth="1"/>
    <col min="2338" max="2338" width="5.875" style="2" customWidth="1"/>
    <col min="2339" max="2341" width="13.375" style="2"/>
    <col min="2342" max="2342" width="15.875" style="2" customWidth="1"/>
    <col min="2343" max="2343" width="5.875" style="2" customWidth="1"/>
    <col min="2344" max="2344" width="9.625" style="2" customWidth="1"/>
    <col min="2345" max="2345" width="8.375" style="2" customWidth="1"/>
    <col min="2346" max="2563" width="13.375" style="2"/>
    <col min="2564" max="2564" width="8.375" style="2" customWidth="1"/>
    <col min="2565" max="2565" width="7.125" style="2" customWidth="1"/>
    <col min="2566" max="2566" width="32.125" style="2" customWidth="1"/>
    <col min="2567" max="2567" width="37.125" style="2" customWidth="1"/>
    <col min="2568" max="2568" width="14.625" style="2" customWidth="1"/>
    <col min="2569" max="2569" width="7.125" style="2" customWidth="1"/>
    <col min="2570" max="2570" width="17.125" style="2" customWidth="1"/>
    <col min="2571" max="2571" width="18.375" style="2" customWidth="1"/>
    <col min="2572" max="2572" width="11.75" style="2" customWidth="1"/>
    <col min="2573" max="2573" width="9.625" style="2" customWidth="1"/>
    <col min="2574" max="2574" width="5.875" style="2" customWidth="1"/>
    <col min="2575" max="2575" width="12.125" style="2" customWidth="1"/>
    <col min="2576" max="2576" width="2.125" style="2" customWidth="1"/>
    <col min="2577" max="2577" width="19.625" style="2" customWidth="1"/>
    <col min="2578" max="2578" width="30.875" style="2" customWidth="1"/>
    <col min="2579" max="2579" width="19.625" style="2" customWidth="1"/>
    <col min="2580" max="2580" width="13.375" style="2" customWidth="1"/>
    <col min="2581" max="2581" width="13.375" style="2"/>
    <col min="2582" max="2583" width="19.625" style="2" customWidth="1"/>
    <col min="2584" max="2585" width="5.875" style="2" customWidth="1"/>
    <col min="2586" max="2586" width="3.375" style="2" customWidth="1"/>
    <col min="2587" max="2587" width="2.125" style="2" customWidth="1"/>
    <col min="2588" max="2589" width="13.375" style="2"/>
    <col min="2590" max="2590" width="4.625" style="2" customWidth="1"/>
    <col min="2591" max="2591" width="8.375" style="2" customWidth="1"/>
    <col min="2592" max="2592" width="10.875" style="2" customWidth="1"/>
    <col min="2593" max="2593" width="33.375" style="2" customWidth="1"/>
    <col min="2594" max="2594" width="5.875" style="2" customWidth="1"/>
    <col min="2595" max="2597" width="13.375" style="2"/>
    <col min="2598" max="2598" width="15.875" style="2" customWidth="1"/>
    <col min="2599" max="2599" width="5.875" style="2" customWidth="1"/>
    <col min="2600" max="2600" width="9.625" style="2" customWidth="1"/>
    <col min="2601" max="2601" width="8.375" style="2" customWidth="1"/>
    <col min="2602" max="2819" width="13.375" style="2"/>
    <col min="2820" max="2820" width="8.375" style="2" customWidth="1"/>
    <col min="2821" max="2821" width="7.125" style="2" customWidth="1"/>
    <col min="2822" max="2822" width="32.125" style="2" customWidth="1"/>
    <col min="2823" max="2823" width="37.125" style="2" customWidth="1"/>
    <col min="2824" max="2824" width="14.625" style="2" customWidth="1"/>
    <col min="2825" max="2825" width="7.125" style="2" customWidth="1"/>
    <col min="2826" max="2826" width="17.125" style="2" customWidth="1"/>
    <col min="2827" max="2827" width="18.375" style="2" customWidth="1"/>
    <col min="2828" max="2828" width="11.75" style="2" customWidth="1"/>
    <col min="2829" max="2829" width="9.625" style="2" customWidth="1"/>
    <col min="2830" max="2830" width="5.875" style="2" customWidth="1"/>
    <col min="2831" max="2831" width="12.125" style="2" customWidth="1"/>
    <col min="2832" max="2832" width="2.125" style="2" customWidth="1"/>
    <col min="2833" max="2833" width="19.625" style="2" customWidth="1"/>
    <col min="2834" max="2834" width="30.875" style="2" customWidth="1"/>
    <col min="2835" max="2835" width="19.625" style="2" customWidth="1"/>
    <col min="2836" max="2836" width="13.375" style="2" customWidth="1"/>
    <col min="2837" max="2837" width="13.375" style="2"/>
    <col min="2838" max="2839" width="19.625" style="2" customWidth="1"/>
    <col min="2840" max="2841" width="5.875" style="2" customWidth="1"/>
    <col min="2842" max="2842" width="3.375" style="2" customWidth="1"/>
    <col min="2843" max="2843" width="2.125" style="2" customWidth="1"/>
    <col min="2844" max="2845" width="13.375" style="2"/>
    <col min="2846" max="2846" width="4.625" style="2" customWidth="1"/>
    <col min="2847" max="2847" width="8.375" style="2" customWidth="1"/>
    <col min="2848" max="2848" width="10.875" style="2" customWidth="1"/>
    <col min="2849" max="2849" width="33.375" style="2" customWidth="1"/>
    <col min="2850" max="2850" width="5.875" style="2" customWidth="1"/>
    <col min="2851" max="2853" width="13.375" style="2"/>
    <col min="2854" max="2854" width="15.875" style="2" customWidth="1"/>
    <col min="2855" max="2855" width="5.875" style="2" customWidth="1"/>
    <col min="2856" max="2856" width="9.625" style="2" customWidth="1"/>
    <col min="2857" max="2857" width="8.375" style="2" customWidth="1"/>
    <col min="2858" max="3075" width="13.375" style="2"/>
    <col min="3076" max="3076" width="8.375" style="2" customWidth="1"/>
    <col min="3077" max="3077" width="7.125" style="2" customWidth="1"/>
    <col min="3078" max="3078" width="32.125" style="2" customWidth="1"/>
    <col min="3079" max="3079" width="37.125" style="2" customWidth="1"/>
    <col min="3080" max="3080" width="14.625" style="2" customWidth="1"/>
    <col min="3081" max="3081" width="7.125" style="2" customWidth="1"/>
    <col min="3082" max="3082" width="17.125" style="2" customWidth="1"/>
    <col min="3083" max="3083" width="18.375" style="2" customWidth="1"/>
    <col min="3084" max="3084" width="11.75" style="2" customWidth="1"/>
    <col min="3085" max="3085" width="9.625" style="2" customWidth="1"/>
    <col min="3086" max="3086" width="5.875" style="2" customWidth="1"/>
    <col min="3087" max="3087" width="12.125" style="2" customWidth="1"/>
    <col min="3088" max="3088" width="2.125" style="2" customWidth="1"/>
    <col min="3089" max="3089" width="19.625" style="2" customWidth="1"/>
    <col min="3090" max="3090" width="30.875" style="2" customWidth="1"/>
    <col min="3091" max="3091" width="19.625" style="2" customWidth="1"/>
    <col min="3092" max="3092" width="13.375" style="2" customWidth="1"/>
    <col min="3093" max="3093" width="13.375" style="2"/>
    <col min="3094" max="3095" width="19.625" style="2" customWidth="1"/>
    <col min="3096" max="3097" width="5.875" style="2" customWidth="1"/>
    <col min="3098" max="3098" width="3.375" style="2" customWidth="1"/>
    <col min="3099" max="3099" width="2.125" style="2" customWidth="1"/>
    <col min="3100" max="3101" width="13.375" style="2"/>
    <col min="3102" max="3102" width="4.625" style="2" customWidth="1"/>
    <col min="3103" max="3103" width="8.375" style="2" customWidth="1"/>
    <col min="3104" max="3104" width="10.875" style="2" customWidth="1"/>
    <col min="3105" max="3105" width="33.375" style="2" customWidth="1"/>
    <col min="3106" max="3106" width="5.875" style="2" customWidth="1"/>
    <col min="3107" max="3109" width="13.375" style="2"/>
    <col min="3110" max="3110" width="15.875" style="2" customWidth="1"/>
    <col min="3111" max="3111" width="5.875" style="2" customWidth="1"/>
    <col min="3112" max="3112" width="9.625" style="2" customWidth="1"/>
    <col min="3113" max="3113" width="8.375" style="2" customWidth="1"/>
    <col min="3114" max="3331" width="13.375" style="2"/>
    <col min="3332" max="3332" width="8.375" style="2" customWidth="1"/>
    <col min="3333" max="3333" width="7.125" style="2" customWidth="1"/>
    <col min="3334" max="3334" width="32.125" style="2" customWidth="1"/>
    <col min="3335" max="3335" width="37.125" style="2" customWidth="1"/>
    <col min="3336" max="3336" width="14.625" style="2" customWidth="1"/>
    <col min="3337" max="3337" width="7.125" style="2" customWidth="1"/>
    <col min="3338" max="3338" width="17.125" style="2" customWidth="1"/>
    <col min="3339" max="3339" width="18.375" style="2" customWidth="1"/>
    <col min="3340" max="3340" width="11.75" style="2" customWidth="1"/>
    <col min="3341" max="3341" width="9.625" style="2" customWidth="1"/>
    <col min="3342" max="3342" width="5.875" style="2" customWidth="1"/>
    <col min="3343" max="3343" width="12.125" style="2" customWidth="1"/>
    <col min="3344" max="3344" width="2.125" style="2" customWidth="1"/>
    <col min="3345" max="3345" width="19.625" style="2" customWidth="1"/>
    <col min="3346" max="3346" width="30.875" style="2" customWidth="1"/>
    <col min="3347" max="3347" width="19.625" style="2" customWidth="1"/>
    <col min="3348" max="3348" width="13.375" style="2" customWidth="1"/>
    <col min="3349" max="3349" width="13.375" style="2"/>
    <col min="3350" max="3351" width="19.625" style="2" customWidth="1"/>
    <col min="3352" max="3353" width="5.875" style="2" customWidth="1"/>
    <col min="3354" max="3354" width="3.375" style="2" customWidth="1"/>
    <col min="3355" max="3355" width="2.125" style="2" customWidth="1"/>
    <col min="3356" max="3357" width="13.375" style="2"/>
    <col min="3358" max="3358" width="4.625" style="2" customWidth="1"/>
    <col min="3359" max="3359" width="8.375" style="2" customWidth="1"/>
    <col min="3360" max="3360" width="10.875" style="2" customWidth="1"/>
    <col min="3361" max="3361" width="33.375" style="2" customWidth="1"/>
    <col min="3362" max="3362" width="5.875" style="2" customWidth="1"/>
    <col min="3363" max="3365" width="13.375" style="2"/>
    <col min="3366" max="3366" width="15.875" style="2" customWidth="1"/>
    <col min="3367" max="3367" width="5.875" style="2" customWidth="1"/>
    <col min="3368" max="3368" width="9.625" style="2" customWidth="1"/>
    <col min="3369" max="3369" width="8.375" style="2" customWidth="1"/>
    <col min="3370" max="3587" width="13.375" style="2"/>
    <col min="3588" max="3588" width="8.375" style="2" customWidth="1"/>
    <col min="3589" max="3589" width="7.125" style="2" customWidth="1"/>
    <col min="3590" max="3590" width="32.125" style="2" customWidth="1"/>
    <col min="3591" max="3591" width="37.125" style="2" customWidth="1"/>
    <col min="3592" max="3592" width="14.625" style="2" customWidth="1"/>
    <col min="3593" max="3593" width="7.125" style="2" customWidth="1"/>
    <col min="3594" max="3594" width="17.125" style="2" customWidth="1"/>
    <col min="3595" max="3595" width="18.375" style="2" customWidth="1"/>
    <col min="3596" max="3596" width="11.75" style="2" customWidth="1"/>
    <col min="3597" max="3597" width="9.625" style="2" customWidth="1"/>
    <col min="3598" max="3598" width="5.875" style="2" customWidth="1"/>
    <col min="3599" max="3599" width="12.125" style="2" customWidth="1"/>
    <col min="3600" max="3600" width="2.125" style="2" customWidth="1"/>
    <col min="3601" max="3601" width="19.625" style="2" customWidth="1"/>
    <col min="3602" max="3602" width="30.875" style="2" customWidth="1"/>
    <col min="3603" max="3603" width="19.625" style="2" customWidth="1"/>
    <col min="3604" max="3604" width="13.375" style="2" customWidth="1"/>
    <col min="3605" max="3605" width="13.375" style="2"/>
    <col min="3606" max="3607" width="19.625" style="2" customWidth="1"/>
    <col min="3608" max="3609" width="5.875" style="2" customWidth="1"/>
    <col min="3610" max="3610" width="3.375" style="2" customWidth="1"/>
    <col min="3611" max="3611" width="2.125" style="2" customWidth="1"/>
    <col min="3612" max="3613" width="13.375" style="2"/>
    <col min="3614" max="3614" width="4.625" style="2" customWidth="1"/>
    <col min="3615" max="3615" width="8.375" style="2" customWidth="1"/>
    <col min="3616" max="3616" width="10.875" style="2" customWidth="1"/>
    <col min="3617" max="3617" width="33.375" style="2" customWidth="1"/>
    <col min="3618" max="3618" width="5.875" style="2" customWidth="1"/>
    <col min="3619" max="3621" width="13.375" style="2"/>
    <col min="3622" max="3622" width="15.875" style="2" customWidth="1"/>
    <col min="3623" max="3623" width="5.875" style="2" customWidth="1"/>
    <col min="3624" max="3624" width="9.625" style="2" customWidth="1"/>
    <col min="3625" max="3625" width="8.375" style="2" customWidth="1"/>
    <col min="3626" max="3843" width="13.375" style="2"/>
    <col min="3844" max="3844" width="8.375" style="2" customWidth="1"/>
    <col min="3845" max="3845" width="7.125" style="2" customWidth="1"/>
    <col min="3846" max="3846" width="32.125" style="2" customWidth="1"/>
    <col min="3847" max="3847" width="37.125" style="2" customWidth="1"/>
    <col min="3848" max="3848" width="14.625" style="2" customWidth="1"/>
    <col min="3849" max="3849" width="7.125" style="2" customWidth="1"/>
    <col min="3850" max="3850" width="17.125" style="2" customWidth="1"/>
    <col min="3851" max="3851" width="18.375" style="2" customWidth="1"/>
    <col min="3852" max="3852" width="11.75" style="2" customWidth="1"/>
    <col min="3853" max="3853" width="9.625" style="2" customWidth="1"/>
    <col min="3854" max="3854" width="5.875" style="2" customWidth="1"/>
    <col min="3855" max="3855" width="12.125" style="2" customWidth="1"/>
    <col min="3856" max="3856" width="2.125" style="2" customWidth="1"/>
    <col min="3857" max="3857" width="19.625" style="2" customWidth="1"/>
    <col min="3858" max="3858" width="30.875" style="2" customWidth="1"/>
    <col min="3859" max="3859" width="19.625" style="2" customWidth="1"/>
    <col min="3860" max="3860" width="13.375" style="2" customWidth="1"/>
    <col min="3861" max="3861" width="13.375" style="2"/>
    <col min="3862" max="3863" width="19.625" style="2" customWidth="1"/>
    <col min="3864" max="3865" width="5.875" style="2" customWidth="1"/>
    <col min="3866" max="3866" width="3.375" style="2" customWidth="1"/>
    <col min="3867" max="3867" width="2.125" style="2" customWidth="1"/>
    <col min="3868" max="3869" width="13.375" style="2"/>
    <col min="3870" max="3870" width="4.625" style="2" customWidth="1"/>
    <col min="3871" max="3871" width="8.375" style="2" customWidth="1"/>
    <col min="3872" max="3872" width="10.875" style="2" customWidth="1"/>
    <col min="3873" max="3873" width="33.375" style="2" customWidth="1"/>
    <col min="3874" max="3874" width="5.875" style="2" customWidth="1"/>
    <col min="3875" max="3877" width="13.375" style="2"/>
    <col min="3878" max="3878" width="15.875" style="2" customWidth="1"/>
    <col min="3879" max="3879" width="5.875" style="2" customWidth="1"/>
    <col min="3880" max="3880" width="9.625" style="2" customWidth="1"/>
    <col min="3881" max="3881" width="8.375" style="2" customWidth="1"/>
    <col min="3882" max="4099" width="13.375" style="2"/>
    <col min="4100" max="4100" width="8.375" style="2" customWidth="1"/>
    <col min="4101" max="4101" width="7.125" style="2" customWidth="1"/>
    <col min="4102" max="4102" width="32.125" style="2" customWidth="1"/>
    <col min="4103" max="4103" width="37.125" style="2" customWidth="1"/>
    <col min="4104" max="4104" width="14.625" style="2" customWidth="1"/>
    <col min="4105" max="4105" width="7.125" style="2" customWidth="1"/>
    <col min="4106" max="4106" width="17.125" style="2" customWidth="1"/>
    <col min="4107" max="4107" width="18.375" style="2" customWidth="1"/>
    <col min="4108" max="4108" width="11.75" style="2" customWidth="1"/>
    <col min="4109" max="4109" width="9.625" style="2" customWidth="1"/>
    <col min="4110" max="4110" width="5.875" style="2" customWidth="1"/>
    <col min="4111" max="4111" width="12.125" style="2" customWidth="1"/>
    <col min="4112" max="4112" width="2.125" style="2" customWidth="1"/>
    <col min="4113" max="4113" width="19.625" style="2" customWidth="1"/>
    <col min="4114" max="4114" width="30.875" style="2" customWidth="1"/>
    <col min="4115" max="4115" width="19.625" style="2" customWidth="1"/>
    <col min="4116" max="4116" width="13.375" style="2" customWidth="1"/>
    <col min="4117" max="4117" width="13.375" style="2"/>
    <col min="4118" max="4119" width="19.625" style="2" customWidth="1"/>
    <col min="4120" max="4121" width="5.875" style="2" customWidth="1"/>
    <col min="4122" max="4122" width="3.375" style="2" customWidth="1"/>
    <col min="4123" max="4123" width="2.125" style="2" customWidth="1"/>
    <col min="4124" max="4125" width="13.375" style="2"/>
    <col min="4126" max="4126" width="4.625" style="2" customWidth="1"/>
    <col min="4127" max="4127" width="8.375" style="2" customWidth="1"/>
    <col min="4128" max="4128" width="10.875" style="2" customWidth="1"/>
    <col min="4129" max="4129" width="33.375" style="2" customWidth="1"/>
    <col min="4130" max="4130" width="5.875" style="2" customWidth="1"/>
    <col min="4131" max="4133" width="13.375" style="2"/>
    <col min="4134" max="4134" width="15.875" style="2" customWidth="1"/>
    <col min="4135" max="4135" width="5.875" style="2" customWidth="1"/>
    <col min="4136" max="4136" width="9.625" style="2" customWidth="1"/>
    <col min="4137" max="4137" width="8.375" style="2" customWidth="1"/>
    <col min="4138" max="4355" width="13.375" style="2"/>
    <col min="4356" max="4356" width="8.375" style="2" customWidth="1"/>
    <col min="4357" max="4357" width="7.125" style="2" customWidth="1"/>
    <col min="4358" max="4358" width="32.125" style="2" customWidth="1"/>
    <col min="4359" max="4359" width="37.125" style="2" customWidth="1"/>
    <col min="4360" max="4360" width="14.625" style="2" customWidth="1"/>
    <col min="4361" max="4361" width="7.125" style="2" customWidth="1"/>
    <col min="4362" max="4362" width="17.125" style="2" customWidth="1"/>
    <col min="4363" max="4363" width="18.375" style="2" customWidth="1"/>
    <col min="4364" max="4364" width="11.75" style="2" customWidth="1"/>
    <col min="4365" max="4365" width="9.625" style="2" customWidth="1"/>
    <col min="4366" max="4366" width="5.875" style="2" customWidth="1"/>
    <col min="4367" max="4367" width="12.125" style="2" customWidth="1"/>
    <col min="4368" max="4368" width="2.125" style="2" customWidth="1"/>
    <col min="4369" max="4369" width="19.625" style="2" customWidth="1"/>
    <col min="4370" max="4370" width="30.875" style="2" customWidth="1"/>
    <col min="4371" max="4371" width="19.625" style="2" customWidth="1"/>
    <col min="4372" max="4372" width="13.375" style="2" customWidth="1"/>
    <col min="4373" max="4373" width="13.375" style="2"/>
    <col min="4374" max="4375" width="19.625" style="2" customWidth="1"/>
    <col min="4376" max="4377" width="5.875" style="2" customWidth="1"/>
    <col min="4378" max="4378" width="3.375" style="2" customWidth="1"/>
    <col min="4379" max="4379" width="2.125" style="2" customWidth="1"/>
    <col min="4380" max="4381" width="13.375" style="2"/>
    <col min="4382" max="4382" width="4.625" style="2" customWidth="1"/>
    <col min="4383" max="4383" width="8.375" style="2" customWidth="1"/>
    <col min="4384" max="4384" width="10.875" style="2" customWidth="1"/>
    <col min="4385" max="4385" width="33.375" style="2" customWidth="1"/>
    <col min="4386" max="4386" width="5.875" style="2" customWidth="1"/>
    <col min="4387" max="4389" width="13.375" style="2"/>
    <col min="4390" max="4390" width="15.875" style="2" customWidth="1"/>
    <col min="4391" max="4391" width="5.875" style="2" customWidth="1"/>
    <col min="4392" max="4392" width="9.625" style="2" customWidth="1"/>
    <col min="4393" max="4393" width="8.375" style="2" customWidth="1"/>
    <col min="4394" max="4611" width="13.375" style="2"/>
    <col min="4612" max="4612" width="8.375" style="2" customWidth="1"/>
    <col min="4613" max="4613" width="7.125" style="2" customWidth="1"/>
    <col min="4614" max="4614" width="32.125" style="2" customWidth="1"/>
    <col min="4615" max="4615" width="37.125" style="2" customWidth="1"/>
    <col min="4616" max="4616" width="14.625" style="2" customWidth="1"/>
    <col min="4617" max="4617" width="7.125" style="2" customWidth="1"/>
    <col min="4618" max="4618" width="17.125" style="2" customWidth="1"/>
    <col min="4619" max="4619" width="18.375" style="2" customWidth="1"/>
    <col min="4620" max="4620" width="11.75" style="2" customWidth="1"/>
    <col min="4621" max="4621" width="9.625" style="2" customWidth="1"/>
    <col min="4622" max="4622" width="5.875" style="2" customWidth="1"/>
    <col min="4623" max="4623" width="12.125" style="2" customWidth="1"/>
    <col min="4624" max="4624" width="2.125" style="2" customWidth="1"/>
    <col min="4625" max="4625" width="19.625" style="2" customWidth="1"/>
    <col min="4626" max="4626" width="30.875" style="2" customWidth="1"/>
    <col min="4627" max="4627" width="19.625" style="2" customWidth="1"/>
    <col min="4628" max="4628" width="13.375" style="2" customWidth="1"/>
    <col min="4629" max="4629" width="13.375" style="2"/>
    <col min="4630" max="4631" width="19.625" style="2" customWidth="1"/>
    <col min="4632" max="4633" width="5.875" style="2" customWidth="1"/>
    <col min="4634" max="4634" width="3.375" style="2" customWidth="1"/>
    <col min="4635" max="4635" width="2.125" style="2" customWidth="1"/>
    <col min="4636" max="4637" width="13.375" style="2"/>
    <col min="4638" max="4638" width="4.625" style="2" customWidth="1"/>
    <col min="4639" max="4639" width="8.375" style="2" customWidth="1"/>
    <col min="4640" max="4640" width="10.875" style="2" customWidth="1"/>
    <col min="4641" max="4641" width="33.375" style="2" customWidth="1"/>
    <col min="4642" max="4642" width="5.875" style="2" customWidth="1"/>
    <col min="4643" max="4645" width="13.375" style="2"/>
    <col min="4646" max="4646" width="15.875" style="2" customWidth="1"/>
    <col min="4647" max="4647" width="5.875" style="2" customWidth="1"/>
    <col min="4648" max="4648" width="9.625" style="2" customWidth="1"/>
    <col min="4649" max="4649" width="8.375" style="2" customWidth="1"/>
    <col min="4650" max="4867" width="13.375" style="2"/>
    <col min="4868" max="4868" width="8.375" style="2" customWidth="1"/>
    <col min="4869" max="4869" width="7.125" style="2" customWidth="1"/>
    <col min="4870" max="4870" width="32.125" style="2" customWidth="1"/>
    <col min="4871" max="4871" width="37.125" style="2" customWidth="1"/>
    <col min="4872" max="4872" width="14.625" style="2" customWidth="1"/>
    <col min="4873" max="4873" width="7.125" style="2" customWidth="1"/>
    <col min="4874" max="4874" width="17.125" style="2" customWidth="1"/>
    <col min="4875" max="4875" width="18.375" style="2" customWidth="1"/>
    <col min="4876" max="4876" width="11.75" style="2" customWidth="1"/>
    <col min="4877" max="4877" width="9.625" style="2" customWidth="1"/>
    <col min="4878" max="4878" width="5.875" style="2" customWidth="1"/>
    <col min="4879" max="4879" width="12.125" style="2" customWidth="1"/>
    <col min="4880" max="4880" width="2.125" style="2" customWidth="1"/>
    <col min="4881" max="4881" width="19.625" style="2" customWidth="1"/>
    <col min="4882" max="4882" width="30.875" style="2" customWidth="1"/>
    <col min="4883" max="4883" width="19.625" style="2" customWidth="1"/>
    <col min="4884" max="4884" width="13.375" style="2" customWidth="1"/>
    <col min="4885" max="4885" width="13.375" style="2"/>
    <col min="4886" max="4887" width="19.625" style="2" customWidth="1"/>
    <col min="4888" max="4889" width="5.875" style="2" customWidth="1"/>
    <col min="4890" max="4890" width="3.375" style="2" customWidth="1"/>
    <col min="4891" max="4891" width="2.125" style="2" customWidth="1"/>
    <col min="4892" max="4893" width="13.375" style="2"/>
    <col min="4894" max="4894" width="4.625" style="2" customWidth="1"/>
    <col min="4895" max="4895" width="8.375" style="2" customWidth="1"/>
    <col min="4896" max="4896" width="10.875" style="2" customWidth="1"/>
    <col min="4897" max="4897" width="33.375" style="2" customWidth="1"/>
    <col min="4898" max="4898" width="5.875" style="2" customWidth="1"/>
    <col min="4899" max="4901" width="13.375" style="2"/>
    <col min="4902" max="4902" width="15.875" style="2" customWidth="1"/>
    <col min="4903" max="4903" width="5.875" style="2" customWidth="1"/>
    <col min="4904" max="4904" width="9.625" style="2" customWidth="1"/>
    <col min="4905" max="4905" width="8.375" style="2" customWidth="1"/>
    <col min="4906" max="5123" width="13.375" style="2"/>
    <col min="5124" max="5124" width="8.375" style="2" customWidth="1"/>
    <col min="5125" max="5125" width="7.125" style="2" customWidth="1"/>
    <col min="5126" max="5126" width="32.125" style="2" customWidth="1"/>
    <col min="5127" max="5127" width="37.125" style="2" customWidth="1"/>
    <col min="5128" max="5128" width="14.625" style="2" customWidth="1"/>
    <col min="5129" max="5129" width="7.125" style="2" customWidth="1"/>
    <col min="5130" max="5130" width="17.125" style="2" customWidth="1"/>
    <col min="5131" max="5131" width="18.375" style="2" customWidth="1"/>
    <col min="5132" max="5132" width="11.75" style="2" customWidth="1"/>
    <col min="5133" max="5133" width="9.625" style="2" customWidth="1"/>
    <col min="5134" max="5134" width="5.875" style="2" customWidth="1"/>
    <col min="5135" max="5135" width="12.125" style="2" customWidth="1"/>
    <col min="5136" max="5136" width="2.125" style="2" customWidth="1"/>
    <col min="5137" max="5137" width="19.625" style="2" customWidth="1"/>
    <col min="5138" max="5138" width="30.875" style="2" customWidth="1"/>
    <col min="5139" max="5139" width="19.625" style="2" customWidth="1"/>
    <col min="5140" max="5140" width="13.375" style="2" customWidth="1"/>
    <col min="5141" max="5141" width="13.375" style="2"/>
    <col min="5142" max="5143" width="19.625" style="2" customWidth="1"/>
    <col min="5144" max="5145" width="5.875" style="2" customWidth="1"/>
    <col min="5146" max="5146" width="3.375" style="2" customWidth="1"/>
    <col min="5147" max="5147" width="2.125" style="2" customWidth="1"/>
    <col min="5148" max="5149" width="13.375" style="2"/>
    <col min="5150" max="5150" width="4.625" style="2" customWidth="1"/>
    <col min="5151" max="5151" width="8.375" style="2" customWidth="1"/>
    <col min="5152" max="5152" width="10.875" style="2" customWidth="1"/>
    <col min="5153" max="5153" width="33.375" style="2" customWidth="1"/>
    <col min="5154" max="5154" width="5.875" style="2" customWidth="1"/>
    <col min="5155" max="5157" width="13.375" style="2"/>
    <col min="5158" max="5158" width="15.875" style="2" customWidth="1"/>
    <col min="5159" max="5159" width="5.875" style="2" customWidth="1"/>
    <col min="5160" max="5160" width="9.625" style="2" customWidth="1"/>
    <col min="5161" max="5161" width="8.375" style="2" customWidth="1"/>
    <col min="5162" max="5379" width="13.375" style="2"/>
    <col min="5380" max="5380" width="8.375" style="2" customWidth="1"/>
    <col min="5381" max="5381" width="7.125" style="2" customWidth="1"/>
    <col min="5382" max="5382" width="32.125" style="2" customWidth="1"/>
    <col min="5383" max="5383" width="37.125" style="2" customWidth="1"/>
    <col min="5384" max="5384" width="14.625" style="2" customWidth="1"/>
    <col min="5385" max="5385" width="7.125" style="2" customWidth="1"/>
    <col min="5386" max="5386" width="17.125" style="2" customWidth="1"/>
    <col min="5387" max="5387" width="18.375" style="2" customWidth="1"/>
    <col min="5388" max="5388" width="11.75" style="2" customWidth="1"/>
    <col min="5389" max="5389" width="9.625" style="2" customWidth="1"/>
    <col min="5390" max="5390" width="5.875" style="2" customWidth="1"/>
    <col min="5391" max="5391" width="12.125" style="2" customWidth="1"/>
    <col min="5392" max="5392" width="2.125" style="2" customWidth="1"/>
    <col min="5393" max="5393" width="19.625" style="2" customWidth="1"/>
    <col min="5394" max="5394" width="30.875" style="2" customWidth="1"/>
    <col min="5395" max="5395" width="19.625" style="2" customWidth="1"/>
    <col min="5396" max="5396" width="13.375" style="2" customWidth="1"/>
    <col min="5397" max="5397" width="13.375" style="2"/>
    <col min="5398" max="5399" width="19.625" style="2" customWidth="1"/>
    <col min="5400" max="5401" width="5.875" style="2" customWidth="1"/>
    <col min="5402" max="5402" width="3.375" style="2" customWidth="1"/>
    <col min="5403" max="5403" width="2.125" style="2" customWidth="1"/>
    <col min="5404" max="5405" width="13.375" style="2"/>
    <col min="5406" max="5406" width="4.625" style="2" customWidth="1"/>
    <col min="5407" max="5407" width="8.375" style="2" customWidth="1"/>
    <col min="5408" max="5408" width="10.875" style="2" customWidth="1"/>
    <col min="5409" max="5409" width="33.375" style="2" customWidth="1"/>
    <col min="5410" max="5410" width="5.875" style="2" customWidth="1"/>
    <col min="5411" max="5413" width="13.375" style="2"/>
    <col min="5414" max="5414" width="15.875" style="2" customWidth="1"/>
    <col min="5415" max="5415" width="5.875" style="2" customWidth="1"/>
    <col min="5416" max="5416" width="9.625" style="2" customWidth="1"/>
    <col min="5417" max="5417" width="8.375" style="2" customWidth="1"/>
    <col min="5418" max="5635" width="13.375" style="2"/>
    <col min="5636" max="5636" width="8.375" style="2" customWidth="1"/>
    <col min="5637" max="5637" width="7.125" style="2" customWidth="1"/>
    <col min="5638" max="5638" width="32.125" style="2" customWidth="1"/>
    <col min="5639" max="5639" width="37.125" style="2" customWidth="1"/>
    <col min="5640" max="5640" width="14.625" style="2" customWidth="1"/>
    <col min="5641" max="5641" width="7.125" style="2" customWidth="1"/>
    <col min="5642" max="5642" width="17.125" style="2" customWidth="1"/>
    <col min="5643" max="5643" width="18.375" style="2" customWidth="1"/>
    <col min="5644" max="5644" width="11.75" style="2" customWidth="1"/>
    <col min="5645" max="5645" width="9.625" style="2" customWidth="1"/>
    <col min="5646" max="5646" width="5.875" style="2" customWidth="1"/>
    <col min="5647" max="5647" width="12.125" style="2" customWidth="1"/>
    <col min="5648" max="5648" width="2.125" style="2" customWidth="1"/>
    <col min="5649" max="5649" width="19.625" style="2" customWidth="1"/>
    <col min="5650" max="5650" width="30.875" style="2" customWidth="1"/>
    <col min="5651" max="5651" width="19.625" style="2" customWidth="1"/>
    <col min="5652" max="5652" width="13.375" style="2" customWidth="1"/>
    <col min="5653" max="5653" width="13.375" style="2"/>
    <col min="5654" max="5655" width="19.625" style="2" customWidth="1"/>
    <col min="5656" max="5657" width="5.875" style="2" customWidth="1"/>
    <col min="5658" max="5658" width="3.375" style="2" customWidth="1"/>
    <col min="5659" max="5659" width="2.125" style="2" customWidth="1"/>
    <col min="5660" max="5661" width="13.375" style="2"/>
    <col min="5662" max="5662" width="4.625" style="2" customWidth="1"/>
    <col min="5663" max="5663" width="8.375" style="2" customWidth="1"/>
    <col min="5664" max="5664" width="10.875" style="2" customWidth="1"/>
    <col min="5665" max="5665" width="33.375" style="2" customWidth="1"/>
    <col min="5666" max="5666" width="5.875" style="2" customWidth="1"/>
    <col min="5667" max="5669" width="13.375" style="2"/>
    <col min="5670" max="5670" width="15.875" style="2" customWidth="1"/>
    <col min="5671" max="5671" width="5.875" style="2" customWidth="1"/>
    <col min="5672" max="5672" width="9.625" style="2" customWidth="1"/>
    <col min="5673" max="5673" width="8.375" style="2" customWidth="1"/>
    <col min="5674" max="5891" width="13.375" style="2"/>
    <col min="5892" max="5892" width="8.375" style="2" customWidth="1"/>
    <col min="5893" max="5893" width="7.125" style="2" customWidth="1"/>
    <col min="5894" max="5894" width="32.125" style="2" customWidth="1"/>
    <col min="5895" max="5895" width="37.125" style="2" customWidth="1"/>
    <col min="5896" max="5896" width="14.625" style="2" customWidth="1"/>
    <col min="5897" max="5897" width="7.125" style="2" customWidth="1"/>
    <col min="5898" max="5898" width="17.125" style="2" customWidth="1"/>
    <col min="5899" max="5899" width="18.375" style="2" customWidth="1"/>
    <col min="5900" max="5900" width="11.75" style="2" customWidth="1"/>
    <col min="5901" max="5901" width="9.625" style="2" customWidth="1"/>
    <col min="5902" max="5902" width="5.875" style="2" customWidth="1"/>
    <col min="5903" max="5903" width="12.125" style="2" customWidth="1"/>
    <col min="5904" max="5904" width="2.125" style="2" customWidth="1"/>
    <col min="5905" max="5905" width="19.625" style="2" customWidth="1"/>
    <col min="5906" max="5906" width="30.875" style="2" customWidth="1"/>
    <col min="5907" max="5907" width="19.625" style="2" customWidth="1"/>
    <col min="5908" max="5908" width="13.375" style="2" customWidth="1"/>
    <col min="5909" max="5909" width="13.375" style="2"/>
    <col min="5910" max="5911" width="19.625" style="2" customWidth="1"/>
    <col min="5912" max="5913" width="5.875" style="2" customWidth="1"/>
    <col min="5914" max="5914" width="3.375" style="2" customWidth="1"/>
    <col min="5915" max="5915" width="2.125" style="2" customWidth="1"/>
    <col min="5916" max="5917" width="13.375" style="2"/>
    <col min="5918" max="5918" width="4.625" style="2" customWidth="1"/>
    <col min="5919" max="5919" width="8.375" style="2" customWidth="1"/>
    <col min="5920" max="5920" width="10.875" style="2" customWidth="1"/>
    <col min="5921" max="5921" width="33.375" style="2" customWidth="1"/>
    <col min="5922" max="5922" width="5.875" style="2" customWidth="1"/>
    <col min="5923" max="5925" width="13.375" style="2"/>
    <col min="5926" max="5926" width="15.875" style="2" customWidth="1"/>
    <col min="5927" max="5927" width="5.875" style="2" customWidth="1"/>
    <col min="5928" max="5928" width="9.625" style="2" customWidth="1"/>
    <col min="5929" max="5929" width="8.375" style="2" customWidth="1"/>
    <col min="5930" max="6147" width="13.375" style="2"/>
    <col min="6148" max="6148" width="8.375" style="2" customWidth="1"/>
    <col min="6149" max="6149" width="7.125" style="2" customWidth="1"/>
    <col min="6150" max="6150" width="32.125" style="2" customWidth="1"/>
    <col min="6151" max="6151" width="37.125" style="2" customWidth="1"/>
    <col min="6152" max="6152" width="14.625" style="2" customWidth="1"/>
    <col min="6153" max="6153" width="7.125" style="2" customWidth="1"/>
    <col min="6154" max="6154" width="17.125" style="2" customWidth="1"/>
    <col min="6155" max="6155" width="18.375" style="2" customWidth="1"/>
    <col min="6156" max="6156" width="11.75" style="2" customWidth="1"/>
    <col min="6157" max="6157" width="9.625" style="2" customWidth="1"/>
    <col min="6158" max="6158" width="5.875" style="2" customWidth="1"/>
    <col min="6159" max="6159" width="12.125" style="2" customWidth="1"/>
    <col min="6160" max="6160" width="2.125" style="2" customWidth="1"/>
    <col min="6161" max="6161" width="19.625" style="2" customWidth="1"/>
    <col min="6162" max="6162" width="30.875" style="2" customWidth="1"/>
    <col min="6163" max="6163" width="19.625" style="2" customWidth="1"/>
    <col min="6164" max="6164" width="13.375" style="2" customWidth="1"/>
    <col min="6165" max="6165" width="13.375" style="2"/>
    <col min="6166" max="6167" width="19.625" style="2" customWidth="1"/>
    <col min="6168" max="6169" width="5.875" style="2" customWidth="1"/>
    <col min="6170" max="6170" width="3.375" style="2" customWidth="1"/>
    <col min="6171" max="6171" width="2.125" style="2" customWidth="1"/>
    <col min="6172" max="6173" width="13.375" style="2"/>
    <col min="6174" max="6174" width="4.625" style="2" customWidth="1"/>
    <col min="6175" max="6175" width="8.375" style="2" customWidth="1"/>
    <col min="6176" max="6176" width="10.875" style="2" customWidth="1"/>
    <col min="6177" max="6177" width="33.375" style="2" customWidth="1"/>
    <col min="6178" max="6178" width="5.875" style="2" customWidth="1"/>
    <col min="6179" max="6181" width="13.375" style="2"/>
    <col min="6182" max="6182" width="15.875" style="2" customWidth="1"/>
    <col min="6183" max="6183" width="5.875" style="2" customWidth="1"/>
    <col min="6184" max="6184" width="9.625" style="2" customWidth="1"/>
    <col min="6185" max="6185" width="8.375" style="2" customWidth="1"/>
    <col min="6186" max="6403" width="13.375" style="2"/>
    <col min="6404" max="6404" width="8.375" style="2" customWidth="1"/>
    <col min="6405" max="6405" width="7.125" style="2" customWidth="1"/>
    <col min="6406" max="6406" width="32.125" style="2" customWidth="1"/>
    <col min="6407" max="6407" width="37.125" style="2" customWidth="1"/>
    <col min="6408" max="6408" width="14.625" style="2" customWidth="1"/>
    <col min="6409" max="6409" width="7.125" style="2" customWidth="1"/>
    <col min="6410" max="6410" width="17.125" style="2" customWidth="1"/>
    <col min="6411" max="6411" width="18.375" style="2" customWidth="1"/>
    <col min="6412" max="6412" width="11.75" style="2" customWidth="1"/>
    <col min="6413" max="6413" width="9.625" style="2" customWidth="1"/>
    <col min="6414" max="6414" width="5.875" style="2" customWidth="1"/>
    <col min="6415" max="6415" width="12.125" style="2" customWidth="1"/>
    <col min="6416" max="6416" width="2.125" style="2" customWidth="1"/>
    <col min="6417" max="6417" width="19.625" style="2" customWidth="1"/>
    <col min="6418" max="6418" width="30.875" style="2" customWidth="1"/>
    <col min="6419" max="6419" width="19.625" style="2" customWidth="1"/>
    <col min="6420" max="6420" width="13.375" style="2" customWidth="1"/>
    <col min="6421" max="6421" width="13.375" style="2"/>
    <col min="6422" max="6423" width="19.625" style="2" customWidth="1"/>
    <col min="6424" max="6425" width="5.875" style="2" customWidth="1"/>
    <col min="6426" max="6426" width="3.375" style="2" customWidth="1"/>
    <col min="6427" max="6427" width="2.125" style="2" customWidth="1"/>
    <col min="6428" max="6429" width="13.375" style="2"/>
    <col min="6430" max="6430" width="4.625" style="2" customWidth="1"/>
    <col min="6431" max="6431" width="8.375" style="2" customWidth="1"/>
    <col min="6432" max="6432" width="10.875" style="2" customWidth="1"/>
    <col min="6433" max="6433" width="33.375" style="2" customWidth="1"/>
    <col min="6434" max="6434" width="5.875" style="2" customWidth="1"/>
    <col min="6435" max="6437" width="13.375" style="2"/>
    <col min="6438" max="6438" width="15.875" style="2" customWidth="1"/>
    <col min="6439" max="6439" width="5.875" style="2" customWidth="1"/>
    <col min="6440" max="6440" width="9.625" style="2" customWidth="1"/>
    <col min="6441" max="6441" width="8.375" style="2" customWidth="1"/>
    <col min="6442" max="6659" width="13.375" style="2"/>
    <col min="6660" max="6660" width="8.375" style="2" customWidth="1"/>
    <col min="6661" max="6661" width="7.125" style="2" customWidth="1"/>
    <col min="6662" max="6662" width="32.125" style="2" customWidth="1"/>
    <col min="6663" max="6663" width="37.125" style="2" customWidth="1"/>
    <col min="6664" max="6664" width="14.625" style="2" customWidth="1"/>
    <col min="6665" max="6665" width="7.125" style="2" customWidth="1"/>
    <col min="6666" max="6666" width="17.125" style="2" customWidth="1"/>
    <col min="6667" max="6667" width="18.375" style="2" customWidth="1"/>
    <col min="6668" max="6668" width="11.75" style="2" customWidth="1"/>
    <col min="6669" max="6669" width="9.625" style="2" customWidth="1"/>
    <col min="6670" max="6670" width="5.875" style="2" customWidth="1"/>
    <col min="6671" max="6671" width="12.125" style="2" customWidth="1"/>
    <col min="6672" max="6672" width="2.125" style="2" customWidth="1"/>
    <col min="6673" max="6673" width="19.625" style="2" customWidth="1"/>
    <col min="6674" max="6674" width="30.875" style="2" customWidth="1"/>
    <col min="6675" max="6675" width="19.625" style="2" customWidth="1"/>
    <col min="6676" max="6676" width="13.375" style="2" customWidth="1"/>
    <col min="6677" max="6677" width="13.375" style="2"/>
    <col min="6678" max="6679" width="19.625" style="2" customWidth="1"/>
    <col min="6680" max="6681" width="5.875" style="2" customWidth="1"/>
    <col min="6682" max="6682" width="3.375" style="2" customWidth="1"/>
    <col min="6683" max="6683" width="2.125" style="2" customWidth="1"/>
    <col min="6684" max="6685" width="13.375" style="2"/>
    <col min="6686" max="6686" width="4.625" style="2" customWidth="1"/>
    <col min="6687" max="6687" width="8.375" style="2" customWidth="1"/>
    <col min="6688" max="6688" width="10.875" style="2" customWidth="1"/>
    <col min="6689" max="6689" width="33.375" style="2" customWidth="1"/>
    <col min="6690" max="6690" width="5.875" style="2" customWidth="1"/>
    <col min="6691" max="6693" width="13.375" style="2"/>
    <col min="6694" max="6694" width="15.875" style="2" customWidth="1"/>
    <col min="6695" max="6695" width="5.875" style="2" customWidth="1"/>
    <col min="6696" max="6696" width="9.625" style="2" customWidth="1"/>
    <col min="6697" max="6697" width="8.375" style="2" customWidth="1"/>
    <col min="6698" max="6915" width="13.375" style="2"/>
    <col min="6916" max="6916" width="8.375" style="2" customWidth="1"/>
    <col min="6917" max="6917" width="7.125" style="2" customWidth="1"/>
    <col min="6918" max="6918" width="32.125" style="2" customWidth="1"/>
    <col min="6919" max="6919" width="37.125" style="2" customWidth="1"/>
    <col min="6920" max="6920" width="14.625" style="2" customWidth="1"/>
    <col min="6921" max="6921" width="7.125" style="2" customWidth="1"/>
    <col min="6922" max="6922" width="17.125" style="2" customWidth="1"/>
    <col min="6923" max="6923" width="18.375" style="2" customWidth="1"/>
    <col min="6924" max="6924" width="11.75" style="2" customWidth="1"/>
    <col min="6925" max="6925" width="9.625" style="2" customWidth="1"/>
    <col min="6926" max="6926" width="5.875" style="2" customWidth="1"/>
    <col min="6927" max="6927" width="12.125" style="2" customWidth="1"/>
    <col min="6928" max="6928" width="2.125" style="2" customWidth="1"/>
    <col min="6929" max="6929" width="19.625" style="2" customWidth="1"/>
    <col min="6930" max="6930" width="30.875" style="2" customWidth="1"/>
    <col min="6931" max="6931" width="19.625" style="2" customWidth="1"/>
    <col min="6932" max="6932" width="13.375" style="2" customWidth="1"/>
    <col min="6933" max="6933" width="13.375" style="2"/>
    <col min="6934" max="6935" width="19.625" style="2" customWidth="1"/>
    <col min="6936" max="6937" width="5.875" style="2" customWidth="1"/>
    <col min="6938" max="6938" width="3.375" style="2" customWidth="1"/>
    <col min="6939" max="6939" width="2.125" style="2" customWidth="1"/>
    <col min="6940" max="6941" width="13.375" style="2"/>
    <col min="6942" max="6942" width="4.625" style="2" customWidth="1"/>
    <col min="6943" max="6943" width="8.375" style="2" customWidth="1"/>
    <col min="6944" max="6944" width="10.875" style="2" customWidth="1"/>
    <col min="6945" max="6945" width="33.375" style="2" customWidth="1"/>
    <col min="6946" max="6946" width="5.875" style="2" customWidth="1"/>
    <col min="6947" max="6949" width="13.375" style="2"/>
    <col min="6950" max="6950" width="15.875" style="2" customWidth="1"/>
    <col min="6951" max="6951" width="5.875" style="2" customWidth="1"/>
    <col min="6952" max="6952" width="9.625" style="2" customWidth="1"/>
    <col min="6953" max="6953" width="8.375" style="2" customWidth="1"/>
    <col min="6954" max="7171" width="13.375" style="2"/>
    <col min="7172" max="7172" width="8.375" style="2" customWidth="1"/>
    <col min="7173" max="7173" width="7.125" style="2" customWidth="1"/>
    <col min="7174" max="7174" width="32.125" style="2" customWidth="1"/>
    <col min="7175" max="7175" width="37.125" style="2" customWidth="1"/>
    <col min="7176" max="7176" width="14.625" style="2" customWidth="1"/>
    <col min="7177" max="7177" width="7.125" style="2" customWidth="1"/>
    <col min="7178" max="7178" width="17.125" style="2" customWidth="1"/>
    <col min="7179" max="7179" width="18.375" style="2" customWidth="1"/>
    <col min="7180" max="7180" width="11.75" style="2" customWidth="1"/>
    <col min="7181" max="7181" width="9.625" style="2" customWidth="1"/>
    <col min="7182" max="7182" width="5.875" style="2" customWidth="1"/>
    <col min="7183" max="7183" width="12.125" style="2" customWidth="1"/>
    <col min="7184" max="7184" width="2.125" style="2" customWidth="1"/>
    <col min="7185" max="7185" width="19.625" style="2" customWidth="1"/>
    <col min="7186" max="7186" width="30.875" style="2" customWidth="1"/>
    <col min="7187" max="7187" width="19.625" style="2" customWidth="1"/>
    <col min="7188" max="7188" width="13.375" style="2" customWidth="1"/>
    <col min="7189" max="7189" width="13.375" style="2"/>
    <col min="7190" max="7191" width="19.625" style="2" customWidth="1"/>
    <col min="7192" max="7193" width="5.875" style="2" customWidth="1"/>
    <col min="7194" max="7194" width="3.375" style="2" customWidth="1"/>
    <col min="7195" max="7195" width="2.125" style="2" customWidth="1"/>
    <col min="7196" max="7197" width="13.375" style="2"/>
    <col min="7198" max="7198" width="4.625" style="2" customWidth="1"/>
    <col min="7199" max="7199" width="8.375" style="2" customWidth="1"/>
    <col min="7200" max="7200" width="10.875" style="2" customWidth="1"/>
    <col min="7201" max="7201" width="33.375" style="2" customWidth="1"/>
    <col min="7202" max="7202" width="5.875" style="2" customWidth="1"/>
    <col min="7203" max="7205" width="13.375" style="2"/>
    <col min="7206" max="7206" width="15.875" style="2" customWidth="1"/>
    <col min="7207" max="7207" width="5.875" style="2" customWidth="1"/>
    <col min="7208" max="7208" width="9.625" style="2" customWidth="1"/>
    <col min="7209" max="7209" width="8.375" style="2" customWidth="1"/>
    <col min="7210" max="7427" width="13.375" style="2"/>
    <col min="7428" max="7428" width="8.375" style="2" customWidth="1"/>
    <col min="7429" max="7429" width="7.125" style="2" customWidth="1"/>
    <col min="7430" max="7430" width="32.125" style="2" customWidth="1"/>
    <col min="7431" max="7431" width="37.125" style="2" customWidth="1"/>
    <col min="7432" max="7432" width="14.625" style="2" customWidth="1"/>
    <col min="7433" max="7433" width="7.125" style="2" customWidth="1"/>
    <col min="7434" max="7434" width="17.125" style="2" customWidth="1"/>
    <col min="7435" max="7435" width="18.375" style="2" customWidth="1"/>
    <col min="7436" max="7436" width="11.75" style="2" customWidth="1"/>
    <col min="7437" max="7437" width="9.625" style="2" customWidth="1"/>
    <col min="7438" max="7438" width="5.875" style="2" customWidth="1"/>
    <col min="7439" max="7439" width="12.125" style="2" customWidth="1"/>
    <col min="7440" max="7440" width="2.125" style="2" customWidth="1"/>
    <col min="7441" max="7441" width="19.625" style="2" customWidth="1"/>
    <col min="7442" max="7442" width="30.875" style="2" customWidth="1"/>
    <col min="7443" max="7443" width="19.625" style="2" customWidth="1"/>
    <col min="7444" max="7444" width="13.375" style="2" customWidth="1"/>
    <col min="7445" max="7445" width="13.375" style="2"/>
    <col min="7446" max="7447" width="19.625" style="2" customWidth="1"/>
    <col min="7448" max="7449" width="5.875" style="2" customWidth="1"/>
    <col min="7450" max="7450" width="3.375" style="2" customWidth="1"/>
    <col min="7451" max="7451" width="2.125" style="2" customWidth="1"/>
    <col min="7452" max="7453" width="13.375" style="2"/>
    <col min="7454" max="7454" width="4.625" style="2" customWidth="1"/>
    <col min="7455" max="7455" width="8.375" style="2" customWidth="1"/>
    <col min="7456" max="7456" width="10.875" style="2" customWidth="1"/>
    <col min="7457" max="7457" width="33.375" style="2" customWidth="1"/>
    <col min="7458" max="7458" width="5.875" style="2" customWidth="1"/>
    <col min="7459" max="7461" width="13.375" style="2"/>
    <col min="7462" max="7462" width="15.875" style="2" customWidth="1"/>
    <col min="7463" max="7463" width="5.875" style="2" customWidth="1"/>
    <col min="7464" max="7464" width="9.625" style="2" customWidth="1"/>
    <col min="7465" max="7465" width="8.375" style="2" customWidth="1"/>
    <col min="7466" max="7683" width="13.375" style="2"/>
    <col min="7684" max="7684" width="8.375" style="2" customWidth="1"/>
    <col min="7685" max="7685" width="7.125" style="2" customWidth="1"/>
    <col min="7686" max="7686" width="32.125" style="2" customWidth="1"/>
    <col min="7687" max="7687" width="37.125" style="2" customWidth="1"/>
    <col min="7688" max="7688" width="14.625" style="2" customWidth="1"/>
    <col min="7689" max="7689" width="7.125" style="2" customWidth="1"/>
    <col min="7690" max="7690" width="17.125" style="2" customWidth="1"/>
    <col min="7691" max="7691" width="18.375" style="2" customWidth="1"/>
    <col min="7692" max="7692" width="11.75" style="2" customWidth="1"/>
    <col min="7693" max="7693" width="9.625" style="2" customWidth="1"/>
    <col min="7694" max="7694" width="5.875" style="2" customWidth="1"/>
    <col min="7695" max="7695" width="12.125" style="2" customWidth="1"/>
    <col min="7696" max="7696" width="2.125" style="2" customWidth="1"/>
    <col min="7697" max="7697" width="19.625" style="2" customWidth="1"/>
    <col min="7698" max="7698" width="30.875" style="2" customWidth="1"/>
    <col min="7699" max="7699" width="19.625" style="2" customWidth="1"/>
    <col min="7700" max="7700" width="13.375" style="2" customWidth="1"/>
    <col min="7701" max="7701" width="13.375" style="2"/>
    <col min="7702" max="7703" width="19.625" style="2" customWidth="1"/>
    <col min="7704" max="7705" width="5.875" style="2" customWidth="1"/>
    <col min="7706" max="7706" width="3.375" style="2" customWidth="1"/>
    <col min="7707" max="7707" width="2.125" style="2" customWidth="1"/>
    <col min="7708" max="7709" width="13.375" style="2"/>
    <col min="7710" max="7710" width="4.625" style="2" customWidth="1"/>
    <col min="7711" max="7711" width="8.375" style="2" customWidth="1"/>
    <col min="7712" max="7712" width="10.875" style="2" customWidth="1"/>
    <col min="7713" max="7713" width="33.375" style="2" customWidth="1"/>
    <col min="7714" max="7714" width="5.875" style="2" customWidth="1"/>
    <col min="7715" max="7717" width="13.375" style="2"/>
    <col min="7718" max="7718" width="15.875" style="2" customWidth="1"/>
    <col min="7719" max="7719" width="5.875" style="2" customWidth="1"/>
    <col min="7720" max="7720" width="9.625" style="2" customWidth="1"/>
    <col min="7721" max="7721" width="8.375" style="2" customWidth="1"/>
    <col min="7722" max="7939" width="13.375" style="2"/>
    <col min="7940" max="7940" width="8.375" style="2" customWidth="1"/>
    <col min="7941" max="7941" width="7.125" style="2" customWidth="1"/>
    <col min="7942" max="7942" width="32.125" style="2" customWidth="1"/>
    <col min="7943" max="7943" width="37.125" style="2" customWidth="1"/>
    <col min="7944" max="7944" width="14.625" style="2" customWidth="1"/>
    <col min="7945" max="7945" width="7.125" style="2" customWidth="1"/>
    <col min="7946" max="7946" width="17.125" style="2" customWidth="1"/>
    <col min="7947" max="7947" width="18.375" style="2" customWidth="1"/>
    <col min="7948" max="7948" width="11.75" style="2" customWidth="1"/>
    <col min="7949" max="7949" width="9.625" style="2" customWidth="1"/>
    <col min="7950" max="7950" width="5.875" style="2" customWidth="1"/>
    <col min="7951" max="7951" width="12.125" style="2" customWidth="1"/>
    <col min="7952" max="7952" width="2.125" style="2" customWidth="1"/>
    <col min="7953" max="7953" width="19.625" style="2" customWidth="1"/>
    <col min="7954" max="7954" width="30.875" style="2" customWidth="1"/>
    <col min="7955" max="7955" width="19.625" style="2" customWidth="1"/>
    <col min="7956" max="7956" width="13.375" style="2" customWidth="1"/>
    <col min="7957" max="7957" width="13.375" style="2"/>
    <col min="7958" max="7959" width="19.625" style="2" customWidth="1"/>
    <col min="7960" max="7961" width="5.875" style="2" customWidth="1"/>
    <col min="7962" max="7962" width="3.375" style="2" customWidth="1"/>
    <col min="7963" max="7963" width="2.125" style="2" customWidth="1"/>
    <col min="7964" max="7965" width="13.375" style="2"/>
    <col min="7966" max="7966" width="4.625" style="2" customWidth="1"/>
    <col min="7967" max="7967" width="8.375" style="2" customWidth="1"/>
    <col min="7968" max="7968" width="10.875" style="2" customWidth="1"/>
    <col min="7969" max="7969" width="33.375" style="2" customWidth="1"/>
    <col min="7970" max="7970" width="5.875" style="2" customWidth="1"/>
    <col min="7971" max="7973" width="13.375" style="2"/>
    <col min="7974" max="7974" width="15.875" style="2" customWidth="1"/>
    <col min="7975" max="7975" width="5.875" style="2" customWidth="1"/>
    <col min="7976" max="7976" width="9.625" style="2" customWidth="1"/>
    <col min="7977" max="7977" width="8.375" style="2" customWidth="1"/>
    <col min="7978" max="8195" width="13.375" style="2"/>
    <col min="8196" max="8196" width="8.375" style="2" customWidth="1"/>
    <col min="8197" max="8197" width="7.125" style="2" customWidth="1"/>
    <col min="8198" max="8198" width="32.125" style="2" customWidth="1"/>
    <col min="8199" max="8199" width="37.125" style="2" customWidth="1"/>
    <col min="8200" max="8200" width="14.625" style="2" customWidth="1"/>
    <col min="8201" max="8201" width="7.125" style="2" customWidth="1"/>
    <col min="8202" max="8202" width="17.125" style="2" customWidth="1"/>
    <col min="8203" max="8203" width="18.375" style="2" customWidth="1"/>
    <col min="8204" max="8204" width="11.75" style="2" customWidth="1"/>
    <col min="8205" max="8205" width="9.625" style="2" customWidth="1"/>
    <col min="8206" max="8206" width="5.875" style="2" customWidth="1"/>
    <col min="8207" max="8207" width="12.125" style="2" customWidth="1"/>
    <col min="8208" max="8208" width="2.125" style="2" customWidth="1"/>
    <col min="8209" max="8209" width="19.625" style="2" customWidth="1"/>
    <col min="8210" max="8210" width="30.875" style="2" customWidth="1"/>
    <col min="8211" max="8211" width="19.625" style="2" customWidth="1"/>
    <col min="8212" max="8212" width="13.375" style="2" customWidth="1"/>
    <col min="8213" max="8213" width="13.375" style="2"/>
    <col min="8214" max="8215" width="19.625" style="2" customWidth="1"/>
    <col min="8216" max="8217" width="5.875" style="2" customWidth="1"/>
    <col min="8218" max="8218" width="3.375" style="2" customWidth="1"/>
    <col min="8219" max="8219" width="2.125" style="2" customWidth="1"/>
    <col min="8220" max="8221" width="13.375" style="2"/>
    <col min="8222" max="8222" width="4.625" style="2" customWidth="1"/>
    <col min="8223" max="8223" width="8.375" style="2" customWidth="1"/>
    <col min="8224" max="8224" width="10.875" style="2" customWidth="1"/>
    <col min="8225" max="8225" width="33.375" style="2" customWidth="1"/>
    <col min="8226" max="8226" width="5.875" style="2" customWidth="1"/>
    <col min="8227" max="8229" width="13.375" style="2"/>
    <col min="8230" max="8230" width="15.875" style="2" customWidth="1"/>
    <col min="8231" max="8231" width="5.875" style="2" customWidth="1"/>
    <col min="8232" max="8232" width="9.625" style="2" customWidth="1"/>
    <col min="8233" max="8233" width="8.375" style="2" customWidth="1"/>
    <col min="8234" max="8451" width="13.375" style="2"/>
    <col min="8452" max="8452" width="8.375" style="2" customWidth="1"/>
    <col min="8453" max="8453" width="7.125" style="2" customWidth="1"/>
    <col min="8454" max="8454" width="32.125" style="2" customWidth="1"/>
    <col min="8455" max="8455" width="37.125" style="2" customWidth="1"/>
    <col min="8456" max="8456" width="14.625" style="2" customWidth="1"/>
    <col min="8457" max="8457" width="7.125" style="2" customWidth="1"/>
    <col min="8458" max="8458" width="17.125" style="2" customWidth="1"/>
    <col min="8459" max="8459" width="18.375" style="2" customWidth="1"/>
    <col min="8460" max="8460" width="11.75" style="2" customWidth="1"/>
    <col min="8461" max="8461" width="9.625" style="2" customWidth="1"/>
    <col min="8462" max="8462" width="5.875" style="2" customWidth="1"/>
    <col min="8463" max="8463" width="12.125" style="2" customWidth="1"/>
    <col min="8464" max="8464" width="2.125" style="2" customWidth="1"/>
    <col min="8465" max="8465" width="19.625" style="2" customWidth="1"/>
    <col min="8466" max="8466" width="30.875" style="2" customWidth="1"/>
    <col min="8467" max="8467" width="19.625" style="2" customWidth="1"/>
    <col min="8468" max="8468" width="13.375" style="2" customWidth="1"/>
    <col min="8469" max="8469" width="13.375" style="2"/>
    <col min="8470" max="8471" width="19.625" style="2" customWidth="1"/>
    <col min="8472" max="8473" width="5.875" style="2" customWidth="1"/>
    <col min="8474" max="8474" width="3.375" style="2" customWidth="1"/>
    <col min="8475" max="8475" width="2.125" style="2" customWidth="1"/>
    <col min="8476" max="8477" width="13.375" style="2"/>
    <col min="8478" max="8478" width="4.625" style="2" customWidth="1"/>
    <col min="8479" max="8479" width="8.375" style="2" customWidth="1"/>
    <col min="8480" max="8480" width="10.875" style="2" customWidth="1"/>
    <col min="8481" max="8481" width="33.375" style="2" customWidth="1"/>
    <col min="8482" max="8482" width="5.875" style="2" customWidth="1"/>
    <col min="8483" max="8485" width="13.375" style="2"/>
    <col min="8486" max="8486" width="15.875" style="2" customWidth="1"/>
    <col min="8487" max="8487" width="5.875" style="2" customWidth="1"/>
    <col min="8488" max="8488" width="9.625" style="2" customWidth="1"/>
    <col min="8489" max="8489" width="8.375" style="2" customWidth="1"/>
    <col min="8490" max="8707" width="13.375" style="2"/>
    <col min="8708" max="8708" width="8.375" style="2" customWidth="1"/>
    <col min="8709" max="8709" width="7.125" style="2" customWidth="1"/>
    <col min="8710" max="8710" width="32.125" style="2" customWidth="1"/>
    <col min="8711" max="8711" width="37.125" style="2" customWidth="1"/>
    <col min="8712" max="8712" width="14.625" style="2" customWidth="1"/>
    <col min="8713" max="8713" width="7.125" style="2" customWidth="1"/>
    <col min="8714" max="8714" width="17.125" style="2" customWidth="1"/>
    <col min="8715" max="8715" width="18.375" style="2" customWidth="1"/>
    <col min="8716" max="8716" width="11.75" style="2" customWidth="1"/>
    <col min="8717" max="8717" width="9.625" style="2" customWidth="1"/>
    <col min="8718" max="8718" width="5.875" style="2" customWidth="1"/>
    <col min="8719" max="8719" width="12.125" style="2" customWidth="1"/>
    <col min="8720" max="8720" width="2.125" style="2" customWidth="1"/>
    <col min="8721" max="8721" width="19.625" style="2" customWidth="1"/>
    <col min="8722" max="8722" width="30.875" style="2" customWidth="1"/>
    <col min="8723" max="8723" width="19.625" style="2" customWidth="1"/>
    <col min="8724" max="8724" width="13.375" style="2" customWidth="1"/>
    <col min="8725" max="8725" width="13.375" style="2"/>
    <col min="8726" max="8727" width="19.625" style="2" customWidth="1"/>
    <col min="8728" max="8729" width="5.875" style="2" customWidth="1"/>
    <col min="8730" max="8730" width="3.375" style="2" customWidth="1"/>
    <col min="8731" max="8731" width="2.125" style="2" customWidth="1"/>
    <col min="8732" max="8733" width="13.375" style="2"/>
    <col min="8734" max="8734" width="4.625" style="2" customWidth="1"/>
    <col min="8735" max="8735" width="8.375" style="2" customWidth="1"/>
    <col min="8736" max="8736" width="10.875" style="2" customWidth="1"/>
    <col min="8737" max="8737" width="33.375" style="2" customWidth="1"/>
    <col min="8738" max="8738" width="5.875" style="2" customWidth="1"/>
    <col min="8739" max="8741" width="13.375" style="2"/>
    <col min="8742" max="8742" width="15.875" style="2" customWidth="1"/>
    <col min="8743" max="8743" width="5.875" style="2" customWidth="1"/>
    <col min="8744" max="8744" width="9.625" style="2" customWidth="1"/>
    <col min="8745" max="8745" width="8.375" style="2" customWidth="1"/>
    <col min="8746" max="8963" width="13.375" style="2"/>
    <col min="8964" max="8964" width="8.375" style="2" customWidth="1"/>
    <col min="8965" max="8965" width="7.125" style="2" customWidth="1"/>
    <col min="8966" max="8966" width="32.125" style="2" customWidth="1"/>
    <col min="8967" max="8967" width="37.125" style="2" customWidth="1"/>
    <col min="8968" max="8968" width="14.625" style="2" customWidth="1"/>
    <col min="8969" max="8969" width="7.125" style="2" customWidth="1"/>
    <col min="8970" max="8970" width="17.125" style="2" customWidth="1"/>
    <col min="8971" max="8971" width="18.375" style="2" customWidth="1"/>
    <col min="8972" max="8972" width="11.75" style="2" customWidth="1"/>
    <col min="8973" max="8973" width="9.625" style="2" customWidth="1"/>
    <col min="8974" max="8974" width="5.875" style="2" customWidth="1"/>
    <col min="8975" max="8975" width="12.125" style="2" customWidth="1"/>
    <col min="8976" max="8976" width="2.125" style="2" customWidth="1"/>
    <col min="8977" max="8977" width="19.625" style="2" customWidth="1"/>
    <col min="8978" max="8978" width="30.875" style="2" customWidth="1"/>
    <col min="8979" max="8979" width="19.625" style="2" customWidth="1"/>
    <col min="8980" max="8980" width="13.375" style="2" customWidth="1"/>
    <col min="8981" max="8981" width="13.375" style="2"/>
    <col min="8982" max="8983" width="19.625" style="2" customWidth="1"/>
    <col min="8984" max="8985" width="5.875" style="2" customWidth="1"/>
    <col min="8986" max="8986" width="3.375" style="2" customWidth="1"/>
    <col min="8987" max="8987" width="2.125" style="2" customWidth="1"/>
    <col min="8988" max="8989" width="13.375" style="2"/>
    <col min="8990" max="8990" width="4.625" style="2" customWidth="1"/>
    <col min="8991" max="8991" width="8.375" style="2" customWidth="1"/>
    <col min="8992" max="8992" width="10.875" style="2" customWidth="1"/>
    <col min="8993" max="8993" width="33.375" style="2" customWidth="1"/>
    <col min="8994" max="8994" width="5.875" style="2" customWidth="1"/>
    <col min="8995" max="8997" width="13.375" style="2"/>
    <col min="8998" max="8998" width="15.875" style="2" customWidth="1"/>
    <col min="8999" max="8999" width="5.875" style="2" customWidth="1"/>
    <col min="9000" max="9000" width="9.625" style="2" customWidth="1"/>
    <col min="9001" max="9001" width="8.375" style="2" customWidth="1"/>
    <col min="9002" max="9219" width="13.375" style="2"/>
    <col min="9220" max="9220" width="8.375" style="2" customWidth="1"/>
    <col min="9221" max="9221" width="7.125" style="2" customWidth="1"/>
    <col min="9222" max="9222" width="32.125" style="2" customWidth="1"/>
    <col min="9223" max="9223" width="37.125" style="2" customWidth="1"/>
    <col min="9224" max="9224" width="14.625" style="2" customWidth="1"/>
    <col min="9225" max="9225" width="7.125" style="2" customWidth="1"/>
    <col min="9226" max="9226" width="17.125" style="2" customWidth="1"/>
    <col min="9227" max="9227" width="18.375" style="2" customWidth="1"/>
    <col min="9228" max="9228" width="11.75" style="2" customWidth="1"/>
    <col min="9229" max="9229" width="9.625" style="2" customWidth="1"/>
    <col min="9230" max="9230" width="5.875" style="2" customWidth="1"/>
    <col min="9231" max="9231" width="12.125" style="2" customWidth="1"/>
    <col min="9232" max="9232" width="2.125" style="2" customWidth="1"/>
    <col min="9233" max="9233" width="19.625" style="2" customWidth="1"/>
    <col min="9234" max="9234" width="30.875" style="2" customWidth="1"/>
    <col min="9235" max="9235" width="19.625" style="2" customWidth="1"/>
    <col min="9236" max="9236" width="13.375" style="2" customWidth="1"/>
    <col min="9237" max="9237" width="13.375" style="2"/>
    <col min="9238" max="9239" width="19.625" style="2" customWidth="1"/>
    <col min="9240" max="9241" width="5.875" style="2" customWidth="1"/>
    <col min="9242" max="9242" width="3.375" style="2" customWidth="1"/>
    <col min="9243" max="9243" width="2.125" style="2" customWidth="1"/>
    <col min="9244" max="9245" width="13.375" style="2"/>
    <col min="9246" max="9246" width="4.625" style="2" customWidth="1"/>
    <col min="9247" max="9247" width="8.375" style="2" customWidth="1"/>
    <col min="9248" max="9248" width="10.875" style="2" customWidth="1"/>
    <col min="9249" max="9249" width="33.375" style="2" customWidth="1"/>
    <col min="9250" max="9250" width="5.875" style="2" customWidth="1"/>
    <col min="9251" max="9253" width="13.375" style="2"/>
    <col min="9254" max="9254" width="15.875" style="2" customWidth="1"/>
    <col min="9255" max="9255" width="5.875" style="2" customWidth="1"/>
    <col min="9256" max="9256" width="9.625" style="2" customWidth="1"/>
    <col min="9257" max="9257" width="8.375" style="2" customWidth="1"/>
    <col min="9258" max="9475" width="13.375" style="2"/>
    <col min="9476" max="9476" width="8.375" style="2" customWidth="1"/>
    <col min="9477" max="9477" width="7.125" style="2" customWidth="1"/>
    <col min="9478" max="9478" width="32.125" style="2" customWidth="1"/>
    <col min="9479" max="9479" width="37.125" style="2" customWidth="1"/>
    <col min="9480" max="9480" width="14.625" style="2" customWidth="1"/>
    <col min="9481" max="9481" width="7.125" style="2" customWidth="1"/>
    <col min="9482" max="9482" width="17.125" style="2" customWidth="1"/>
    <col min="9483" max="9483" width="18.375" style="2" customWidth="1"/>
    <col min="9484" max="9484" width="11.75" style="2" customWidth="1"/>
    <col min="9485" max="9485" width="9.625" style="2" customWidth="1"/>
    <col min="9486" max="9486" width="5.875" style="2" customWidth="1"/>
    <col min="9487" max="9487" width="12.125" style="2" customWidth="1"/>
    <col min="9488" max="9488" width="2.125" style="2" customWidth="1"/>
    <col min="9489" max="9489" width="19.625" style="2" customWidth="1"/>
    <col min="9490" max="9490" width="30.875" style="2" customWidth="1"/>
    <col min="9491" max="9491" width="19.625" style="2" customWidth="1"/>
    <col min="9492" max="9492" width="13.375" style="2" customWidth="1"/>
    <col min="9493" max="9493" width="13.375" style="2"/>
    <col min="9494" max="9495" width="19.625" style="2" customWidth="1"/>
    <col min="9496" max="9497" width="5.875" style="2" customWidth="1"/>
    <col min="9498" max="9498" width="3.375" style="2" customWidth="1"/>
    <col min="9499" max="9499" width="2.125" style="2" customWidth="1"/>
    <col min="9500" max="9501" width="13.375" style="2"/>
    <col min="9502" max="9502" width="4.625" style="2" customWidth="1"/>
    <col min="9503" max="9503" width="8.375" style="2" customWidth="1"/>
    <col min="9504" max="9504" width="10.875" style="2" customWidth="1"/>
    <col min="9505" max="9505" width="33.375" style="2" customWidth="1"/>
    <col min="9506" max="9506" width="5.875" style="2" customWidth="1"/>
    <col min="9507" max="9509" width="13.375" style="2"/>
    <col min="9510" max="9510" width="15.875" style="2" customWidth="1"/>
    <col min="9511" max="9511" width="5.875" style="2" customWidth="1"/>
    <col min="9512" max="9512" width="9.625" style="2" customWidth="1"/>
    <col min="9513" max="9513" width="8.375" style="2" customWidth="1"/>
    <col min="9514" max="9731" width="13.375" style="2"/>
    <col min="9732" max="9732" width="8.375" style="2" customWidth="1"/>
    <col min="9733" max="9733" width="7.125" style="2" customWidth="1"/>
    <col min="9734" max="9734" width="32.125" style="2" customWidth="1"/>
    <col min="9735" max="9735" width="37.125" style="2" customWidth="1"/>
    <col min="9736" max="9736" width="14.625" style="2" customWidth="1"/>
    <col min="9737" max="9737" width="7.125" style="2" customWidth="1"/>
    <col min="9738" max="9738" width="17.125" style="2" customWidth="1"/>
    <col min="9739" max="9739" width="18.375" style="2" customWidth="1"/>
    <col min="9740" max="9740" width="11.75" style="2" customWidth="1"/>
    <col min="9741" max="9741" width="9.625" style="2" customWidth="1"/>
    <col min="9742" max="9742" width="5.875" style="2" customWidth="1"/>
    <col min="9743" max="9743" width="12.125" style="2" customWidth="1"/>
    <col min="9744" max="9744" width="2.125" style="2" customWidth="1"/>
    <col min="9745" max="9745" width="19.625" style="2" customWidth="1"/>
    <col min="9746" max="9746" width="30.875" style="2" customWidth="1"/>
    <col min="9747" max="9747" width="19.625" style="2" customWidth="1"/>
    <col min="9748" max="9748" width="13.375" style="2" customWidth="1"/>
    <col min="9749" max="9749" width="13.375" style="2"/>
    <col min="9750" max="9751" width="19.625" style="2" customWidth="1"/>
    <col min="9752" max="9753" width="5.875" style="2" customWidth="1"/>
    <col min="9754" max="9754" width="3.375" style="2" customWidth="1"/>
    <col min="9755" max="9755" width="2.125" style="2" customWidth="1"/>
    <col min="9756" max="9757" width="13.375" style="2"/>
    <col min="9758" max="9758" width="4.625" style="2" customWidth="1"/>
    <col min="9759" max="9759" width="8.375" style="2" customWidth="1"/>
    <col min="9760" max="9760" width="10.875" style="2" customWidth="1"/>
    <col min="9761" max="9761" width="33.375" style="2" customWidth="1"/>
    <col min="9762" max="9762" width="5.875" style="2" customWidth="1"/>
    <col min="9763" max="9765" width="13.375" style="2"/>
    <col min="9766" max="9766" width="15.875" style="2" customWidth="1"/>
    <col min="9767" max="9767" width="5.875" style="2" customWidth="1"/>
    <col min="9768" max="9768" width="9.625" style="2" customWidth="1"/>
    <col min="9769" max="9769" width="8.375" style="2" customWidth="1"/>
    <col min="9770" max="9987" width="13.375" style="2"/>
    <col min="9988" max="9988" width="8.375" style="2" customWidth="1"/>
    <col min="9989" max="9989" width="7.125" style="2" customWidth="1"/>
    <col min="9990" max="9990" width="32.125" style="2" customWidth="1"/>
    <col min="9991" max="9991" width="37.125" style="2" customWidth="1"/>
    <col min="9992" max="9992" width="14.625" style="2" customWidth="1"/>
    <col min="9993" max="9993" width="7.125" style="2" customWidth="1"/>
    <col min="9994" max="9994" width="17.125" style="2" customWidth="1"/>
    <col min="9995" max="9995" width="18.375" style="2" customWidth="1"/>
    <col min="9996" max="9996" width="11.75" style="2" customWidth="1"/>
    <col min="9997" max="9997" width="9.625" style="2" customWidth="1"/>
    <col min="9998" max="9998" width="5.875" style="2" customWidth="1"/>
    <col min="9999" max="9999" width="12.125" style="2" customWidth="1"/>
    <col min="10000" max="10000" width="2.125" style="2" customWidth="1"/>
    <col min="10001" max="10001" width="19.625" style="2" customWidth="1"/>
    <col min="10002" max="10002" width="30.875" style="2" customWidth="1"/>
    <col min="10003" max="10003" width="19.625" style="2" customWidth="1"/>
    <col min="10004" max="10004" width="13.375" style="2" customWidth="1"/>
    <col min="10005" max="10005" width="13.375" style="2"/>
    <col min="10006" max="10007" width="19.625" style="2" customWidth="1"/>
    <col min="10008" max="10009" width="5.875" style="2" customWidth="1"/>
    <col min="10010" max="10010" width="3.375" style="2" customWidth="1"/>
    <col min="10011" max="10011" width="2.125" style="2" customWidth="1"/>
    <col min="10012" max="10013" width="13.375" style="2"/>
    <col min="10014" max="10014" width="4.625" style="2" customWidth="1"/>
    <col min="10015" max="10015" width="8.375" style="2" customWidth="1"/>
    <col min="10016" max="10016" width="10.875" style="2" customWidth="1"/>
    <col min="10017" max="10017" width="33.375" style="2" customWidth="1"/>
    <col min="10018" max="10018" width="5.875" style="2" customWidth="1"/>
    <col min="10019" max="10021" width="13.375" style="2"/>
    <col min="10022" max="10022" width="15.875" style="2" customWidth="1"/>
    <col min="10023" max="10023" width="5.875" style="2" customWidth="1"/>
    <col min="10024" max="10024" width="9.625" style="2" customWidth="1"/>
    <col min="10025" max="10025" width="8.375" style="2" customWidth="1"/>
    <col min="10026" max="10243" width="13.375" style="2"/>
    <col min="10244" max="10244" width="8.375" style="2" customWidth="1"/>
    <col min="10245" max="10245" width="7.125" style="2" customWidth="1"/>
    <col min="10246" max="10246" width="32.125" style="2" customWidth="1"/>
    <col min="10247" max="10247" width="37.125" style="2" customWidth="1"/>
    <col min="10248" max="10248" width="14.625" style="2" customWidth="1"/>
    <col min="10249" max="10249" width="7.125" style="2" customWidth="1"/>
    <col min="10250" max="10250" width="17.125" style="2" customWidth="1"/>
    <col min="10251" max="10251" width="18.375" style="2" customWidth="1"/>
    <col min="10252" max="10252" width="11.75" style="2" customWidth="1"/>
    <col min="10253" max="10253" width="9.625" style="2" customWidth="1"/>
    <col min="10254" max="10254" width="5.875" style="2" customWidth="1"/>
    <col min="10255" max="10255" width="12.125" style="2" customWidth="1"/>
    <col min="10256" max="10256" width="2.125" style="2" customWidth="1"/>
    <col min="10257" max="10257" width="19.625" style="2" customWidth="1"/>
    <col min="10258" max="10258" width="30.875" style="2" customWidth="1"/>
    <col min="10259" max="10259" width="19.625" style="2" customWidth="1"/>
    <col min="10260" max="10260" width="13.375" style="2" customWidth="1"/>
    <col min="10261" max="10261" width="13.375" style="2"/>
    <col min="10262" max="10263" width="19.625" style="2" customWidth="1"/>
    <col min="10264" max="10265" width="5.875" style="2" customWidth="1"/>
    <col min="10266" max="10266" width="3.375" style="2" customWidth="1"/>
    <col min="10267" max="10267" width="2.125" style="2" customWidth="1"/>
    <col min="10268" max="10269" width="13.375" style="2"/>
    <col min="10270" max="10270" width="4.625" style="2" customWidth="1"/>
    <col min="10271" max="10271" width="8.375" style="2" customWidth="1"/>
    <col min="10272" max="10272" width="10.875" style="2" customWidth="1"/>
    <col min="10273" max="10273" width="33.375" style="2" customWidth="1"/>
    <col min="10274" max="10274" width="5.875" style="2" customWidth="1"/>
    <col min="10275" max="10277" width="13.375" style="2"/>
    <col min="10278" max="10278" width="15.875" style="2" customWidth="1"/>
    <col min="10279" max="10279" width="5.875" style="2" customWidth="1"/>
    <col min="10280" max="10280" width="9.625" style="2" customWidth="1"/>
    <col min="10281" max="10281" width="8.375" style="2" customWidth="1"/>
    <col min="10282" max="10499" width="13.375" style="2"/>
    <col min="10500" max="10500" width="8.375" style="2" customWidth="1"/>
    <col min="10501" max="10501" width="7.125" style="2" customWidth="1"/>
    <col min="10502" max="10502" width="32.125" style="2" customWidth="1"/>
    <col min="10503" max="10503" width="37.125" style="2" customWidth="1"/>
    <col min="10504" max="10504" width="14.625" style="2" customWidth="1"/>
    <col min="10505" max="10505" width="7.125" style="2" customWidth="1"/>
    <col min="10506" max="10506" width="17.125" style="2" customWidth="1"/>
    <col min="10507" max="10507" width="18.375" style="2" customWidth="1"/>
    <col min="10508" max="10508" width="11.75" style="2" customWidth="1"/>
    <col min="10509" max="10509" width="9.625" style="2" customWidth="1"/>
    <col min="10510" max="10510" width="5.875" style="2" customWidth="1"/>
    <col min="10511" max="10511" width="12.125" style="2" customWidth="1"/>
    <col min="10512" max="10512" width="2.125" style="2" customWidth="1"/>
    <col min="10513" max="10513" width="19.625" style="2" customWidth="1"/>
    <col min="10514" max="10514" width="30.875" style="2" customWidth="1"/>
    <col min="10515" max="10515" width="19.625" style="2" customWidth="1"/>
    <col min="10516" max="10516" width="13.375" style="2" customWidth="1"/>
    <col min="10517" max="10517" width="13.375" style="2"/>
    <col min="10518" max="10519" width="19.625" style="2" customWidth="1"/>
    <col min="10520" max="10521" width="5.875" style="2" customWidth="1"/>
    <col min="10522" max="10522" width="3.375" style="2" customWidth="1"/>
    <col min="10523" max="10523" width="2.125" style="2" customWidth="1"/>
    <col min="10524" max="10525" width="13.375" style="2"/>
    <col min="10526" max="10526" width="4.625" style="2" customWidth="1"/>
    <col min="10527" max="10527" width="8.375" style="2" customWidth="1"/>
    <col min="10528" max="10528" width="10.875" style="2" customWidth="1"/>
    <col min="10529" max="10529" width="33.375" style="2" customWidth="1"/>
    <col min="10530" max="10530" width="5.875" style="2" customWidth="1"/>
    <col min="10531" max="10533" width="13.375" style="2"/>
    <col min="10534" max="10534" width="15.875" style="2" customWidth="1"/>
    <col min="10535" max="10535" width="5.875" style="2" customWidth="1"/>
    <col min="10536" max="10536" width="9.625" style="2" customWidth="1"/>
    <col min="10537" max="10537" width="8.375" style="2" customWidth="1"/>
    <col min="10538" max="10755" width="13.375" style="2"/>
    <col min="10756" max="10756" width="8.375" style="2" customWidth="1"/>
    <col min="10757" max="10757" width="7.125" style="2" customWidth="1"/>
    <col min="10758" max="10758" width="32.125" style="2" customWidth="1"/>
    <col min="10759" max="10759" width="37.125" style="2" customWidth="1"/>
    <col min="10760" max="10760" width="14.625" style="2" customWidth="1"/>
    <col min="10761" max="10761" width="7.125" style="2" customWidth="1"/>
    <col min="10762" max="10762" width="17.125" style="2" customWidth="1"/>
    <col min="10763" max="10763" width="18.375" style="2" customWidth="1"/>
    <col min="10764" max="10764" width="11.75" style="2" customWidth="1"/>
    <col min="10765" max="10765" width="9.625" style="2" customWidth="1"/>
    <col min="10766" max="10766" width="5.875" style="2" customWidth="1"/>
    <col min="10767" max="10767" width="12.125" style="2" customWidth="1"/>
    <col min="10768" max="10768" width="2.125" style="2" customWidth="1"/>
    <col min="10769" max="10769" width="19.625" style="2" customWidth="1"/>
    <col min="10770" max="10770" width="30.875" style="2" customWidth="1"/>
    <col min="10771" max="10771" width="19.625" style="2" customWidth="1"/>
    <col min="10772" max="10772" width="13.375" style="2" customWidth="1"/>
    <col min="10773" max="10773" width="13.375" style="2"/>
    <col min="10774" max="10775" width="19.625" style="2" customWidth="1"/>
    <col min="10776" max="10777" width="5.875" style="2" customWidth="1"/>
    <col min="10778" max="10778" width="3.375" style="2" customWidth="1"/>
    <col min="10779" max="10779" width="2.125" style="2" customWidth="1"/>
    <col min="10780" max="10781" width="13.375" style="2"/>
    <col min="10782" max="10782" width="4.625" style="2" customWidth="1"/>
    <col min="10783" max="10783" width="8.375" style="2" customWidth="1"/>
    <col min="10784" max="10784" width="10.875" style="2" customWidth="1"/>
    <col min="10785" max="10785" width="33.375" style="2" customWidth="1"/>
    <col min="10786" max="10786" width="5.875" style="2" customWidth="1"/>
    <col min="10787" max="10789" width="13.375" style="2"/>
    <col min="10790" max="10790" width="15.875" style="2" customWidth="1"/>
    <col min="10791" max="10791" width="5.875" style="2" customWidth="1"/>
    <col min="10792" max="10792" width="9.625" style="2" customWidth="1"/>
    <col min="10793" max="10793" width="8.375" style="2" customWidth="1"/>
    <col min="10794" max="11011" width="13.375" style="2"/>
    <col min="11012" max="11012" width="8.375" style="2" customWidth="1"/>
    <col min="11013" max="11013" width="7.125" style="2" customWidth="1"/>
    <col min="11014" max="11014" width="32.125" style="2" customWidth="1"/>
    <col min="11015" max="11015" width="37.125" style="2" customWidth="1"/>
    <col min="11016" max="11016" width="14.625" style="2" customWidth="1"/>
    <col min="11017" max="11017" width="7.125" style="2" customWidth="1"/>
    <col min="11018" max="11018" width="17.125" style="2" customWidth="1"/>
    <col min="11019" max="11019" width="18.375" style="2" customWidth="1"/>
    <col min="11020" max="11020" width="11.75" style="2" customWidth="1"/>
    <col min="11021" max="11021" width="9.625" style="2" customWidth="1"/>
    <col min="11022" max="11022" width="5.875" style="2" customWidth="1"/>
    <col min="11023" max="11023" width="12.125" style="2" customWidth="1"/>
    <col min="11024" max="11024" width="2.125" style="2" customWidth="1"/>
    <col min="11025" max="11025" width="19.625" style="2" customWidth="1"/>
    <col min="11026" max="11026" width="30.875" style="2" customWidth="1"/>
    <col min="11027" max="11027" width="19.625" style="2" customWidth="1"/>
    <col min="11028" max="11028" width="13.375" style="2" customWidth="1"/>
    <col min="11029" max="11029" width="13.375" style="2"/>
    <col min="11030" max="11031" width="19.625" style="2" customWidth="1"/>
    <col min="11032" max="11033" width="5.875" style="2" customWidth="1"/>
    <col min="11034" max="11034" width="3.375" style="2" customWidth="1"/>
    <col min="11035" max="11035" width="2.125" style="2" customWidth="1"/>
    <col min="11036" max="11037" width="13.375" style="2"/>
    <col min="11038" max="11038" width="4.625" style="2" customWidth="1"/>
    <col min="11039" max="11039" width="8.375" style="2" customWidth="1"/>
    <col min="11040" max="11040" width="10.875" style="2" customWidth="1"/>
    <col min="11041" max="11041" width="33.375" style="2" customWidth="1"/>
    <col min="11042" max="11042" width="5.875" style="2" customWidth="1"/>
    <col min="11043" max="11045" width="13.375" style="2"/>
    <col min="11046" max="11046" width="15.875" style="2" customWidth="1"/>
    <col min="11047" max="11047" width="5.875" style="2" customWidth="1"/>
    <col min="11048" max="11048" width="9.625" style="2" customWidth="1"/>
    <col min="11049" max="11049" width="8.375" style="2" customWidth="1"/>
    <col min="11050" max="11267" width="13.375" style="2"/>
    <col min="11268" max="11268" width="8.375" style="2" customWidth="1"/>
    <col min="11269" max="11269" width="7.125" style="2" customWidth="1"/>
    <col min="11270" max="11270" width="32.125" style="2" customWidth="1"/>
    <col min="11271" max="11271" width="37.125" style="2" customWidth="1"/>
    <col min="11272" max="11272" width="14.625" style="2" customWidth="1"/>
    <col min="11273" max="11273" width="7.125" style="2" customWidth="1"/>
    <col min="11274" max="11274" width="17.125" style="2" customWidth="1"/>
    <col min="11275" max="11275" width="18.375" style="2" customWidth="1"/>
    <col min="11276" max="11276" width="11.75" style="2" customWidth="1"/>
    <col min="11277" max="11277" width="9.625" style="2" customWidth="1"/>
    <col min="11278" max="11278" width="5.875" style="2" customWidth="1"/>
    <col min="11279" max="11279" width="12.125" style="2" customWidth="1"/>
    <col min="11280" max="11280" width="2.125" style="2" customWidth="1"/>
    <col min="11281" max="11281" width="19.625" style="2" customWidth="1"/>
    <col min="11282" max="11282" width="30.875" style="2" customWidth="1"/>
    <col min="11283" max="11283" width="19.625" style="2" customWidth="1"/>
    <col min="11284" max="11284" width="13.375" style="2" customWidth="1"/>
    <col min="11285" max="11285" width="13.375" style="2"/>
    <col min="11286" max="11287" width="19.625" style="2" customWidth="1"/>
    <col min="11288" max="11289" width="5.875" style="2" customWidth="1"/>
    <col min="11290" max="11290" width="3.375" style="2" customWidth="1"/>
    <col min="11291" max="11291" width="2.125" style="2" customWidth="1"/>
    <col min="11292" max="11293" width="13.375" style="2"/>
    <col min="11294" max="11294" width="4.625" style="2" customWidth="1"/>
    <col min="11295" max="11295" width="8.375" style="2" customWidth="1"/>
    <col min="11296" max="11296" width="10.875" style="2" customWidth="1"/>
    <col min="11297" max="11297" width="33.375" style="2" customWidth="1"/>
    <col min="11298" max="11298" width="5.875" style="2" customWidth="1"/>
    <col min="11299" max="11301" width="13.375" style="2"/>
    <col min="11302" max="11302" width="15.875" style="2" customWidth="1"/>
    <col min="11303" max="11303" width="5.875" style="2" customWidth="1"/>
    <col min="11304" max="11304" width="9.625" style="2" customWidth="1"/>
    <col min="11305" max="11305" width="8.375" style="2" customWidth="1"/>
    <col min="11306" max="11523" width="13.375" style="2"/>
    <col min="11524" max="11524" width="8.375" style="2" customWidth="1"/>
    <col min="11525" max="11525" width="7.125" style="2" customWidth="1"/>
    <col min="11526" max="11526" width="32.125" style="2" customWidth="1"/>
    <col min="11527" max="11527" width="37.125" style="2" customWidth="1"/>
    <col min="11528" max="11528" width="14.625" style="2" customWidth="1"/>
    <col min="11529" max="11529" width="7.125" style="2" customWidth="1"/>
    <col min="11530" max="11530" width="17.125" style="2" customWidth="1"/>
    <col min="11531" max="11531" width="18.375" style="2" customWidth="1"/>
    <col min="11532" max="11532" width="11.75" style="2" customWidth="1"/>
    <col min="11533" max="11533" width="9.625" style="2" customWidth="1"/>
    <col min="11534" max="11534" width="5.875" style="2" customWidth="1"/>
    <col min="11535" max="11535" width="12.125" style="2" customWidth="1"/>
    <col min="11536" max="11536" width="2.125" style="2" customWidth="1"/>
    <col min="11537" max="11537" width="19.625" style="2" customWidth="1"/>
    <col min="11538" max="11538" width="30.875" style="2" customWidth="1"/>
    <col min="11539" max="11539" width="19.625" style="2" customWidth="1"/>
    <col min="11540" max="11540" width="13.375" style="2" customWidth="1"/>
    <col min="11541" max="11541" width="13.375" style="2"/>
    <col min="11542" max="11543" width="19.625" style="2" customWidth="1"/>
    <col min="11544" max="11545" width="5.875" style="2" customWidth="1"/>
    <col min="11546" max="11546" width="3.375" style="2" customWidth="1"/>
    <col min="11547" max="11547" width="2.125" style="2" customWidth="1"/>
    <col min="11548" max="11549" width="13.375" style="2"/>
    <col min="11550" max="11550" width="4.625" style="2" customWidth="1"/>
    <col min="11551" max="11551" width="8.375" style="2" customWidth="1"/>
    <col min="11552" max="11552" width="10.875" style="2" customWidth="1"/>
    <col min="11553" max="11553" width="33.375" style="2" customWidth="1"/>
    <col min="11554" max="11554" width="5.875" style="2" customWidth="1"/>
    <col min="11555" max="11557" width="13.375" style="2"/>
    <col min="11558" max="11558" width="15.875" style="2" customWidth="1"/>
    <col min="11559" max="11559" width="5.875" style="2" customWidth="1"/>
    <col min="11560" max="11560" width="9.625" style="2" customWidth="1"/>
    <col min="11561" max="11561" width="8.375" style="2" customWidth="1"/>
    <col min="11562" max="11779" width="13.375" style="2"/>
    <col min="11780" max="11780" width="8.375" style="2" customWidth="1"/>
    <col min="11781" max="11781" width="7.125" style="2" customWidth="1"/>
    <col min="11782" max="11782" width="32.125" style="2" customWidth="1"/>
    <col min="11783" max="11783" width="37.125" style="2" customWidth="1"/>
    <col min="11784" max="11784" width="14.625" style="2" customWidth="1"/>
    <col min="11785" max="11785" width="7.125" style="2" customWidth="1"/>
    <col min="11786" max="11786" width="17.125" style="2" customWidth="1"/>
    <col min="11787" max="11787" width="18.375" style="2" customWidth="1"/>
    <col min="11788" max="11788" width="11.75" style="2" customWidth="1"/>
    <col min="11789" max="11789" width="9.625" style="2" customWidth="1"/>
    <col min="11790" max="11790" width="5.875" style="2" customWidth="1"/>
    <col min="11791" max="11791" width="12.125" style="2" customWidth="1"/>
    <col min="11792" max="11792" width="2.125" style="2" customWidth="1"/>
    <col min="11793" max="11793" width="19.625" style="2" customWidth="1"/>
    <col min="11794" max="11794" width="30.875" style="2" customWidth="1"/>
    <col min="11795" max="11795" width="19.625" style="2" customWidth="1"/>
    <col min="11796" max="11796" width="13.375" style="2" customWidth="1"/>
    <col min="11797" max="11797" width="13.375" style="2"/>
    <col min="11798" max="11799" width="19.625" style="2" customWidth="1"/>
    <col min="11800" max="11801" width="5.875" style="2" customWidth="1"/>
    <col min="11802" max="11802" width="3.375" style="2" customWidth="1"/>
    <col min="11803" max="11803" width="2.125" style="2" customWidth="1"/>
    <col min="11804" max="11805" width="13.375" style="2"/>
    <col min="11806" max="11806" width="4.625" style="2" customWidth="1"/>
    <col min="11807" max="11807" width="8.375" style="2" customWidth="1"/>
    <col min="11808" max="11808" width="10.875" style="2" customWidth="1"/>
    <col min="11809" max="11809" width="33.375" style="2" customWidth="1"/>
    <col min="11810" max="11810" width="5.875" style="2" customWidth="1"/>
    <col min="11811" max="11813" width="13.375" style="2"/>
    <col min="11814" max="11814" width="15.875" style="2" customWidth="1"/>
    <col min="11815" max="11815" width="5.875" style="2" customWidth="1"/>
    <col min="11816" max="11816" width="9.625" style="2" customWidth="1"/>
    <col min="11817" max="11817" width="8.375" style="2" customWidth="1"/>
    <col min="11818" max="12035" width="13.375" style="2"/>
    <col min="12036" max="12036" width="8.375" style="2" customWidth="1"/>
    <col min="12037" max="12037" width="7.125" style="2" customWidth="1"/>
    <col min="12038" max="12038" width="32.125" style="2" customWidth="1"/>
    <col min="12039" max="12039" width="37.125" style="2" customWidth="1"/>
    <col min="12040" max="12040" width="14.625" style="2" customWidth="1"/>
    <col min="12041" max="12041" width="7.125" style="2" customWidth="1"/>
    <col min="12042" max="12042" width="17.125" style="2" customWidth="1"/>
    <col min="12043" max="12043" width="18.375" style="2" customWidth="1"/>
    <col min="12044" max="12044" width="11.75" style="2" customWidth="1"/>
    <col min="12045" max="12045" width="9.625" style="2" customWidth="1"/>
    <col min="12046" max="12046" width="5.875" style="2" customWidth="1"/>
    <col min="12047" max="12047" width="12.125" style="2" customWidth="1"/>
    <col min="12048" max="12048" width="2.125" style="2" customWidth="1"/>
    <col min="12049" max="12049" width="19.625" style="2" customWidth="1"/>
    <col min="12050" max="12050" width="30.875" style="2" customWidth="1"/>
    <col min="12051" max="12051" width="19.625" style="2" customWidth="1"/>
    <col min="12052" max="12052" width="13.375" style="2" customWidth="1"/>
    <col min="12053" max="12053" width="13.375" style="2"/>
    <col min="12054" max="12055" width="19.625" style="2" customWidth="1"/>
    <col min="12056" max="12057" width="5.875" style="2" customWidth="1"/>
    <col min="12058" max="12058" width="3.375" style="2" customWidth="1"/>
    <col min="12059" max="12059" width="2.125" style="2" customWidth="1"/>
    <col min="12060" max="12061" width="13.375" style="2"/>
    <col min="12062" max="12062" width="4.625" style="2" customWidth="1"/>
    <col min="12063" max="12063" width="8.375" style="2" customWidth="1"/>
    <col min="12064" max="12064" width="10.875" style="2" customWidth="1"/>
    <col min="12065" max="12065" width="33.375" style="2" customWidth="1"/>
    <col min="12066" max="12066" width="5.875" style="2" customWidth="1"/>
    <col min="12067" max="12069" width="13.375" style="2"/>
    <col min="12070" max="12070" width="15.875" style="2" customWidth="1"/>
    <col min="12071" max="12071" width="5.875" style="2" customWidth="1"/>
    <col min="12072" max="12072" width="9.625" style="2" customWidth="1"/>
    <col min="12073" max="12073" width="8.375" style="2" customWidth="1"/>
    <col min="12074" max="12291" width="13.375" style="2"/>
    <col min="12292" max="12292" width="8.375" style="2" customWidth="1"/>
    <col min="12293" max="12293" width="7.125" style="2" customWidth="1"/>
    <col min="12294" max="12294" width="32.125" style="2" customWidth="1"/>
    <col min="12295" max="12295" width="37.125" style="2" customWidth="1"/>
    <col min="12296" max="12296" width="14.625" style="2" customWidth="1"/>
    <col min="12297" max="12297" width="7.125" style="2" customWidth="1"/>
    <col min="12298" max="12298" width="17.125" style="2" customWidth="1"/>
    <col min="12299" max="12299" width="18.375" style="2" customWidth="1"/>
    <col min="12300" max="12300" width="11.75" style="2" customWidth="1"/>
    <col min="12301" max="12301" width="9.625" style="2" customWidth="1"/>
    <col min="12302" max="12302" width="5.875" style="2" customWidth="1"/>
    <col min="12303" max="12303" width="12.125" style="2" customWidth="1"/>
    <col min="12304" max="12304" width="2.125" style="2" customWidth="1"/>
    <col min="12305" max="12305" width="19.625" style="2" customWidth="1"/>
    <col min="12306" max="12306" width="30.875" style="2" customWidth="1"/>
    <col min="12307" max="12307" width="19.625" style="2" customWidth="1"/>
    <col min="12308" max="12308" width="13.375" style="2" customWidth="1"/>
    <col min="12309" max="12309" width="13.375" style="2"/>
    <col min="12310" max="12311" width="19.625" style="2" customWidth="1"/>
    <col min="12312" max="12313" width="5.875" style="2" customWidth="1"/>
    <col min="12314" max="12314" width="3.375" style="2" customWidth="1"/>
    <col min="12315" max="12315" width="2.125" style="2" customWidth="1"/>
    <col min="12316" max="12317" width="13.375" style="2"/>
    <col min="12318" max="12318" width="4.625" style="2" customWidth="1"/>
    <col min="12319" max="12319" width="8.375" style="2" customWidth="1"/>
    <col min="12320" max="12320" width="10.875" style="2" customWidth="1"/>
    <col min="12321" max="12321" width="33.375" style="2" customWidth="1"/>
    <col min="12322" max="12322" width="5.875" style="2" customWidth="1"/>
    <col min="12323" max="12325" width="13.375" style="2"/>
    <col min="12326" max="12326" width="15.875" style="2" customWidth="1"/>
    <col min="12327" max="12327" width="5.875" style="2" customWidth="1"/>
    <col min="12328" max="12328" width="9.625" style="2" customWidth="1"/>
    <col min="12329" max="12329" width="8.375" style="2" customWidth="1"/>
    <col min="12330" max="12547" width="13.375" style="2"/>
    <col min="12548" max="12548" width="8.375" style="2" customWidth="1"/>
    <col min="12549" max="12549" width="7.125" style="2" customWidth="1"/>
    <col min="12550" max="12550" width="32.125" style="2" customWidth="1"/>
    <col min="12551" max="12551" width="37.125" style="2" customWidth="1"/>
    <col min="12552" max="12552" width="14.625" style="2" customWidth="1"/>
    <col min="12553" max="12553" width="7.125" style="2" customWidth="1"/>
    <col min="12554" max="12554" width="17.125" style="2" customWidth="1"/>
    <col min="12555" max="12555" width="18.375" style="2" customWidth="1"/>
    <col min="12556" max="12556" width="11.75" style="2" customWidth="1"/>
    <col min="12557" max="12557" width="9.625" style="2" customWidth="1"/>
    <col min="12558" max="12558" width="5.875" style="2" customWidth="1"/>
    <col min="12559" max="12559" width="12.125" style="2" customWidth="1"/>
    <col min="12560" max="12560" width="2.125" style="2" customWidth="1"/>
    <col min="12561" max="12561" width="19.625" style="2" customWidth="1"/>
    <col min="12562" max="12562" width="30.875" style="2" customWidth="1"/>
    <col min="12563" max="12563" width="19.625" style="2" customWidth="1"/>
    <col min="12564" max="12564" width="13.375" style="2" customWidth="1"/>
    <col min="12565" max="12565" width="13.375" style="2"/>
    <col min="12566" max="12567" width="19.625" style="2" customWidth="1"/>
    <col min="12568" max="12569" width="5.875" style="2" customWidth="1"/>
    <col min="12570" max="12570" width="3.375" style="2" customWidth="1"/>
    <col min="12571" max="12571" width="2.125" style="2" customWidth="1"/>
    <col min="12572" max="12573" width="13.375" style="2"/>
    <col min="12574" max="12574" width="4.625" style="2" customWidth="1"/>
    <col min="12575" max="12575" width="8.375" style="2" customWidth="1"/>
    <col min="12576" max="12576" width="10.875" style="2" customWidth="1"/>
    <col min="12577" max="12577" width="33.375" style="2" customWidth="1"/>
    <col min="12578" max="12578" width="5.875" style="2" customWidth="1"/>
    <col min="12579" max="12581" width="13.375" style="2"/>
    <col min="12582" max="12582" width="15.875" style="2" customWidth="1"/>
    <col min="12583" max="12583" width="5.875" style="2" customWidth="1"/>
    <col min="12584" max="12584" width="9.625" style="2" customWidth="1"/>
    <col min="12585" max="12585" width="8.375" style="2" customWidth="1"/>
    <col min="12586" max="12803" width="13.375" style="2"/>
    <col min="12804" max="12804" width="8.375" style="2" customWidth="1"/>
    <col min="12805" max="12805" width="7.125" style="2" customWidth="1"/>
    <col min="12806" max="12806" width="32.125" style="2" customWidth="1"/>
    <col min="12807" max="12807" width="37.125" style="2" customWidth="1"/>
    <col min="12808" max="12808" width="14.625" style="2" customWidth="1"/>
    <col min="12809" max="12809" width="7.125" style="2" customWidth="1"/>
    <col min="12810" max="12810" width="17.125" style="2" customWidth="1"/>
    <col min="12811" max="12811" width="18.375" style="2" customWidth="1"/>
    <col min="12812" max="12812" width="11.75" style="2" customWidth="1"/>
    <col min="12813" max="12813" width="9.625" style="2" customWidth="1"/>
    <col min="12814" max="12814" width="5.875" style="2" customWidth="1"/>
    <col min="12815" max="12815" width="12.125" style="2" customWidth="1"/>
    <col min="12816" max="12816" width="2.125" style="2" customWidth="1"/>
    <col min="12817" max="12817" width="19.625" style="2" customWidth="1"/>
    <col min="12818" max="12818" width="30.875" style="2" customWidth="1"/>
    <col min="12819" max="12819" width="19.625" style="2" customWidth="1"/>
    <col min="12820" max="12820" width="13.375" style="2" customWidth="1"/>
    <col min="12821" max="12821" width="13.375" style="2"/>
    <col min="12822" max="12823" width="19.625" style="2" customWidth="1"/>
    <col min="12824" max="12825" width="5.875" style="2" customWidth="1"/>
    <col min="12826" max="12826" width="3.375" style="2" customWidth="1"/>
    <col min="12827" max="12827" width="2.125" style="2" customWidth="1"/>
    <col min="12828" max="12829" width="13.375" style="2"/>
    <col min="12830" max="12830" width="4.625" style="2" customWidth="1"/>
    <col min="12831" max="12831" width="8.375" style="2" customWidth="1"/>
    <col min="12832" max="12832" width="10.875" style="2" customWidth="1"/>
    <col min="12833" max="12833" width="33.375" style="2" customWidth="1"/>
    <col min="12834" max="12834" width="5.875" style="2" customWidth="1"/>
    <col min="12835" max="12837" width="13.375" style="2"/>
    <col min="12838" max="12838" width="15.875" style="2" customWidth="1"/>
    <col min="12839" max="12839" width="5.875" style="2" customWidth="1"/>
    <col min="12840" max="12840" width="9.625" style="2" customWidth="1"/>
    <col min="12841" max="12841" width="8.375" style="2" customWidth="1"/>
    <col min="12842" max="13059" width="13.375" style="2"/>
    <col min="13060" max="13060" width="8.375" style="2" customWidth="1"/>
    <col min="13061" max="13061" width="7.125" style="2" customWidth="1"/>
    <col min="13062" max="13062" width="32.125" style="2" customWidth="1"/>
    <col min="13063" max="13063" width="37.125" style="2" customWidth="1"/>
    <col min="13064" max="13064" width="14.625" style="2" customWidth="1"/>
    <col min="13065" max="13065" width="7.125" style="2" customWidth="1"/>
    <col min="13066" max="13066" width="17.125" style="2" customWidth="1"/>
    <col min="13067" max="13067" width="18.375" style="2" customWidth="1"/>
    <col min="13068" max="13068" width="11.75" style="2" customWidth="1"/>
    <col min="13069" max="13069" width="9.625" style="2" customWidth="1"/>
    <col min="13070" max="13070" width="5.875" style="2" customWidth="1"/>
    <col min="13071" max="13071" width="12.125" style="2" customWidth="1"/>
    <col min="13072" max="13072" width="2.125" style="2" customWidth="1"/>
    <col min="13073" max="13073" width="19.625" style="2" customWidth="1"/>
    <col min="13074" max="13074" width="30.875" style="2" customWidth="1"/>
    <col min="13075" max="13075" width="19.625" style="2" customWidth="1"/>
    <col min="13076" max="13076" width="13.375" style="2" customWidth="1"/>
    <col min="13077" max="13077" width="13.375" style="2"/>
    <col min="13078" max="13079" width="19.625" style="2" customWidth="1"/>
    <col min="13080" max="13081" width="5.875" style="2" customWidth="1"/>
    <col min="13082" max="13082" width="3.375" style="2" customWidth="1"/>
    <col min="13083" max="13083" width="2.125" style="2" customWidth="1"/>
    <col min="13084" max="13085" width="13.375" style="2"/>
    <col min="13086" max="13086" width="4.625" style="2" customWidth="1"/>
    <col min="13087" max="13087" width="8.375" style="2" customWidth="1"/>
    <col min="13088" max="13088" width="10.875" style="2" customWidth="1"/>
    <col min="13089" max="13089" width="33.375" style="2" customWidth="1"/>
    <col min="13090" max="13090" width="5.875" style="2" customWidth="1"/>
    <col min="13091" max="13093" width="13.375" style="2"/>
    <col min="13094" max="13094" width="15.875" style="2" customWidth="1"/>
    <col min="13095" max="13095" width="5.875" style="2" customWidth="1"/>
    <col min="13096" max="13096" width="9.625" style="2" customWidth="1"/>
    <col min="13097" max="13097" width="8.375" style="2" customWidth="1"/>
    <col min="13098" max="13315" width="13.375" style="2"/>
    <col min="13316" max="13316" width="8.375" style="2" customWidth="1"/>
    <col min="13317" max="13317" width="7.125" style="2" customWidth="1"/>
    <col min="13318" max="13318" width="32.125" style="2" customWidth="1"/>
    <col min="13319" max="13319" width="37.125" style="2" customWidth="1"/>
    <col min="13320" max="13320" width="14.625" style="2" customWidth="1"/>
    <col min="13321" max="13321" width="7.125" style="2" customWidth="1"/>
    <col min="13322" max="13322" width="17.125" style="2" customWidth="1"/>
    <col min="13323" max="13323" width="18.375" style="2" customWidth="1"/>
    <col min="13324" max="13324" width="11.75" style="2" customWidth="1"/>
    <col min="13325" max="13325" width="9.625" style="2" customWidth="1"/>
    <col min="13326" max="13326" width="5.875" style="2" customWidth="1"/>
    <col min="13327" max="13327" width="12.125" style="2" customWidth="1"/>
    <col min="13328" max="13328" width="2.125" style="2" customWidth="1"/>
    <col min="13329" max="13329" width="19.625" style="2" customWidth="1"/>
    <col min="13330" max="13330" width="30.875" style="2" customWidth="1"/>
    <col min="13331" max="13331" width="19.625" style="2" customWidth="1"/>
    <col min="13332" max="13332" width="13.375" style="2" customWidth="1"/>
    <col min="13333" max="13333" width="13.375" style="2"/>
    <col min="13334" max="13335" width="19.625" style="2" customWidth="1"/>
    <col min="13336" max="13337" width="5.875" style="2" customWidth="1"/>
    <col min="13338" max="13338" width="3.375" style="2" customWidth="1"/>
    <col min="13339" max="13339" width="2.125" style="2" customWidth="1"/>
    <col min="13340" max="13341" width="13.375" style="2"/>
    <col min="13342" max="13342" width="4.625" style="2" customWidth="1"/>
    <col min="13343" max="13343" width="8.375" style="2" customWidth="1"/>
    <col min="13344" max="13344" width="10.875" style="2" customWidth="1"/>
    <col min="13345" max="13345" width="33.375" style="2" customWidth="1"/>
    <col min="13346" max="13346" width="5.875" style="2" customWidth="1"/>
    <col min="13347" max="13349" width="13.375" style="2"/>
    <col min="13350" max="13350" width="15.875" style="2" customWidth="1"/>
    <col min="13351" max="13351" width="5.875" style="2" customWidth="1"/>
    <col min="13352" max="13352" width="9.625" style="2" customWidth="1"/>
    <col min="13353" max="13353" width="8.375" style="2" customWidth="1"/>
    <col min="13354" max="13571" width="13.375" style="2"/>
    <col min="13572" max="13572" width="8.375" style="2" customWidth="1"/>
    <col min="13573" max="13573" width="7.125" style="2" customWidth="1"/>
    <col min="13574" max="13574" width="32.125" style="2" customWidth="1"/>
    <col min="13575" max="13575" width="37.125" style="2" customWidth="1"/>
    <col min="13576" max="13576" width="14.625" style="2" customWidth="1"/>
    <col min="13577" max="13577" width="7.125" style="2" customWidth="1"/>
    <col min="13578" max="13578" width="17.125" style="2" customWidth="1"/>
    <col min="13579" max="13579" width="18.375" style="2" customWidth="1"/>
    <col min="13580" max="13580" width="11.75" style="2" customWidth="1"/>
    <col min="13581" max="13581" width="9.625" style="2" customWidth="1"/>
    <col min="13582" max="13582" width="5.875" style="2" customWidth="1"/>
    <col min="13583" max="13583" width="12.125" style="2" customWidth="1"/>
    <col min="13584" max="13584" width="2.125" style="2" customWidth="1"/>
    <col min="13585" max="13585" width="19.625" style="2" customWidth="1"/>
    <col min="13586" max="13586" width="30.875" style="2" customWidth="1"/>
    <col min="13587" max="13587" width="19.625" style="2" customWidth="1"/>
    <col min="13588" max="13588" width="13.375" style="2" customWidth="1"/>
    <col min="13589" max="13589" width="13.375" style="2"/>
    <col min="13590" max="13591" width="19.625" style="2" customWidth="1"/>
    <col min="13592" max="13593" width="5.875" style="2" customWidth="1"/>
    <col min="13594" max="13594" width="3.375" style="2" customWidth="1"/>
    <col min="13595" max="13595" width="2.125" style="2" customWidth="1"/>
    <col min="13596" max="13597" width="13.375" style="2"/>
    <col min="13598" max="13598" width="4.625" style="2" customWidth="1"/>
    <col min="13599" max="13599" width="8.375" style="2" customWidth="1"/>
    <col min="13600" max="13600" width="10.875" style="2" customWidth="1"/>
    <col min="13601" max="13601" width="33.375" style="2" customWidth="1"/>
    <col min="13602" max="13602" width="5.875" style="2" customWidth="1"/>
    <col min="13603" max="13605" width="13.375" style="2"/>
    <col min="13606" max="13606" width="15.875" style="2" customWidth="1"/>
    <col min="13607" max="13607" width="5.875" style="2" customWidth="1"/>
    <col min="13608" max="13608" width="9.625" style="2" customWidth="1"/>
    <col min="13609" max="13609" width="8.375" style="2" customWidth="1"/>
    <col min="13610" max="13827" width="13.375" style="2"/>
    <col min="13828" max="13828" width="8.375" style="2" customWidth="1"/>
    <col min="13829" max="13829" width="7.125" style="2" customWidth="1"/>
    <col min="13830" max="13830" width="32.125" style="2" customWidth="1"/>
    <col min="13831" max="13831" width="37.125" style="2" customWidth="1"/>
    <col min="13832" max="13832" width="14.625" style="2" customWidth="1"/>
    <col min="13833" max="13833" width="7.125" style="2" customWidth="1"/>
    <col min="13834" max="13834" width="17.125" style="2" customWidth="1"/>
    <col min="13835" max="13835" width="18.375" style="2" customWidth="1"/>
    <col min="13836" max="13836" width="11.75" style="2" customWidth="1"/>
    <col min="13837" max="13837" width="9.625" style="2" customWidth="1"/>
    <col min="13838" max="13838" width="5.875" style="2" customWidth="1"/>
    <col min="13839" max="13839" width="12.125" style="2" customWidth="1"/>
    <col min="13840" max="13840" width="2.125" style="2" customWidth="1"/>
    <col min="13841" max="13841" width="19.625" style="2" customWidth="1"/>
    <col min="13842" max="13842" width="30.875" style="2" customWidth="1"/>
    <col min="13843" max="13843" width="19.625" style="2" customWidth="1"/>
    <col min="13844" max="13844" width="13.375" style="2" customWidth="1"/>
    <col min="13845" max="13845" width="13.375" style="2"/>
    <col min="13846" max="13847" width="19.625" style="2" customWidth="1"/>
    <col min="13848" max="13849" width="5.875" style="2" customWidth="1"/>
    <col min="13850" max="13850" width="3.375" style="2" customWidth="1"/>
    <col min="13851" max="13851" width="2.125" style="2" customWidth="1"/>
    <col min="13852" max="13853" width="13.375" style="2"/>
    <col min="13854" max="13854" width="4.625" style="2" customWidth="1"/>
    <col min="13855" max="13855" width="8.375" style="2" customWidth="1"/>
    <col min="13856" max="13856" width="10.875" style="2" customWidth="1"/>
    <col min="13857" max="13857" width="33.375" style="2" customWidth="1"/>
    <col min="13858" max="13858" width="5.875" style="2" customWidth="1"/>
    <col min="13859" max="13861" width="13.375" style="2"/>
    <col min="13862" max="13862" width="15.875" style="2" customWidth="1"/>
    <col min="13863" max="13863" width="5.875" style="2" customWidth="1"/>
    <col min="13864" max="13864" width="9.625" style="2" customWidth="1"/>
    <col min="13865" max="13865" width="8.375" style="2" customWidth="1"/>
    <col min="13866" max="14083" width="13.375" style="2"/>
    <col min="14084" max="14084" width="8.375" style="2" customWidth="1"/>
    <col min="14085" max="14085" width="7.125" style="2" customWidth="1"/>
    <col min="14086" max="14086" width="32.125" style="2" customWidth="1"/>
    <col min="14087" max="14087" width="37.125" style="2" customWidth="1"/>
    <col min="14088" max="14088" width="14.625" style="2" customWidth="1"/>
    <col min="14089" max="14089" width="7.125" style="2" customWidth="1"/>
    <col min="14090" max="14090" width="17.125" style="2" customWidth="1"/>
    <col min="14091" max="14091" width="18.375" style="2" customWidth="1"/>
    <col min="14092" max="14092" width="11.75" style="2" customWidth="1"/>
    <col min="14093" max="14093" width="9.625" style="2" customWidth="1"/>
    <col min="14094" max="14094" width="5.875" style="2" customWidth="1"/>
    <col min="14095" max="14095" width="12.125" style="2" customWidth="1"/>
    <col min="14096" max="14096" width="2.125" style="2" customWidth="1"/>
    <col min="14097" max="14097" width="19.625" style="2" customWidth="1"/>
    <col min="14098" max="14098" width="30.875" style="2" customWidth="1"/>
    <col min="14099" max="14099" width="19.625" style="2" customWidth="1"/>
    <col min="14100" max="14100" width="13.375" style="2" customWidth="1"/>
    <col min="14101" max="14101" width="13.375" style="2"/>
    <col min="14102" max="14103" width="19.625" style="2" customWidth="1"/>
    <col min="14104" max="14105" width="5.875" style="2" customWidth="1"/>
    <col min="14106" max="14106" width="3.375" style="2" customWidth="1"/>
    <col min="14107" max="14107" width="2.125" style="2" customWidth="1"/>
    <col min="14108" max="14109" width="13.375" style="2"/>
    <col min="14110" max="14110" width="4.625" style="2" customWidth="1"/>
    <col min="14111" max="14111" width="8.375" style="2" customWidth="1"/>
    <col min="14112" max="14112" width="10.875" style="2" customWidth="1"/>
    <col min="14113" max="14113" width="33.375" style="2" customWidth="1"/>
    <col min="14114" max="14114" width="5.875" style="2" customWidth="1"/>
    <col min="14115" max="14117" width="13.375" style="2"/>
    <col min="14118" max="14118" width="15.875" style="2" customWidth="1"/>
    <col min="14119" max="14119" width="5.875" style="2" customWidth="1"/>
    <col min="14120" max="14120" width="9.625" style="2" customWidth="1"/>
    <col min="14121" max="14121" width="8.375" style="2" customWidth="1"/>
    <col min="14122" max="14339" width="13.375" style="2"/>
    <col min="14340" max="14340" width="8.375" style="2" customWidth="1"/>
    <col min="14341" max="14341" width="7.125" style="2" customWidth="1"/>
    <col min="14342" max="14342" width="32.125" style="2" customWidth="1"/>
    <col min="14343" max="14343" width="37.125" style="2" customWidth="1"/>
    <col min="14344" max="14344" width="14.625" style="2" customWidth="1"/>
    <col min="14345" max="14345" width="7.125" style="2" customWidth="1"/>
    <col min="14346" max="14346" width="17.125" style="2" customWidth="1"/>
    <col min="14347" max="14347" width="18.375" style="2" customWidth="1"/>
    <col min="14348" max="14348" width="11.75" style="2" customWidth="1"/>
    <col min="14349" max="14349" width="9.625" style="2" customWidth="1"/>
    <col min="14350" max="14350" width="5.875" style="2" customWidth="1"/>
    <col min="14351" max="14351" width="12.125" style="2" customWidth="1"/>
    <col min="14352" max="14352" width="2.125" style="2" customWidth="1"/>
    <col min="14353" max="14353" width="19.625" style="2" customWidth="1"/>
    <col min="14354" max="14354" width="30.875" style="2" customWidth="1"/>
    <col min="14355" max="14355" width="19.625" style="2" customWidth="1"/>
    <col min="14356" max="14356" width="13.375" style="2" customWidth="1"/>
    <col min="14357" max="14357" width="13.375" style="2"/>
    <col min="14358" max="14359" width="19.625" style="2" customWidth="1"/>
    <col min="14360" max="14361" width="5.875" style="2" customWidth="1"/>
    <col min="14362" max="14362" width="3.375" style="2" customWidth="1"/>
    <col min="14363" max="14363" width="2.125" style="2" customWidth="1"/>
    <col min="14364" max="14365" width="13.375" style="2"/>
    <col min="14366" max="14366" width="4.625" style="2" customWidth="1"/>
    <col min="14367" max="14367" width="8.375" style="2" customWidth="1"/>
    <col min="14368" max="14368" width="10.875" style="2" customWidth="1"/>
    <col min="14369" max="14369" width="33.375" style="2" customWidth="1"/>
    <col min="14370" max="14370" width="5.875" style="2" customWidth="1"/>
    <col min="14371" max="14373" width="13.375" style="2"/>
    <col min="14374" max="14374" width="15.875" style="2" customWidth="1"/>
    <col min="14375" max="14375" width="5.875" style="2" customWidth="1"/>
    <col min="14376" max="14376" width="9.625" style="2" customWidth="1"/>
    <col min="14377" max="14377" width="8.375" style="2" customWidth="1"/>
    <col min="14378" max="14595" width="13.375" style="2"/>
    <col min="14596" max="14596" width="8.375" style="2" customWidth="1"/>
    <col min="14597" max="14597" width="7.125" style="2" customWidth="1"/>
    <col min="14598" max="14598" width="32.125" style="2" customWidth="1"/>
    <col min="14599" max="14599" width="37.125" style="2" customWidth="1"/>
    <col min="14600" max="14600" width="14.625" style="2" customWidth="1"/>
    <col min="14601" max="14601" width="7.125" style="2" customWidth="1"/>
    <col min="14602" max="14602" width="17.125" style="2" customWidth="1"/>
    <col min="14603" max="14603" width="18.375" style="2" customWidth="1"/>
    <col min="14604" max="14604" width="11.75" style="2" customWidth="1"/>
    <col min="14605" max="14605" width="9.625" style="2" customWidth="1"/>
    <col min="14606" max="14606" width="5.875" style="2" customWidth="1"/>
    <col min="14607" max="14607" width="12.125" style="2" customWidth="1"/>
    <col min="14608" max="14608" width="2.125" style="2" customWidth="1"/>
    <col min="14609" max="14609" width="19.625" style="2" customWidth="1"/>
    <col min="14610" max="14610" width="30.875" style="2" customWidth="1"/>
    <col min="14611" max="14611" width="19.625" style="2" customWidth="1"/>
    <col min="14612" max="14612" width="13.375" style="2" customWidth="1"/>
    <col min="14613" max="14613" width="13.375" style="2"/>
    <col min="14614" max="14615" width="19.625" style="2" customWidth="1"/>
    <col min="14616" max="14617" width="5.875" style="2" customWidth="1"/>
    <col min="14618" max="14618" width="3.375" style="2" customWidth="1"/>
    <col min="14619" max="14619" width="2.125" style="2" customWidth="1"/>
    <col min="14620" max="14621" width="13.375" style="2"/>
    <col min="14622" max="14622" width="4.625" style="2" customWidth="1"/>
    <col min="14623" max="14623" width="8.375" style="2" customWidth="1"/>
    <col min="14624" max="14624" width="10.875" style="2" customWidth="1"/>
    <col min="14625" max="14625" width="33.375" style="2" customWidth="1"/>
    <col min="14626" max="14626" width="5.875" style="2" customWidth="1"/>
    <col min="14627" max="14629" width="13.375" style="2"/>
    <col min="14630" max="14630" width="15.875" style="2" customWidth="1"/>
    <col min="14631" max="14631" width="5.875" style="2" customWidth="1"/>
    <col min="14632" max="14632" width="9.625" style="2" customWidth="1"/>
    <col min="14633" max="14633" width="8.375" style="2" customWidth="1"/>
    <col min="14634" max="14851" width="13.375" style="2"/>
    <col min="14852" max="14852" width="8.375" style="2" customWidth="1"/>
    <col min="14853" max="14853" width="7.125" style="2" customWidth="1"/>
    <col min="14854" max="14854" width="32.125" style="2" customWidth="1"/>
    <col min="14855" max="14855" width="37.125" style="2" customWidth="1"/>
    <col min="14856" max="14856" width="14.625" style="2" customWidth="1"/>
    <col min="14857" max="14857" width="7.125" style="2" customWidth="1"/>
    <col min="14858" max="14858" width="17.125" style="2" customWidth="1"/>
    <col min="14859" max="14859" width="18.375" style="2" customWidth="1"/>
    <col min="14860" max="14860" width="11.75" style="2" customWidth="1"/>
    <col min="14861" max="14861" width="9.625" style="2" customWidth="1"/>
    <col min="14862" max="14862" width="5.875" style="2" customWidth="1"/>
    <col min="14863" max="14863" width="12.125" style="2" customWidth="1"/>
    <col min="14864" max="14864" width="2.125" style="2" customWidth="1"/>
    <col min="14865" max="14865" width="19.625" style="2" customWidth="1"/>
    <col min="14866" max="14866" width="30.875" style="2" customWidth="1"/>
    <col min="14867" max="14867" width="19.625" style="2" customWidth="1"/>
    <col min="14868" max="14868" width="13.375" style="2" customWidth="1"/>
    <col min="14869" max="14869" width="13.375" style="2"/>
    <col min="14870" max="14871" width="19.625" style="2" customWidth="1"/>
    <col min="14872" max="14873" width="5.875" style="2" customWidth="1"/>
    <col min="14874" max="14874" width="3.375" style="2" customWidth="1"/>
    <col min="14875" max="14875" width="2.125" style="2" customWidth="1"/>
    <col min="14876" max="14877" width="13.375" style="2"/>
    <col min="14878" max="14878" width="4.625" style="2" customWidth="1"/>
    <col min="14879" max="14879" width="8.375" style="2" customWidth="1"/>
    <col min="14880" max="14880" width="10.875" style="2" customWidth="1"/>
    <col min="14881" max="14881" width="33.375" style="2" customWidth="1"/>
    <col min="14882" max="14882" width="5.875" style="2" customWidth="1"/>
    <col min="14883" max="14885" width="13.375" style="2"/>
    <col min="14886" max="14886" width="15.875" style="2" customWidth="1"/>
    <col min="14887" max="14887" width="5.875" style="2" customWidth="1"/>
    <col min="14888" max="14888" width="9.625" style="2" customWidth="1"/>
    <col min="14889" max="14889" width="8.375" style="2" customWidth="1"/>
    <col min="14890" max="15107" width="13.375" style="2"/>
    <col min="15108" max="15108" width="8.375" style="2" customWidth="1"/>
    <col min="15109" max="15109" width="7.125" style="2" customWidth="1"/>
    <col min="15110" max="15110" width="32.125" style="2" customWidth="1"/>
    <col min="15111" max="15111" width="37.125" style="2" customWidth="1"/>
    <col min="15112" max="15112" width="14.625" style="2" customWidth="1"/>
    <col min="15113" max="15113" width="7.125" style="2" customWidth="1"/>
    <col min="15114" max="15114" width="17.125" style="2" customWidth="1"/>
    <col min="15115" max="15115" width="18.375" style="2" customWidth="1"/>
    <col min="15116" max="15116" width="11.75" style="2" customWidth="1"/>
    <col min="15117" max="15117" width="9.625" style="2" customWidth="1"/>
    <col min="15118" max="15118" width="5.875" style="2" customWidth="1"/>
    <col min="15119" max="15119" width="12.125" style="2" customWidth="1"/>
    <col min="15120" max="15120" width="2.125" style="2" customWidth="1"/>
    <col min="15121" max="15121" width="19.625" style="2" customWidth="1"/>
    <col min="15122" max="15122" width="30.875" style="2" customWidth="1"/>
    <col min="15123" max="15123" width="19.625" style="2" customWidth="1"/>
    <col min="15124" max="15124" width="13.375" style="2" customWidth="1"/>
    <col min="15125" max="15125" width="13.375" style="2"/>
    <col min="15126" max="15127" width="19.625" style="2" customWidth="1"/>
    <col min="15128" max="15129" width="5.875" style="2" customWidth="1"/>
    <col min="15130" max="15130" width="3.375" style="2" customWidth="1"/>
    <col min="15131" max="15131" width="2.125" style="2" customWidth="1"/>
    <col min="15132" max="15133" width="13.375" style="2"/>
    <col min="15134" max="15134" width="4.625" style="2" customWidth="1"/>
    <col min="15135" max="15135" width="8.375" style="2" customWidth="1"/>
    <col min="15136" max="15136" width="10.875" style="2" customWidth="1"/>
    <col min="15137" max="15137" width="33.375" style="2" customWidth="1"/>
    <col min="15138" max="15138" width="5.875" style="2" customWidth="1"/>
    <col min="15139" max="15141" width="13.375" style="2"/>
    <col min="15142" max="15142" width="15.875" style="2" customWidth="1"/>
    <col min="15143" max="15143" width="5.875" style="2" customWidth="1"/>
    <col min="15144" max="15144" width="9.625" style="2" customWidth="1"/>
    <col min="15145" max="15145" width="8.375" style="2" customWidth="1"/>
    <col min="15146" max="15363" width="13.375" style="2"/>
    <col min="15364" max="15364" width="8.375" style="2" customWidth="1"/>
    <col min="15365" max="15365" width="7.125" style="2" customWidth="1"/>
    <col min="15366" max="15366" width="32.125" style="2" customWidth="1"/>
    <col min="15367" max="15367" width="37.125" style="2" customWidth="1"/>
    <col min="15368" max="15368" width="14.625" style="2" customWidth="1"/>
    <col min="15369" max="15369" width="7.125" style="2" customWidth="1"/>
    <col min="15370" max="15370" width="17.125" style="2" customWidth="1"/>
    <col min="15371" max="15371" width="18.375" style="2" customWidth="1"/>
    <col min="15372" max="15372" width="11.75" style="2" customWidth="1"/>
    <col min="15373" max="15373" width="9.625" style="2" customWidth="1"/>
    <col min="15374" max="15374" width="5.875" style="2" customWidth="1"/>
    <col min="15375" max="15375" width="12.125" style="2" customWidth="1"/>
    <col min="15376" max="15376" width="2.125" style="2" customWidth="1"/>
    <col min="15377" max="15377" width="19.625" style="2" customWidth="1"/>
    <col min="15378" max="15378" width="30.875" style="2" customWidth="1"/>
    <col min="15379" max="15379" width="19.625" style="2" customWidth="1"/>
    <col min="15380" max="15380" width="13.375" style="2" customWidth="1"/>
    <col min="15381" max="15381" width="13.375" style="2"/>
    <col min="15382" max="15383" width="19.625" style="2" customWidth="1"/>
    <col min="15384" max="15385" width="5.875" style="2" customWidth="1"/>
    <col min="15386" max="15386" width="3.375" style="2" customWidth="1"/>
    <col min="15387" max="15387" width="2.125" style="2" customWidth="1"/>
    <col min="15388" max="15389" width="13.375" style="2"/>
    <col min="15390" max="15390" width="4.625" style="2" customWidth="1"/>
    <col min="15391" max="15391" width="8.375" style="2" customWidth="1"/>
    <col min="15392" max="15392" width="10.875" style="2" customWidth="1"/>
    <col min="15393" max="15393" width="33.375" style="2" customWidth="1"/>
    <col min="15394" max="15394" width="5.875" style="2" customWidth="1"/>
    <col min="15395" max="15397" width="13.375" style="2"/>
    <col min="15398" max="15398" width="15.875" style="2" customWidth="1"/>
    <col min="15399" max="15399" width="5.875" style="2" customWidth="1"/>
    <col min="15400" max="15400" width="9.625" style="2" customWidth="1"/>
    <col min="15401" max="15401" width="8.375" style="2" customWidth="1"/>
    <col min="15402" max="15619" width="13.375" style="2"/>
    <col min="15620" max="15620" width="8.375" style="2" customWidth="1"/>
    <col min="15621" max="15621" width="7.125" style="2" customWidth="1"/>
    <col min="15622" max="15622" width="32.125" style="2" customWidth="1"/>
    <col min="15623" max="15623" width="37.125" style="2" customWidth="1"/>
    <col min="15624" max="15624" width="14.625" style="2" customWidth="1"/>
    <col min="15625" max="15625" width="7.125" style="2" customWidth="1"/>
    <col min="15626" max="15626" width="17.125" style="2" customWidth="1"/>
    <col min="15627" max="15627" width="18.375" style="2" customWidth="1"/>
    <col min="15628" max="15628" width="11.75" style="2" customWidth="1"/>
    <col min="15629" max="15629" width="9.625" style="2" customWidth="1"/>
    <col min="15630" max="15630" width="5.875" style="2" customWidth="1"/>
    <col min="15631" max="15631" width="12.125" style="2" customWidth="1"/>
    <col min="15632" max="15632" width="2.125" style="2" customWidth="1"/>
    <col min="15633" max="15633" width="19.625" style="2" customWidth="1"/>
    <col min="15634" max="15634" width="30.875" style="2" customWidth="1"/>
    <col min="15635" max="15635" width="19.625" style="2" customWidth="1"/>
    <col min="15636" max="15636" width="13.375" style="2" customWidth="1"/>
    <col min="15637" max="15637" width="13.375" style="2"/>
    <col min="15638" max="15639" width="19.625" style="2" customWidth="1"/>
    <col min="15640" max="15641" width="5.875" style="2" customWidth="1"/>
    <col min="15642" max="15642" width="3.375" style="2" customWidth="1"/>
    <col min="15643" max="15643" width="2.125" style="2" customWidth="1"/>
    <col min="15644" max="15645" width="13.375" style="2"/>
    <col min="15646" max="15646" width="4.625" style="2" customWidth="1"/>
    <col min="15647" max="15647" width="8.375" style="2" customWidth="1"/>
    <col min="15648" max="15648" width="10.875" style="2" customWidth="1"/>
    <col min="15649" max="15649" width="33.375" style="2" customWidth="1"/>
    <col min="15650" max="15650" width="5.875" style="2" customWidth="1"/>
    <col min="15651" max="15653" width="13.375" style="2"/>
    <col min="15654" max="15654" width="15.875" style="2" customWidth="1"/>
    <col min="15655" max="15655" width="5.875" style="2" customWidth="1"/>
    <col min="15656" max="15656" width="9.625" style="2" customWidth="1"/>
    <col min="15657" max="15657" width="8.375" style="2" customWidth="1"/>
    <col min="15658" max="15875" width="13.375" style="2"/>
    <col min="15876" max="15876" width="8.375" style="2" customWidth="1"/>
    <col min="15877" max="15877" width="7.125" style="2" customWidth="1"/>
    <col min="15878" max="15878" width="32.125" style="2" customWidth="1"/>
    <col min="15879" max="15879" width="37.125" style="2" customWidth="1"/>
    <col min="15880" max="15880" width="14.625" style="2" customWidth="1"/>
    <col min="15881" max="15881" width="7.125" style="2" customWidth="1"/>
    <col min="15882" max="15882" width="17.125" style="2" customWidth="1"/>
    <col min="15883" max="15883" width="18.375" style="2" customWidth="1"/>
    <col min="15884" max="15884" width="11.75" style="2" customWidth="1"/>
    <col min="15885" max="15885" width="9.625" style="2" customWidth="1"/>
    <col min="15886" max="15886" width="5.875" style="2" customWidth="1"/>
    <col min="15887" max="15887" width="12.125" style="2" customWidth="1"/>
    <col min="15888" max="15888" width="2.125" style="2" customWidth="1"/>
    <col min="15889" max="15889" width="19.625" style="2" customWidth="1"/>
    <col min="15890" max="15890" width="30.875" style="2" customWidth="1"/>
    <col min="15891" max="15891" width="19.625" style="2" customWidth="1"/>
    <col min="15892" max="15892" width="13.375" style="2" customWidth="1"/>
    <col min="15893" max="15893" width="13.375" style="2"/>
    <col min="15894" max="15895" width="19.625" style="2" customWidth="1"/>
    <col min="15896" max="15897" width="5.875" style="2" customWidth="1"/>
    <col min="15898" max="15898" width="3.375" style="2" customWidth="1"/>
    <col min="15899" max="15899" width="2.125" style="2" customWidth="1"/>
    <col min="15900" max="15901" width="13.375" style="2"/>
    <col min="15902" max="15902" width="4.625" style="2" customWidth="1"/>
    <col min="15903" max="15903" width="8.375" style="2" customWidth="1"/>
    <col min="15904" max="15904" width="10.875" style="2" customWidth="1"/>
    <col min="15905" max="15905" width="33.375" style="2" customWidth="1"/>
    <col min="15906" max="15906" width="5.875" style="2" customWidth="1"/>
    <col min="15907" max="15909" width="13.375" style="2"/>
    <col min="15910" max="15910" width="15.875" style="2" customWidth="1"/>
    <col min="15911" max="15911" width="5.875" style="2" customWidth="1"/>
    <col min="15912" max="15912" width="9.625" style="2" customWidth="1"/>
    <col min="15913" max="15913" width="8.375" style="2" customWidth="1"/>
    <col min="15914" max="16131" width="13.375" style="2"/>
    <col min="16132" max="16132" width="8.375" style="2" customWidth="1"/>
    <col min="16133" max="16133" width="7.125" style="2" customWidth="1"/>
    <col min="16134" max="16134" width="32.125" style="2" customWidth="1"/>
    <col min="16135" max="16135" width="37.125" style="2" customWidth="1"/>
    <col min="16136" max="16136" width="14.625" style="2" customWidth="1"/>
    <col min="16137" max="16137" width="7.125" style="2" customWidth="1"/>
    <col min="16138" max="16138" width="17.125" style="2" customWidth="1"/>
    <col min="16139" max="16139" width="18.375" style="2" customWidth="1"/>
    <col min="16140" max="16140" width="11.75" style="2" customWidth="1"/>
    <col min="16141" max="16141" width="9.625" style="2" customWidth="1"/>
    <col min="16142" max="16142" width="5.875" style="2" customWidth="1"/>
    <col min="16143" max="16143" width="12.125" style="2" customWidth="1"/>
    <col min="16144" max="16144" width="2.125" style="2" customWidth="1"/>
    <col min="16145" max="16145" width="19.625" style="2" customWidth="1"/>
    <col min="16146" max="16146" width="30.875" style="2" customWidth="1"/>
    <col min="16147" max="16147" width="19.625" style="2" customWidth="1"/>
    <col min="16148" max="16148" width="13.375" style="2" customWidth="1"/>
    <col min="16149" max="16149" width="13.375" style="2"/>
    <col min="16150" max="16151" width="19.625" style="2" customWidth="1"/>
    <col min="16152" max="16153" width="5.875" style="2" customWidth="1"/>
    <col min="16154" max="16154" width="3.375" style="2" customWidth="1"/>
    <col min="16155" max="16155" width="2.125" style="2" customWidth="1"/>
    <col min="16156" max="16157" width="13.375" style="2"/>
    <col min="16158" max="16158" width="4.625" style="2" customWidth="1"/>
    <col min="16159" max="16159" width="8.375" style="2" customWidth="1"/>
    <col min="16160" max="16160" width="10.875" style="2" customWidth="1"/>
    <col min="16161" max="16161" width="33.375" style="2" customWidth="1"/>
    <col min="16162" max="16162" width="5.875" style="2" customWidth="1"/>
    <col min="16163" max="16165" width="13.375" style="2"/>
    <col min="16166" max="16166" width="15.875" style="2" customWidth="1"/>
    <col min="16167" max="16167" width="5.875" style="2" customWidth="1"/>
    <col min="16168" max="16168" width="9.625" style="2" customWidth="1"/>
    <col min="16169" max="16169" width="8.375" style="2" customWidth="1"/>
    <col min="16170" max="16384" width="13.375" style="2"/>
  </cols>
  <sheetData>
    <row r="2" spans="2:80" ht="12" customHeight="1">
      <c r="B2" s="5"/>
      <c r="C2" s="33"/>
      <c r="D2" s="33"/>
      <c r="E2" s="41"/>
      <c r="F2" s="41"/>
      <c r="G2" s="5"/>
      <c r="H2" s="42"/>
      <c r="I2" s="33"/>
      <c r="J2" s="43"/>
      <c r="K2" s="43"/>
      <c r="L2" s="44"/>
      <c r="M2" s="45"/>
      <c r="N2" s="40"/>
      <c r="O2" s="1"/>
      <c r="P2" s="5"/>
      <c r="Q2" s="56"/>
      <c r="Y2" s="13"/>
      <c r="Z2" s="13"/>
      <c r="BS2" s="13"/>
    </row>
    <row r="3" spans="2:80" ht="12" customHeight="1" thickBot="1">
      <c r="C3" s="6"/>
      <c r="D3" s="6"/>
      <c r="E3" s="7"/>
      <c r="F3" s="7"/>
      <c r="G3" s="8"/>
      <c r="H3" s="46"/>
      <c r="I3" s="9"/>
      <c r="J3" s="8"/>
      <c r="K3" s="8"/>
      <c r="L3" s="8"/>
      <c r="M3" s="8"/>
      <c r="N3" s="8"/>
      <c r="O3" s="8"/>
      <c r="Q3" s="56"/>
      <c r="BR3" s="47"/>
      <c r="BS3" s="13"/>
    </row>
    <row r="4" spans="2:80" ht="9.9499999999999993" customHeight="1">
      <c r="C4" s="11"/>
      <c r="D4" s="33"/>
      <c r="P4" s="12"/>
      <c r="Q4" s="56"/>
      <c r="U4" s="54"/>
      <c r="V4" s="54"/>
      <c r="W4" s="54"/>
      <c r="X4" s="5"/>
      <c r="Y4" s="5"/>
      <c r="Z4" s="5"/>
      <c r="AA4" s="5"/>
      <c r="AB4" s="5"/>
      <c r="BS4" s="13"/>
    </row>
    <row r="5" spans="2:80" s="14" customFormat="1" ht="15.95" customHeight="1">
      <c r="C5" s="810" t="s">
        <v>294</v>
      </c>
      <c r="D5" s="811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3"/>
      <c r="P5" s="15"/>
      <c r="Q5" s="58"/>
      <c r="R5" s="59"/>
      <c r="S5" s="59"/>
      <c r="T5" s="59"/>
      <c r="U5" s="60"/>
      <c r="V5" s="60"/>
      <c r="W5" s="60"/>
      <c r="X5" s="51"/>
      <c r="Y5" s="51"/>
      <c r="Z5" s="51"/>
      <c r="AA5" s="51"/>
      <c r="AB5" s="51"/>
      <c r="BS5" s="16"/>
    </row>
    <row r="6" spans="2:80" ht="9.9499999999999993" customHeight="1">
      <c r="C6" s="17"/>
      <c r="D6" s="20"/>
      <c r="E6" s="18"/>
      <c r="F6" s="18"/>
      <c r="G6" s="19"/>
      <c r="H6" s="19"/>
      <c r="I6" s="20"/>
      <c r="J6" s="19"/>
      <c r="K6" s="19"/>
      <c r="L6" s="19"/>
      <c r="M6" s="19"/>
      <c r="N6" s="21"/>
      <c r="O6" s="19"/>
      <c r="P6" s="12"/>
      <c r="Q6" s="56"/>
      <c r="U6" s="54"/>
      <c r="V6" s="54"/>
      <c r="W6" s="61"/>
      <c r="X6" s="5"/>
      <c r="Y6" s="5"/>
      <c r="Z6" s="5"/>
      <c r="AA6" s="5"/>
      <c r="AB6" s="5"/>
      <c r="BS6" s="13"/>
      <c r="CB6" s="22"/>
    </row>
    <row r="7" spans="2:80" s="23" customFormat="1" ht="12" customHeight="1">
      <c r="C7" s="94"/>
      <c r="D7" s="189"/>
      <c r="E7" s="88"/>
      <c r="F7" s="160"/>
      <c r="G7" s="60"/>
      <c r="H7" s="96"/>
      <c r="I7" s="97"/>
      <c r="J7" s="96"/>
      <c r="K7" s="96"/>
      <c r="L7" s="96"/>
      <c r="M7" s="59"/>
      <c r="N7" s="59"/>
      <c r="O7" s="59"/>
      <c r="P7" s="25"/>
      <c r="Q7" s="58"/>
      <c r="R7" s="59"/>
      <c r="S7" s="59"/>
      <c r="T7" s="59"/>
      <c r="U7" s="60"/>
      <c r="V7" s="60"/>
      <c r="W7" s="60"/>
      <c r="X7" s="39"/>
      <c r="Y7" s="34"/>
      <c r="Z7" s="39"/>
      <c r="AA7" s="34"/>
      <c r="AB7" s="34"/>
      <c r="BS7" s="26"/>
    </row>
    <row r="8" spans="2:80" s="23" customFormat="1" ht="12" customHeight="1">
      <c r="C8" s="98" t="s">
        <v>39</v>
      </c>
      <c r="D8" s="786" t="s">
        <v>14</v>
      </c>
      <c r="E8" s="787"/>
      <c r="F8" s="803" t="s">
        <v>15</v>
      </c>
      <c r="G8" s="804"/>
      <c r="H8" s="186" t="s">
        <v>16</v>
      </c>
      <c r="I8" s="186" t="s">
        <v>17</v>
      </c>
      <c r="J8" s="186" t="s">
        <v>18</v>
      </c>
      <c r="K8" s="186" t="s">
        <v>19</v>
      </c>
      <c r="L8" s="803" t="s">
        <v>38</v>
      </c>
      <c r="M8" s="805"/>
      <c r="N8" s="805"/>
      <c r="O8" s="806"/>
      <c r="P8" s="25"/>
      <c r="Q8" s="58"/>
      <c r="R8" s="59"/>
      <c r="S8" s="59"/>
      <c r="T8" s="59"/>
      <c r="U8" s="60"/>
      <c r="V8" s="60"/>
      <c r="W8" s="60"/>
      <c r="X8" s="39"/>
      <c r="Y8" s="34"/>
      <c r="Z8" s="34"/>
      <c r="AA8" s="34"/>
      <c r="AB8" s="34"/>
      <c r="BS8" s="26"/>
    </row>
    <row r="9" spans="2:80" s="23" customFormat="1" ht="12" customHeight="1">
      <c r="C9" s="166"/>
      <c r="D9" s="189"/>
      <c r="E9" s="88"/>
      <c r="F9" s="160"/>
      <c r="G9" s="60"/>
      <c r="H9" s="102"/>
      <c r="I9" s="97"/>
      <c r="J9" s="103"/>
      <c r="K9" s="103"/>
      <c r="L9" s="96"/>
      <c r="M9" s="59"/>
      <c r="N9" s="59"/>
      <c r="O9" s="59"/>
      <c r="P9" s="25"/>
      <c r="Q9" s="58"/>
      <c r="R9" s="59"/>
      <c r="S9" s="59"/>
      <c r="T9" s="59"/>
      <c r="U9" s="59"/>
      <c r="V9" s="59"/>
      <c r="W9" s="59"/>
      <c r="BS9" s="26"/>
    </row>
    <row r="10" spans="2:80" s="23" customFormat="1" ht="12" customHeight="1">
      <c r="C10" s="167">
        <v>7</v>
      </c>
      <c r="D10" s="186"/>
      <c r="E10" s="153" t="s">
        <v>3</v>
      </c>
      <c r="F10" s="104"/>
      <c r="G10" s="157">
        <v>0</v>
      </c>
      <c r="H10" s="127">
        <v>0</v>
      </c>
      <c r="I10" s="186">
        <v>0</v>
      </c>
      <c r="J10" s="106"/>
      <c r="K10" s="106"/>
      <c r="L10" s="107"/>
      <c r="M10" s="101"/>
      <c r="N10" s="101"/>
      <c r="O10" s="101"/>
      <c r="P10" s="25"/>
      <c r="Q10" s="58"/>
      <c r="R10" s="59"/>
      <c r="S10" s="59"/>
      <c r="T10" s="59"/>
      <c r="U10" s="59"/>
      <c r="V10" s="59"/>
      <c r="W10" s="59"/>
      <c r="Y10" s="26"/>
      <c r="Z10" s="26"/>
      <c r="AA10" s="26"/>
      <c r="AB10" s="26"/>
      <c r="BS10" s="26"/>
    </row>
    <row r="11" spans="2:80" s="23" customFormat="1" ht="12" customHeight="1">
      <c r="C11" s="168"/>
      <c r="D11" s="189"/>
      <c r="E11" s="88"/>
      <c r="F11" s="160"/>
      <c r="G11" s="60"/>
      <c r="H11" s="191"/>
      <c r="I11" s="97"/>
      <c r="J11" s="103"/>
      <c r="K11" s="103"/>
      <c r="L11" s="96"/>
      <c r="M11" s="59"/>
      <c r="N11" s="57"/>
      <c r="O11" s="57"/>
      <c r="P11" s="25"/>
      <c r="Q11" s="81"/>
      <c r="R11" s="82"/>
      <c r="S11" s="59"/>
      <c r="T11" s="59"/>
      <c r="U11" s="59"/>
      <c r="V11" s="59"/>
      <c r="W11" s="59"/>
      <c r="X11" s="30"/>
      <c r="Y11" s="26"/>
      <c r="Z11" s="26"/>
      <c r="AA11" s="26"/>
      <c r="AB11" s="26"/>
      <c r="BS11" s="26"/>
    </row>
    <row r="12" spans="2:80" s="23" customFormat="1" ht="12" customHeight="1">
      <c r="C12" s="167">
        <v>0</v>
      </c>
      <c r="D12" s="177"/>
      <c r="E12" s="153" t="s">
        <v>70</v>
      </c>
      <c r="F12" s="104"/>
      <c r="G12" s="158" t="s">
        <v>71</v>
      </c>
      <c r="H12" s="111">
        <v>7.4</v>
      </c>
      <c r="I12" s="186" t="s">
        <v>23</v>
      </c>
      <c r="J12" s="106"/>
      <c r="K12" s="106"/>
      <c r="L12" s="197"/>
      <c r="M12" s="198"/>
      <c r="N12" s="145"/>
      <c r="O12" s="145"/>
      <c r="P12" s="25"/>
      <c r="Q12" s="81"/>
      <c r="R12" s="83"/>
      <c r="S12" s="59"/>
      <c r="T12" s="59"/>
      <c r="U12" s="59"/>
      <c r="V12" s="59"/>
      <c r="W12" s="59"/>
      <c r="X12" s="30"/>
      <c r="Y12" s="26"/>
      <c r="Z12" s="26"/>
      <c r="AA12" s="26"/>
      <c r="AB12" s="26"/>
      <c r="BS12" s="26"/>
    </row>
    <row r="13" spans="2:80" s="23" customFormat="1" ht="12" customHeight="1">
      <c r="C13" s="168"/>
      <c r="D13" s="189"/>
      <c r="E13" s="88"/>
      <c r="F13" s="160"/>
      <c r="G13" s="60"/>
      <c r="H13" s="191"/>
      <c r="I13" s="97"/>
      <c r="J13" s="103"/>
      <c r="K13" s="103"/>
      <c r="L13" s="96"/>
      <c r="M13" s="59"/>
      <c r="N13" s="57"/>
      <c r="O13" s="57"/>
      <c r="P13" s="25"/>
      <c r="Q13" s="81"/>
      <c r="R13" s="82"/>
      <c r="S13" s="59"/>
      <c r="T13" s="59"/>
      <c r="U13" s="59"/>
      <c r="V13" s="59"/>
      <c r="W13" s="59"/>
      <c r="X13" s="29"/>
      <c r="Y13" s="26"/>
      <c r="Z13" s="26"/>
      <c r="AA13" s="26"/>
      <c r="AB13" s="26"/>
      <c r="BS13" s="31"/>
    </row>
    <row r="14" spans="2:80" s="23" customFormat="1" ht="12" customHeight="1">
      <c r="C14" s="169"/>
      <c r="D14" s="125"/>
      <c r="E14" s="153" t="s">
        <v>72</v>
      </c>
      <c r="F14" s="104"/>
      <c r="G14" s="158" t="s">
        <v>73</v>
      </c>
      <c r="H14" s="111">
        <v>9.4</v>
      </c>
      <c r="I14" s="186" t="s">
        <v>23</v>
      </c>
      <c r="J14" s="106"/>
      <c r="K14" s="106"/>
      <c r="L14" s="197"/>
      <c r="M14" s="198"/>
      <c r="N14" s="145"/>
      <c r="O14" s="145"/>
      <c r="P14" s="25"/>
      <c r="Q14" s="81"/>
      <c r="R14" s="83"/>
      <c r="S14" s="59"/>
      <c r="T14" s="59"/>
      <c r="U14" s="59"/>
      <c r="V14" s="59"/>
      <c r="W14" s="59"/>
      <c r="X14" s="30"/>
      <c r="Y14" s="26"/>
      <c r="Z14" s="26"/>
      <c r="AA14" s="26"/>
      <c r="AB14" s="26"/>
      <c r="BS14" s="26"/>
    </row>
    <row r="15" spans="2:80" s="23" customFormat="1" ht="12" customHeight="1">
      <c r="C15" s="168"/>
      <c r="D15" s="97"/>
      <c r="E15" s="88"/>
      <c r="F15" s="95"/>
      <c r="G15" s="71"/>
      <c r="H15" s="191"/>
      <c r="I15" s="97"/>
      <c r="J15" s="103"/>
      <c r="K15" s="103"/>
      <c r="L15" s="142"/>
      <c r="M15" s="57"/>
      <c r="N15" s="57"/>
      <c r="O15" s="57"/>
      <c r="P15" s="25"/>
      <c r="Q15" s="81"/>
      <c r="R15" s="82"/>
      <c r="S15" s="59"/>
      <c r="T15" s="59"/>
      <c r="U15" s="59"/>
      <c r="V15" s="59"/>
      <c r="W15" s="59"/>
      <c r="X15" s="30"/>
      <c r="Y15" s="26"/>
      <c r="Z15" s="26"/>
      <c r="AA15" s="26"/>
      <c r="AB15" s="26"/>
      <c r="BS15" s="31"/>
    </row>
    <row r="16" spans="2:80" s="23" customFormat="1" ht="12" customHeight="1">
      <c r="C16" s="169"/>
      <c r="D16" s="125"/>
      <c r="E16" s="153" t="s">
        <v>132</v>
      </c>
      <c r="F16" s="104"/>
      <c r="G16" s="159"/>
      <c r="H16" s="111">
        <v>1</v>
      </c>
      <c r="I16" s="186" t="s">
        <v>133</v>
      </c>
      <c r="J16" s="106"/>
      <c r="K16" s="106"/>
      <c r="L16" s="172"/>
      <c r="M16" s="198"/>
      <c r="N16" s="145"/>
      <c r="O16" s="145"/>
      <c r="P16" s="25"/>
      <c r="Q16" s="81"/>
      <c r="R16" s="83"/>
      <c r="S16" s="59"/>
      <c r="T16" s="59"/>
      <c r="U16" s="59"/>
      <c r="V16" s="59"/>
      <c r="W16" s="59"/>
      <c r="Y16" s="26"/>
      <c r="Z16" s="26"/>
      <c r="AA16" s="26"/>
      <c r="AB16" s="26"/>
      <c r="BS16" s="26"/>
    </row>
    <row r="17" spans="3:71" s="23" customFormat="1" ht="12" customHeight="1">
      <c r="C17" s="168"/>
      <c r="D17" s="189"/>
      <c r="E17" s="181"/>
      <c r="F17" s="160"/>
      <c r="G17" s="71"/>
      <c r="H17" s="108"/>
      <c r="I17" s="97"/>
      <c r="J17" s="103"/>
      <c r="K17" s="103"/>
      <c r="L17" s="109"/>
      <c r="M17" s="110"/>
      <c r="N17" s="115"/>
      <c r="O17" s="110"/>
      <c r="P17" s="25"/>
      <c r="Q17" s="84"/>
      <c r="R17" s="83"/>
      <c r="S17" s="59"/>
      <c r="T17" s="59"/>
      <c r="U17" s="59"/>
      <c r="V17" s="59"/>
      <c r="W17" s="59"/>
      <c r="Y17" s="26"/>
      <c r="Z17" s="26"/>
      <c r="AA17" s="26"/>
      <c r="AB17" s="26"/>
      <c r="BS17" s="31"/>
    </row>
    <row r="18" spans="3:71" s="23" customFormat="1" ht="12" customHeight="1">
      <c r="C18" s="169"/>
      <c r="D18" s="140"/>
      <c r="E18" s="153"/>
      <c r="F18" s="104"/>
      <c r="G18" s="159"/>
      <c r="H18" s="111"/>
      <c r="I18" s="186"/>
      <c r="J18" s="106"/>
      <c r="K18" s="106"/>
      <c r="L18" s="112"/>
      <c r="M18" s="198"/>
      <c r="N18" s="113"/>
      <c r="O18" s="113"/>
      <c r="P18" s="25"/>
      <c r="Q18" s="81"/>
      <c r="R18" s="83"/>
      <c r="S18" s="59"/>
      <c r="T18" s="59"/>
      <c r="U18" s="59"/>
      <c r="V18" s="59"/>
      <c r="W18" s="59"/>
      <c r="Y18" s="26"/>
      <c r="Z18" s="26"/>
      <c r="AA18" s="26"/>
      <c r="AB18" s="26"/>
      <c r="BS18" s="26"/>
    </row>
    <row r="19" spans="3:71" s="23" customFormat="1" ht="12" customHeight="1">
      <c r="C19" s="168"/>
      <c r="D19" s="69"/>
      <c r="E19" s="88"/>
      <c r="F19" s="95"/>
      <c r="G19" s="163"/>
      <c r="H19" s="108"/>
      <c r="I19" s="97"/>
      <c r="J19" s="103"/>
      <c r="K19" s="103"/>
      <c r="L19" s="109"/>
      <c r="M19" s="110"/>
      <c r="N19" s="115"/>
      <c r="O19" s="110"/>
      <c r="P19" s="25"/>
      <c r="Q19" s="81"/>
      <c r="R19" s="85"/>
      <c r="S19" s="81"/>
      <c r="T19" s="69"/>
      <c r="U19" s="70"/>
      <c r="V19" s="70"/>
      <c r="W19" s="54"/>
      <c r="X19" s="28"/>
      <c r="Y19" s="32"/>
      <c r="Z19" s="28"/>
      <c r="AA19" s="26"/>
      <c r="AB19" s="26"/>
      <c r="BS19" s="26"/>
    </row>
    <row r="20" spans="3:71" s="23" customFormat="1" ht="12" customHeight="1">
      <c r="C20" s="169"/>
      <c r="D20" s="140"/>
      <c r="E20" s="153"/>
      <c r="F20" s="104"/>
      <c r="G20" s="164"/>
      <c r="H20" s="120"/>
      <c r="I20" s="186"/>
      <c r="J20" s="106"/>
      <c r="K20" s="106"/>
      <c r="L20" s="112"/>
      <c r="M20" s="198"/>
      <c r="N20" s="113"/>
      <c r="O20" s="113"/>
      <c r="P20" s="25"/>
      <c r="Q20" s="81"/>
      <c r="R20" s="85"/>
      <c r="S20" s="81"/>
      <c r="T20" s="72"/>
      <c r="U20" s="70"/>
      <c r="V20" s="70"/>
      <c r="W20" s="86"/>
      <c r="X20" s="50"/>
      <c r="Y20" s="50"/>
      <c r="Z20" s="50"/>
      <c r="AA20" s="26"/>
      <c r="AB20" s="26"/>
      <c r="BS20" s="26"/>
    </row>
    <row r="21" spans="3:71" s="23" customFormat="1" ht="12" customHeight="1">
      <c r="C21" s="168"/>
      <c r="D21" s="69"/>
      <c r="E21" s="88"/>
      <c r="F21" s="95"/>
      <c r="G21" s="71"/>
      <c r="H21" s="108"/>
      <c r="I21" s="97"/>
      <c r="J21" s="103"/>
      <c r="K21" s="103"/>
      <c r="L21" s="109"/>
      <c r="M21" s="136"/>
      <c r="N21" s="136"/>
      <c r="O21" s="110"/>
      <c r="P21" s="25"/>
      <c r="Q21" s="81"/>
      <c r="R21" s="85"/>
      <c r="S21" s="81"/>
      <c r="T21" s="69"/>
      <c r="U21" s="70"/>
      <c r="V21" s="70"/>
      <c r="W21" s="86"/>
      <c r="X21" s="808"/>
      <c r="Y21" s="809"/>
      <c r="Z21" s="32"/>
      <c r="AA21" s="26"/>
      <c r="AB21" s="26"/>
      <c r="BS21" s="26"/>
    </row>
    <row r="22" spans="3:71" s="23" customFormat="1" ht="12" customHeight="1">
      <c r="C22" s="169"/>
      <c r="D22" s="140"/>
      <c r="E22" s="153"/>
      <c r="F22" s="104"/>
      <c r="G22" s="164"/>
      <c r="H22" s="120"/>
      <c r="I22" s="186"/>
      <c r="J22" s="106"/>
      <c r="K22" s="106"/>
      <c r="L22" s="112"/>
      <c r="M22" s="113"/>
      <c r="N22" s="113"/>
      <c r="O22" s="114"/>
      <c r="P22" s="25"/>
      <c r="Q22" s="81"/>
      <c r="R22" s="69"/>
      <c r="S22" s="81"/>
      <c r="T22" s="72"/>
      <c r="U22" s="70"/>
      <c r="V22" s="70"/>
      <c r="W22" s="86"/>
      <c r="X22" s="49"/>
      <c r="Y22" s="50"/>
      <c r="Z22" s="50"/>
      <c r="AA22" s="26"/>
      <c r="AB22" s="26"/>
      <c r="BS22" s="26"/>
    </row>
    <row r="23" spans="3:71" s="23" customFormat="1" ht="12" customHeight="1">
      <c r="C23" s="168"/>
      <c r="D23" s="69"/>
      <c r="E23" s="87"/>
      <c r="F23" s="118"/>
      <c r="G23" s="71"/>
      <c r="H23" s="108"/>
      <c r="I23" s="97"/>
      <c r="J23" s="103"/>
      <c r="K23" s="103"/>
      <c r="L23" s="109"/>
      <c r="M23" s="110"/>
      <c r="N23" s="110"/>
      <c r="O23" s="110"/>
      <c r="P23" s="25"/>
      <c r="Q23" s="81"/>
      <c r="R23" s="59"/>
      <c r="S23" s="59"/>
      <c r="T23" s="59"/>
      <c r="U23" s="59"/>
      <c r="V23" s="59"/>
      <c r="W23" s="59"/>
      <c r="Y23" s="26"/>
      <c r="Z23" s="26"/>
      <c r="AA23" s="26"/>
      <c r="AB23" s="26"/>
      <c r="BS23" s="26"/>
    </row>
    <row r="24" spans="3:71" s="23" customFormat="1" ht="12" customHeight="1">
      <c r="C24" s="169"/>
      <c r="D24" s="140"/>
      <c r="E24" s="153"/>
      <c r="F24" s="104"/>
      <c r="G24" s="159"/>
      <c r="H24" s="120"/>
      <c r="I24" s="186"/>
      <c r="J24" s="106"/>
      <c r="K24" s="106">
        <f>TRUNC(H24*J24)</f>
        <v>0</v>
      </c>
      <c r="L24" s="112"/>
      <c r="M24" s="113"/>
      <c r="N24" s="114"/>
      <c r="O24" s="114"/>
      <c r="P24" s="25"/>
      <c r="Q24" s="81"/>
      <c r="R24" s="59"/>
      <c r="S24" s="59"/>
      <c r="T24" s="59"/>
      <c r="U24" s="59"/>
      <c r="V24" s="59"/>
      <c r="W24" s="59"/>
      <c r="Y24" s="26"/>
      <c r="Z24" s="26"/>
      <c r="AA24" s="26"/>
      <c r="AB24" s="26"/>
      <c r="BS24" s="31"/>
    </row>
    <row r="25" spans="3:71" s="23" customFormat="1" ht="12" customHeight="1">
      <c r="C25" s="168"/>
      <c r="D25" s="69"/>
      <c r="E25" s="88"/>
      <c r="F25" s="95"/>
      <c r="G25" s="71"/>
      <c r="H25" s="108"/>
      <c r="I25" s="97"/>
      <c r="J25" s="103"/>
      <c r="K25" s="103"/>
      <c r="L25" s="109"/>
      <c r="M25" s="110"/>
      <c r="N25" s="115"/>
      <c r="O25" s="110"/>
      <c r="P25" s="25"/>
      <c r="Q25" s="81"/>
      <c r="R25" s="71"/>
      <c r="S25" s="81"/>
      <c r="T25" s="69"/>
      <c r="U25" s="70"/>
      <c r="V25" s="70"/>
      <c r="W25" s="54"/>
      <c r="X25" s="28"/>
      <c r="Y25" s="32"/>
      <c r="Z25" s="28"/>
      <c r="AA25" s="26"/>
      <c r="AB25" s="26"/>
      <c r="BS25" s="26"/>
    </row>
    <row r="26" spans="3:71" s="23" customFormat="1" ht="12" customHeight="1">
      <c r="C26" s="169"/>
      <c r="D26" s="140"/>
      <c r="E26" s="153"/>
      <c r="F26" s="104"/>
      <c r="G26" s="159"/>
      <c r="H26" s="120"/>
      <c r="I26" s="186"/>
      <c r="J26" s="106"/>
      <c r="K26" s="141">
        <f t="shared" ref="K26" si="0">TRUNC(H26*J26)</f>
        <v>0</v>
      </c>
      <c r="L26" s="137"/>
      <c r="M26" s="113"/>
      <c r="N26" s="113"/>
      <c r="O26" s="114"/>
      <c r="P26" s="25"/>
      <c r="Q26" s="87"/>
      <c r="R26" s="71"/>
      <c r="S26" s="81">
        <v>356</v>
      </c>
      <c r="T26" s="72" t="s">
        <v>21</v>
      </c>
      <c r="U26" s="70">
        <v>1460</v>
      </c>
      <c r="V26" s="70">
        <f>TRUNC(S26*U26)</f>
        <v>519760</v>
      </c>
      <c r="W26" s="86" t="s">
        <v>29</v>
      </c>
      <c r="X26" s="50">
        <v>117</v>
      </c>
      <c r="Y26" s="50"/>
      <c r="Z26" s="50"/>
      <c r="AA26" s="26"/>
      <c r="AB26" s="26"/>
      <c r="BS26" s="31"/>
    </row>
    <row r="27" spans="3:71" s="23" customFormat="1" ht="12" customHeight="1">
      <c r="C27" s="168"/>
      <c r="D27" s="69"/>
      <c r="E27" s="88"/>
      <c r="F27" s="95"/>
      <c r="G27" s="71"/>
      <c r="H27" s="108"/>
      <c r="I27" s="97"/>
      <c r="J27" s="103"/>
      <c r="K27" s="103"/>
      <c r="L27" s="109"/>
      <c r="M27" s="110"/>
      <c r="N27" s="110"/>
      <c r="O27" s="110"/>
      <c r="P27" s="25"/>
      <c r="Q27" s="88"/>
      <c r="R27" s="71"/>
      <c r="S27" s="81"/>
      <c r="T27" s="69"/>
      <c r="U27" s="70"/>
      <c r="V27" s="70"/>
      <c r="W27" s="86" t="s">
        <v>30</v>
      </c>
      <c r="X27" s="808" t="s">
        <v>31</v>
      </c>
      <c r="Y27" s="809"/>
      <c r="Z27" s="32">
        <f>368*1.7</f>
        <v>625.6</v>
      </c>
      <c r="AA27" s="26"/>
      <c r="AB27" s="26"/>
      <c r="BS27" s="26"/>
    </row>
    <row r="28" spans="3:71" s="23" customFormat="1" ht="12" customHeight="1">
      <c r="C28" s="169"/>
      <c r="D28" s="140"/>
      <c r="E28" s="153"/>
      <c r="F28" s="104"/>
      <c r="G28" s="159"/>
      <c r="H28" s="120"/>
      <c r="I28" s="186"/>
      <c r="J28" s="106"/>
      <c r="K28" s="106">
        <f>TRUNC(H28*J28)</f>
        <v>0</v>
      </c>
      <c r="L28" s="137"/>
      <c r="M28" s="114"/>
      <c r="N28" s="113"/>
      <c r="O28" s="114"/>
      <c r="P28" s="25"/>
      <c r="Q28" s="87"/>
      <c r="R28" s="71"/>
      <c r="S28" s="81">
        <v>626</v>
      </c>
      <c r="T28" s="72" t="s">
        <v>32</v>
      </c>
      <c r="U28" s="70">
        <v>700</v>
      </c>
      <c r="V28" s="70">
        <f>TRUNC(S28*U28)</f>
        <v>438200</v>
      </c>
      <c r="W28" s="86" t="s">
        <v>33</v>
      </c>
      <c r="X28" s="49"/>
      <c r="Y28" s="50"/>
      <c r="Z28" s="50">
        <v>22</v>
      </c>
      <c r="AA28" s="26"/>
      <c r="AB28" s="26"/>
      <c r="BS28" s="31"/>
    </row>
    <row r="29" spans="3:71" s="23" customFormat="1" ht="12" customHeight="1">
      <c r="C29" s="168"/>
      <c r="D29" s="69"/>
      <c r="E29" s="88"/>
      <c r="F29" s="95"/>
      <c r="G29" s="71"/>
      <c r="H29" s="108"/>
      <c r="I29" s="97"/>
      <c r="J29" s="103"/>
      <c r="K29" s="103"/>
      <c r="L29" s="109"/>
      <c r="M29" s="110"/>
      <c r="N29" s="115"/>
      <c r="O29" s="110"/>
      <c r="P29" s="25"/>
      <c r="Q29" s="88"/>
      <c r="R29" s="71"/>
      <c r="S29" s="81"/>
      <c r="T29" s="69"/>
      <c r="U29" s="70"/>
      <c r="V29" s="70"/>
      <c r="W29" s="54"/>
      <c r="X29" s="28"/>
      <c r="Y29" s="26"/>
      <c r="Z29" s="26"/>
      <c r="AA29" s="26"/>
      <c r="AB29" s="26"/>
      <c r="BS29" s="26"/>
    </row>
    <row r="30" spans="3:71" s="23" customFormat="1" ht="12" customHeight="1">
      <c r="C30" s="169"/>
      <c r="D30" s="140"/>
      <c r="E30" s="153"/>
      <c r="F30" s="104"/>
      <c r="G30" s="159"/>
      <c r="H30" s="120"/>
      <c r="I30" s="186"/>
      <c r="J30" s="106"/>
      <c r="K30" s="106">
        <f>TRUNC(H30*J30)</f>
        <v>0</v>
      </c>
      <c r="L30" s="137"/>
      <c r="M30" s="114"/>
      <c r="N30" s="113"/>
      <c r="O30" s="114"/>
      <c r="P30" s="25"/>
      <c r="Q30" s="87"/>
      <c r="R30" s="71"/>
      <c r="S30" s="81">
        <v>705</v>
      </c>
      <c r="T30" s="72" t="s">
        <v>28</v>
      </c>
      <c r="U30" s="70"/>
      <c r="V30" s="70">
        <f>TRUNC(S30*U30)</f>
        <v>0</v>
      </c>
      <c r="W30" s="54"/>
      <c r="X30" s="50"/>
      <c r="Y30" s="26"/>
      <c r="Z30" s="26"/>
      <c r="AA30" s="26"/>
      <c r="AB30" s="26"/>
      <c r="BS30" s="26"/>
    </row>
    <row r="31" spans="3:71" s="23" customFormat="1" ht="12" customHeight="1">
      <c r="C31" s="168"/>
      <c r="D31" s="69"/>
      <c r="E31" s="88"/>
      <c r="F31" s="95"/>
      <c r="G31" s="60"/>
      <c r="H31" s="108"/>
      <c r="I31" s="97"/>
      <c r="J31" s="103"/>
      <c r="K31" s="103"/>
      <c r="L31" s="123"/>
      <c r="M31" s="110"/>
      <c r="N31" s="110"/>
      <c r="O31" s="110"/>
      <c r="P31" s="25"/>
      <c r="Q31" s="58"/>
      <c r="R31" s="59"/>
      <c r="S31" s="59"/>
      <c r="T31" s="59"/>
      <c r="U31" s="59"/>
      <c r="V31" s="59"/>
      <c r="W31" s="59"/>
      <c r="Y31" s="26"/>
      <c r="Z31" s="26"/>
      <c r="AA31" s="26"/>
      <c r="AB31" s="26"/>
      <c r="BS31" s="31"/>
    </row>
    <row r="32" spans="3:71" s="23" customFormat="1" ht="12" customHeight="1">
      <c r="C32" s="169"/>
      <c r="D32" s="140"/>
      <c r="E32" s="155"/>
      <c r="F32" s="124"/>
      <c r="G32" s="101"/>
      <c r="H32" s="120"/>
      <c r="I32" s="186"/>
      <c r="J32" s="106"/>
      <c r="K32" s="106"/>
      <c r="L32" s="126"/>
      <c r="M32" s="114"/>
      <c r="N32" s="114"/>
      <c r="O32" s="114"/>
      <c r="P32" s="25"/>
      <c r="Q32" s="58"/>
      <c r="R32" s="59"/>
      <c r="S32" s="59"/>
      <c r="T32" s="59"/>
      <c r="U32" s="59"/>
      <c r="V32" s="59"/>
      <c r="W32" s="59"/>
      <c r="Y32" s="26"/>
      <c r="Z32" s="26"/>
      <c r="AA32" s="26"/>
      <c r="AB32" s="26"/>
      <c r="BS32" s="26"/>
    </row>
    <row r="33" spans="3:80" s="23" customFormat="1" ht="12" customHeight="1">
      <c r="C33" s="168"/>
      <c r="D33" s="69"/>
      <c r="E33" s="88"/>
      <c r="F33" s="95"/>
      <c r="G33" s="71"/>
      <c r="H33" s="108"/>
      <c r="I33" s="97"/>
      <c r="J33" s="103"/>
      <c r="K33" s="103"/>
      <c r="L33" s="123"/>
      <c r="M33" s="110"/>
      <c r="N33" s="110"/>
      <c r="O33" s="110"/>
      <c r="P33" s="25"/>
      <c r="Q33" s="58"/>
      <c r="R33" s="59"/>
      <c r="S33" s="59"/>
      <c r="T33" s="59"/>
      <c r="U33" s="59"/>
      <c r="V33" s="59"/>
      <c r="W33" s="59"/>
      <c r="Y33" s="26"/>
      <c r="Z33" s="26"/>
      <c r="AA33" s="26"/>
      <c r="AB33" s="26"/>
      <c r="BS33" s="26"/>
    </row>
    <row r="34" spans="3:80" s="23" customFormat="1" ht="12" customHeight="1">
      <c r="C34" s="169"/>
      <c r="D34" s="140"/>
      <c r="E34" s="153"/>
      <c r="F34" s="104"/>
      <c r="G34" s="159"/>
      <c r="H34" s="120"/>
      <c r="I34" s="186"/>
      <c r="J34" s="106"/>
      <c r="K34" s="106"/>
      <c r="L34" s="126"/>
      <c r="M34" s="114"/>
      <c r="N34" s="114"/>
      <c r="O34" s="114"/>
      <c r="P34" s="25"/>
      <c r="Q34" s="58"/>
      <c r="R34" s="59"/>
      <c r="S34" s="59"/>
      <c r="T34" s="59"/>
      <c r="U34" s="59"/>
      <c r="V34" s="59"/>
      <c r="W34" s="59"/>
      <c r="Y34" s="26"/>
      <c r="Z34" s="26"/>
      <c r="AA34" s="26"/>
      <c r="AB34" s="26"/>
      <c r="BS34" s="26"/>
    </row>
    <row r="35" spans="3:80" s="23" customFormat="1" ht="12" customHeight="1">
      <c r="C35" s="168"/>
      <c r="D35" s="165"/>
      <c r="E35" s="88"/>
      <c r="F35" s="95"/>
      <c r="G35" s="60"/>
      <c r="H35" s="102"/>
      <c r="I35" s="97"/>
      <c r="J35" s="103"/>
      <c r="K35" s="103"/>
      <c r="L35" s="123"/>
      <c r="M35" s="110"/>
      <c r="N35" s="110"/>
      <c r="O35" s="110"/>
      <c r="P35" s="25"/>
      <c r="Q35" s="58"/>
      <c r="R35" s="59"/>
      <c r="S35" s="59"/>
      <c r="T35" s="59"/>
      <c r="U35" s="59"/>
      <c r="V35" s="59"/>
      <c r="W35" s="59"/>
      <c r="Y35" s="26"/>
      <c r="Z35" s="26"/>
      <c r="AA35" s="26"/>
      <c r="AB35" s="26"/>
      <c r="BS35" s="26"/>
    </row>
    <row r="36" spans="3:80" s="23" customFormat="1" ht="12" customHeight="1">
      <c r="C36" s="169"/>
      <c r="D36" s="140"/>
      <c r="E36" s="155"/>
      <c r="F36" s="124"/>
      <c r="G36" s="101"/>
      <c r="H36" s="127"/>
      <c r="I36" s="125"/>
      <c r="J36" s="106"/>
      <c r="K36" s="106"/>
      <c r="L36" s="126"/>
      <c r="M36" s="114"/>
      <c r="N36" s="114"/>
      <c r="O36" s="114"/>
      <c r="P36" s="25"/>
      <c r="Q36" s="58"/>
      <c r="R36" s="59"/>
      <c r="S36" s="59"/>
      <c r="T36" s="59"/>
      <c r="U36" s="59"/>
      <c r="V36" s="59"/>
      <c r="W36" s="59"/>
      <c r="Y36" s="26"/>
      <c r="Z36" s="26"/>
      <c r="AA36" s="26"/>
      <c r="AB36" s="26"/>
      <c r="BS36" s="26"/>
    </row>
    <row r="37" spans="3:80" s="23" customFormat="1" ht="12" customHeight="1">
      <c r="C37" s="168"/>
      <c r="D37" s="69"/>
      <c r="E37" s="88"/>
      <c r="F37" s="95"/>
      <c r="G37" s="60"/>
      <c r="H37" s="102"/>
      <c r="I37" s="97"/>
      <c r="J37" s="103"/>
      <c r="K37" s="103"/>
      <c r="L37" s="123"/>
      <c r="M37" s="110"/>
      <c r="N37" s="110"/>
      <c r="O37" s="110"/>
      <c r="P37" s="25"/>
      <c r="Q37" s="58"/>
      <c r="R37" s="59"/>
      <c r="S37" s="59"/>
      <c r="T37" s="59"/>
      <c r="U37" s="59"/>
      <c r="V37" s="59"/>
      <c r="W37" s="59"/>
      <c r="Y37" s="26"/>
      <c r="Z37" s="26"/>
      <c r="AA37" s="26"/>
      <c r="AB37" s="26"/>
      <c r="BS37" s="26"/>
    </row>
    <row r="38" spans="3:80" s="23" customFormat="1" ht="12" customHeight="1">
      <c r="C38" s="169"/>
      <c r="D38" s="140"/>
      <c r="E38" s="155"/>
      <c r="F38" s="124"/>
      <c r="G38" s="157"/>
      <c r="H38" s="127"/>
      <c r="I38" s="186"/>
      <c r="J38" s="106"/>
      <c r="K38" s="106"/>
      <c r="L38" s="126"/>
      <c r="M38" s="114"/>
      <c r="N38" s="114"/>
      <c r="O38" s="114"/>
      <c r="P38" s="25"/>
      <c r="Q38" s="58"/>
      <c r="R38" s="59"/>
      <c r="S38" s="59"/>
      <c r="T38" s="59"/>
      <c r="U38" s="59"/>
      <c r="V38" s="59"/>
      <c r="W38" s="59"/>
      <c r="Y38" s="26"/>
      <c r="Z38" s="26"/>
      <c r="AA38" s="26"/>
      <c r="AB38" s="26"/>
      <c r="BS38" s="26"/>
    </row>
    <row r="39" spans="3:80" s="23" customFormat="1" ht="12" customHeight="1">
      <c r="C39" s="166"/>
      <c r="D39" s="69"/>
      <c r="E39" s="88"/>
      <c r="F39" s="95"/>
      <c r="G39" s="60"/>
      <c r="H39" s="102"/>
      <c r="I39" s="97"/>
      <c r="J39" s="103"/>
      <c r="K39" s="103"/>
      <c r="L39" s="123"/>
      <c r="M39" s="110"/>
      <c r="N39" s="110"/>
      <c r="O39" s="110"/>
      <c r="P39" s="25"/>
      <c r="Q39" s="58"/>
      <c r="R39" s="59"/>
      <c r="S39" s="59"/>
      <c r="T39" s="59"/>
      <c r="U39" s="59"/>
      <c r="V39" s="59"/>
      <c r="W39" s="73"/>
      <c r="Y39" s="26"/>
      <c r="Z39" s="26"/>
      <c r="AA39" s="26"/>
      <c r="AB39" s="26"/>
      <c r="BR39" s="48"/>
      <c r="BS39" s="26"/>
    </row>
    <row r="40" spans="3:80" s="23" customFormat="1" ht="12" customHeight="1">
      <c r="C40" s="169"/>
      <c r="D40" s="140"/>
      <c r="E40" s="153"/>
      <c r="F40" s="104"/>
      <c r="G40" s="101"/>
      <c r="H40" s="127"/>
      <c r="I40" s="186"/>
      <c r="J40" s="106"/>
      <c r="K40" s="106"/>
      <c r="L40" s="126"/>
      <c r="M40" s="114"/>
      <c r="N40" s="114"/>
      <c r="O40" s="114"/>
      <c r="P40" s="25"/>
      <c r="Q40" s="58"/>
      <c r="R40" s="59"/>
      <c r="S40" s="59"/>
      <c r="T40" s="59"/>
      <c r="U40" s="59"/>
      <c r="V40" s="59"/>
      <c r="W40" s="59"/>
      <c r="Y40" s="26"/>
      <c r="AA40" s="26"/>
      <c r="AB40" s="26"/>
      <c r="BR40" s="48"/>
      <c r="BS40" s="26"/>
    </row>
    <row r="41" spans="3:80" s="23" customFormat="1" ht="12" customHeight="1">
      <c r="C41" s="168"/>
      <c r="D41" s="69"/>
      <c r="E41" s="88"/>
      <c r="F41" s="95"/>
      <c r="G41" s="71"/>
      <c r="H41" s="138"/>
      <c r="I41" s="97"/>
      <c r="J41" s="103"/>
      <c r="K41" s="103"/>
      <c r="L41" s="109"/>
      <c r="M41" s="110"/>
      <c r="N41" s="110"/>
      <c r="O41" s="110"/>
      <c r="P41" s="25"/>
      <c r="Q41" s="58"/>
      <c r="R41" s="59"/>
      <c r="S41" s="59"/>
      <c r="T41" s="59"/>
      <c r="U41" s="59"/>
      <c r="V41" s="59"/>
      <c r="W41" s="59"/>
      <c r="Y41" s="26"/>
      <c r="Z41" s="26"/>
      <c r="AA41" s="26"/>
      <c r="AB41" s="26"/>
      <c r="BR41" s="48"/>
      <c r="BS41" s="31"/>
    </row>
    <row r="42" spans="3:80" s="23" customFormat="1" ht="12" customHeight="1">
      <c r="C42" s="169"/>
      <c r="D42" s="140"/>
      <c r="E42" s="153"/>
      <c r="F42" s="104"/>
      <c r="G42" s="159"/>
      <c r="H42" s="139"/>
      <c r="I42" s="186"/>
      <c r="J42" s="106"/>
      <c r="K42" s="106"/>
      <c r="L42" s="137"/>
      <c r="M42" s="114"/>
      <c r="N42" s="113"/>
      <c r="O42" s="114"/>
      <c r="P42" s="25"/>
      <c r="Q42" s="58"/>
      <c r="R42" s="59"/>
      <c r="S42" s="59"/>
      <c r="T42" s="59"/>
      <c r="U42" s="59"/>
      <c r="V42" s="59"/>
      <c r="W42" s="59"/>
      <c r="BR42" s="48"/>
      <c r="BS42" s="26"/>
    </row>
    <row r="43" spans="3:80" s="23" customFormat="1" ht="12" customHeight="1">
      <c r="C43" s="168"/>
      <c r="D43" s="69"/>
      <c r="E43" s="88"/>
      <c r="F43" s="95"/>
      <c r="G43" s="71"/>
      <c r="H43" s="138"/>
      <c r="I43" s="97"/>
      <c r="J43" s="103"/>
      <c r="K43" s="103"/>
      <c r="L43" s="109"/>
      <c r="M43" s="110"/>
      <c r="N43" s="115"/>
      <c r="O43" s="110"/>
      <c r="P43" s="25"/>
      <c r="Q43" s="58"/>
      <c r="R43" s="59"/>
      <c r="S43" s="59"/>
      <c r="T43" s="59"/>
      <c r="U43" s="59"/>
      <c r="V43" s="59"/>
      <c r="W43" s="59"/>
      <c r="Y43" s="26"/>
      <c r="Z43" s="26"/>
      <c r="AA43" s="26"/>
      <c r="AB43" s="26"/>
      <c r="BR43" s="48"/>
      <c r="BS43" s="26"/>
    </row>
    <row r="44" spans="3:80" s="23" customFormat="1" ht="12" customHeight="1">
      <c r="C44" s="169"/>
      <c r="D44" s="140"/>
      <c r="E44" s="153"/>
      <c r="F44" s="104"/>
      <c r="G44" s="159"/>
      <c r="H44" s="139"/>
      <c r="I44" s="186"/>
      <c r="J44" s="106"/>
      <c r="K44" s="106"/>
      <c r="L44" s="137"/>
      <c r="M44" s="114"/>
      <c r="N44" s="113"/>
      <c r="O44" s="114"/>
      <c r="P44" s="25"/>
      <c r="Q44" s="58"/>
      <c r="R44" s="59"/>
      <c r="S44" s="59"/>
      <c r="T44" s="59"/>
      <c r="U44" s="59"/>
      <c r="V44" s="59"/>
      <c r="W44" s="59"/>
      <c r="X44" s="30"/>
      <c r="Y44" s="26"/>
      <c r="Z44" s="26"/>
      <c r="AA44" s="26"/>
      <c r="AB44" s="26"/>
      <c r="BR44" s="48"/>
      <c r="BS44" s="26"/>
    </row>
    <row r="45" spans="3:80" s="23" customFormat="1" ht="12" customHeight="1">
      <c r="C45" s="168"/>
      <c r="D45" s="69"/>
      <c r="E45" s="88"/>
      <c r="F45" s="95"/>
      <c r="G45" s="60"/>
      <c r="H45" s="138"/>
      <c r="I45" s="97"/>
      <c r="J45" s="103"/>
      <c r="K45" s="103"/>
      <c r="L45" s="123"/>
      <c r="M45" s="110"/>
      <c r="N45" s="110"/>
      <c r="O45" s="110"/>
      <c r="P45" s="25"/>
      <c r="Q45" s="58"/>
      <c r="R45" s="59"/>
      <c r="S45" s="59"/>
      <c r="T45" s="59"/>
      <c r="U45" s="59"/>
      <c r="V45" s="59"/>
      <c r="W45" s="59"/>
      <c r="X45" s="30"/>
      <c r="Y45" s="26"/>
      <c r="Z45" s="26"/>
      <c r="AA45" s="26"/>
      <c r="AB45" s="26"/>
      <c r="BR45" s="48"/>
      <c r="BS45" s="26"/>
    </row>
    <row r="46" spans="3:80" s="23" customFormat="1" ht="12" customHeight="1">
      <c r="C46" s="169"/>
      <c r="D46" s="140"/>
      <c r="E46" s="155"/>
      <c r="F46" s="124"/>
      <c r="G46" s="101"/>
      <c r="H46" s="139"/>
      <c r="I46" s="186"/>
      <c r="J46" s="106"/>
      <c r="K46" s="106"/>
      <c r="L46" s="126"/>
      <c r="M46" s="114"/>
      <c r="N46" s="114"/>
      <c r="O46" s="114"/>
      <c r="P46" s="25"/>
      <c r="Q46" s="58"/>
      <c r="R46" s="59"/>
      <c r="S46" s="59"/>
      <c r="T46" s="59"/>
      <c r="U46" s="59"/>
      <c r="V46" s="59"/>
      <c r="W46" s="59"/>
      <c r="X46" s="29"/>
      <c r="Y46" s="26"/>
      <c r="Z46" s="26"/>
      <c r="AA46" s="26"/>
      <c r="AB46" s="26"/>
      <c r="BR46" s="48"/>
      <c r="BS46" s="31"/>
      <c r="CB46" s="38"/>
    </row>
    <row r="47" spans="3:80" s="23" customFormat="1" ht="12" customHeight="1">
      <c r="C47" s="168"/>
      <c r="D47" s="165"/>
      <c r="E47" s="88"/>
      <c r="F47" s="95"/>
      <c r="G47" s="71"/>
      <c r="H47" s="138"/>
      <c r="I47" s="97"/>
      <c r="J47" s="103"/>
      <c r="K47" s="103"/>
      <c r="L47" s="123"/>
      <c r="M47" s="110"/>
      <c r="N47" s="110"/>
      <c r="O47" s="110"/>
      <c r="P47" s="25"/>
      <c r="Q47" s="58"/>
      <c r="R47" s="59"/>
      <c r="S47" s="59"/>
      <c r="T47" s="59"/>
      <c r="U47" s="59"/>
      <c r="V47" s="59"/>
      <c r="W47" s="59"/>
      <c r="X47" s="30"/>
      <c r="Y47" s="26"/>
      <c r="Z47" s="26"/>
      <c r="AA47" s="26"/>
      <c r="AB47" s="26"/>
      <c r="BR47" s="48"/>
      <c r="BS47" s="26"/>
    </row>
    <row r="48" spans="3:80" s="23" customFormat="1" ht="12" customHeight="1">
      <c r="C48" s="169"/>
      <c r="D48" s="140"/>
      <c r="E48" s="153"/>
      <c r="F48" s="104"/>
      <c r="G48" s="159"/>
      <c r="H48" s="139"/>
      <c r="I48" s="186"/>
      <c r="J48" s="106"/>
      <c r="K48" s="106"/>
      <c r="L48" s="126"/>
      <c r="M48" s="114"/>
      <c r="N48" s="114"/>
      <c r="O48" s="114"/>
      <c r="P48" s="25"/>
      <c r="Q48" s="58"/>
      <c r="R48" s="59"/>
      <c r="S48" s="59"/>
      <c r="T48" s="59"/>
      <c r="U48" s="59"/>
      <c r="V48" s="59"/>
      <c r="W48" s="59"/>
      <c r="X48" s="30"/>
      <c r="Y48" s="31"/>
      <c r="Z48" s="26"/>
      <c r="AA48" s="26"/>
      <c r="AB48" s="26"/>
      <c r="BS48" s="26"/>
    </row>
    <row r="49" spans="3:82" s="23" customFormat="1" ht="12" customHeight="1">
      <c r="C49" s="168"/>
      <c r="D49" s="69"/>
      <c r="E49" s="88"/>
      <c r="F49" s="95"/>
      <c r="G49" s="60"/>
      <c r="H49" s="102"/>
      <c r="I49" s="97"/>
      <c r="J49" s="103"/>
      <c r="K49" s="103"/>
      <c r="L49" s="96"/>
      <c r="M49" s="59"/>
      <c r="N49" s="59"/>
      <c r="O49" s="59"/>
      <c r="P49" s="25"/>
      <c r="Q49" s="58"/>
      <c r="R49" s="59"/>
      <c r="S49" s="59"/>
      <c r="T49" s="59"/>
      <c r="U49" s="59"/>
      <c r="V49" s="59"/>
      <c r="W49" s="59"/>
      <c r="Y49" s="26"/>
      <c r="Z49" s="26"/>
      <c r="AA49" s="26"/>
      <c r="AB49" s="26"/>
      <c r="BS49" s="26"/>
    </row>
    <row r="50" spans="3:82" s="23" customFormat="1" ht="12" customHeight="1">
      <c r="C50" s="169"/>
      <c r="D50" s="140"/>
      <c r="E50" s="155"/>
      <c r="F50" s="124"/>
      <c r="G50" s="101"/>
      <c r="H50" s="127"/>
      <c r="I50" s="125"/>
      <c r="J50" s="106"/>
      <c r="K50" s="106"/>
      <c r="L50" s="107"/>
      <c r="M50" s="101"/>
      <c r="N50" s="101"/>
      <c r="O50" s="101"/>
      <c r="P50" s="25"/>
      <c r="Q50" s="58"/>
      <c r="R50" s="59"/>
      <c r="S50" s="59"/>
      <c r="T50" s="59"/>
      <c r="U50" s="59"/>
      <c r="V50" s="59"/>
      <c r="W50" s="59"/>
      <c r="X50" s="30"/>
      <c r="Y50" s="31"/>
      <c r="Z50" s="26"/>
      <c r="AA50" s="26"/>
      <c r="AB50" s="26"/>
      <c r="BS50" s="26"/>
    </row>
    <row r="51" spans="3:82" s="23" customFormat="1" ht="12" customHeight="1">
      <c r="C51" s="168"/>
      <c r="D51" s="69"/>
      <c r="E51" s="88"/>
      <c r="F51" s="95"/>
      <c r="G51" s="60"/>
      <c r="H51" s="102"/>
      <c r="I51" s="97"/>
      <c r="J51" s="103"/>
      <c r="K51" s="103"/>
      <c r="L51" s="96"/>
      <c r="M51" s="59"/>
      <c r="N51" s="59"/>
      <c r="O51" s="59"/>
      <c r="P51" s="25"/>
      <c r="Q51" s="58"/>
      <c r="R51" s="59"/>
      <c r="S51" s="59"/>
      <c r="T51" s="59"/>
      <c r="U51" s="59"/>
      <c r="V51" s="59"/>
      <c r="W51" s="59"/>
      <c r="Y51" s="26"/>
      <c r="Z51" s="26"/>
      <c r="AA51" s="26"/>
      <c r="AB51" s="26"/>
      <c r="BS51" s="26"/>
    </row>
    <row r="52" spans="3:82" s="23" customFormat="1" ht="12" customHeight="1">
      <c r="C52" s="169"/>
      <c r="D52" s="140"/>
      <c r="E52" s="155"/>
      <c r="F52" s="124"/>
      <c r="G52" s="101"/>
      <c r="H52" s="127"/>
      <c r="I52" s="125"/>
      <c r="J52" s="106"/>
      <c r="K52" s="106"/>
      <c r="L52" s="107"/>
      <c r="M52" s="101"/>
      <c r="N52" s="101"/>
      <c r="O52" s="101"/>
      <c r="P52" s="25"/>
      <c r="Q52" s="58"/>
      <c r="R52" s="59"/>
      <c r="S52" s="59"/>
      <c r="T52" s="59"/>
      <c r="U52" s="59"/>
      <c r="V52" s="59"/>
      <c r="W52" s="59"/>
      <c r="X52" s="30"/>
      <c r="Y52" s="31"/>
      <c r="Z52" s="26"/>
      <c r="AA52" s="26"/>
      <c r="AB52" s="26"/>
      <c r="BS52" s="26"/>
      <c r="CD52" s="31"/>
    </row>
    <row r="53" spans="3:82" s="23" customFormat="1" ht="12" customHeight="1">
      <c r="C53" s="168"/>
      <c r="D53" s="69"/>
      <c r="E53" s="88"/>
      <c r="F53" s="95"/>
      <c r="G53" s="60"/>
      <c r="H53" s="102"/>
      <c r="I53" s="97"/>
      <c r="J53" s="103"/>
      <c r="K53" s="103"/>
      <c r="L53" s="96"/>
      <c r="M53" s="59"/>
      <c r="N53" s="59"/>
      <c r="O53" s="59"/>
      <c r="P53" s="25"/>
      <c r="Q53" s="58"/>
      <c r="R53" s="59"/>
      <c r="S53" s="59"/>
      <c r="T53" s="59"/>
      <c r="U53" s="59"/>
      <c r="V53" s="59"/>
      <c r="W53" s="59"/>
      <c r="Y53" s="26"/>
      <c r="Z53" s="26"/>
      <c r="AA53" s="26"/>
      <c r="AB53" s="26"/>
      <c r="BS53" s="26"/>
    </row>
    <row r="54" spans="3:82" s="23" customFormat="1" ht="12" customHeight="1">
      <c r="C54" s="169"/>
      <c r="D54" s="140"/>
      <c r="E54" s="155"/>
      <c r="F54" s="124"/>
      <c r="G54" s="101"/>
      <c r="H54" s="127"/>
      <c r="I54" s="125"/>
      <c r="J54" s="106"/>
      <c r="K54" s="106"/>
      <c r="L54" s="107"/>
      <c r="M54" s="101"/>
      <c r="N54" s="101"/>
      <c r="O54" s="101"/>
      <c r="P54" s="25"/>
      <c r="Q54" s="58"/>
      <c r="R54" s="59"/>
      <c r="S54" s="59"/>
      <c r="T54" s="59"/>
      <c r="U54" s="59"/>
      <c r="V54" s="59"/>
      <c r="W54" s="59"/>
      <c r="X54" s="30"/>
      <c r="Y54" s="31"/>
      <c r="Z54" s="26"/>
      <c r="AA54" s="26"/>
      <c r="AB54" s="26"/>
      <c r="BS54" s="26"/>
    </row>
    <row r="55" spans="3:82" s="23" customFormat="1" ht="12" customHeight="1">
      <c r="C55" s="168"/>
      <c r="D55" s="69"/>
      <c r="E55" s="88"/>
      <c r="F55" s="95"/>
      <c r="G55" s="60"/>
      <c r="H55" s="102"/>
      <c r="I55" s="97"/>
      <c r="J55" s="103"/>
      <c r="K55" s="103"/>
      <c r="L55" s="96"/>
      <c r="M55" s="59"/>
      <c r="N55" s="59"/>
      <c r="O55" s="59"/>
      <c r="P55" s="25"/>
      <c r="Q55" s="58"/>
      <c r="R55" s="59"/>
      <c r="S55" s="59"/>
      <c r="T55" s="59"/>
      <c r="U55" s="59"/>
      <c r="V55" s="59"/>
      <c r="W55" s="59"/>
      <c r="Y55" s="26"/>
      <c r="Z55" s="26"/>
      <c r="AA55" s="26"/>
      <c r="AB55" s="26"/>
      <c r="BS55" s="26"/>
    </row>
    <row r="56" spans="3:82" s="23" customFormat="1" ht="12" customHeight="1">
      <c r="C56" s="169"/>
      <c r="D56" s="140"/>
      <c r="E56" s="155"/>
      <c r="F56" s="124"/>
      <c r="G56" s="101"/>
      <c r="H56" s="127"/>
      <c r="I56" s="125"/>
      <c r="J56" s="106"/>
      <c r="K56" s="106"/>
      <c r="L56" s="107"/>
      <c r="M56" s="101"/>
      <c r="N56" s="101"/>
      <c r="O56" s="101"/>
      <c r="P56" s="25"/>
      <c r="Q56" s="58"/>
      <c r="R56" s="59"/>
      <c r="S56" s="59"/>
      <c r="T56" s="59"/>
      <c r="U56" s="59"/>
      <c r="V56" s="59"/>
      <c r="W56" s="59"/>
      <c r="X56" s="29"/>
      <c r="Y56" s="26"/>
      <c r="Z56" s="26"/>
      <c r="AA56" s="26"/>
      <c r="AB56" s="26"/>
      <c r="BS56" s="30"/>
    </row>
    <row r="57" spans="3:82" s="23" customFormat="1" ht="12" customHeight="1">
      <c r="C57" s="168"/>
      <c r="D57" s="69"/>
      <c r="E57" s="88"/>
      <c r="F57" s="95"/>
      <c r="G57" s="60"/>
      <c r="H57" s="102"/>
      <c r="I57" s="97"/>
      <c r="J57" s="103"/>
      <c r="K57" s="103"/>
      <c r="L57" s="96"/>
      <c r="M57" s="59"/>
      <c r="N57" s="59"/>
      <c r="O57" s="59"/>
      <c r="P57" s="25"/>
      <c r="Q57" s="58"/>
      <c r="R57" s="59"/>
      <c r="S57" s="59"/>
      <c r="T57" s="59"/>
      <c r="U57" s="59"/>
      <c r="V57" s="59"/>
      <c r="W57" s="59"/>
      <c r="X57" s="30"/>
      <c r="Y57" s="26"/>
      <c r="Z57" s="26"/>
      <c r="AA57" s="26"/>
      <c r="AB57" s="26"/>
      <c r="BS57" s="26"/>
    </row>
    <row r="58" spans="3:82" s="23" customFormat="1" ht="12" customHeight="1">
      <c r="C58" s="169"/>
      <c r="D58" s="140"/>
      <c r="E58" s="155"/>
      <c r="F58" s="124"/>
      <c r="G58" s="101"/>
      <c r="H58" s="127"/>
      <c r="I58" s="125"/>
      <c r="J58" s="106"/>
      <c r="K58" s="106"/>
      <c r="L58" s="107"/>
      <c r="M58" s="101"/>
      <c r="N58" s="101"/>
      <c r="O58" s="101"/>
      <c r="P58" s="25"/>
      <c r="Q58" s="58"/>
      <c r="R58" s="59"/>
      <c r="S58" s="59"/>
      <c r="T58" s="59"/>
      <c r="U58" s="59"/>
      <c r="V58" s="59"/>
      <c r="W58" s="59"/>
      <c r="Y58" s="26"/>
      <c r="Z58" s="26"/>
      <c r="AA58" s="26"/>
      <c r="AB58" s="26"/>
      <c r="BS58" s="26"/>
    </row>
    <row r="59" spans="3:82" s="23" customFormat="1" ht="12" customHeight="1">
      <c r="C59" s="168"/>
      <c r="D59" s="69"/>
      <c r="E59" s="88"/>
      <c r="F59" s="95"/>
      <c r="G59" s="60"/>
      <c r="H59" s="102"/>
      <c r="I59" s="97"/>
      <c r="J59" s="103"/>
      <c r="K59" s="103"/>
      <c r="L59" s="96"/>
      <c r="M59" s="59"/>
      <c r="N59" s="59"/>
      <c r="O59" s="59"/>
      <c r="P59" s="25"/>
      <c r="Q59" s="58"/>
      <c r="R59" s="59"/>
      <c r="S59" s="59"/>
      <c r="T59" s="59"/>
      <c r="U59" s="59"/>
      <c r="V59" s="59"/>
      <c r="W59" s="59"/>
      <c r="Y59" s="26"/>
      <c r="Z59" s="26"/>
      <c r="AA59" s="26"/>
      <c r="AB59" s="26"/>
      <c r="BS59" s="26"/>
    </row>
    <row r="60" spans="3:82" s="23" customFormat="1" ht="12" customHeight="1">
      <c r="C60" s="169"/>
      <c r="D60" s="140"/>
      <c r="E60" s="155"/>
      <c r="F60" s="124"/>
      <c r="G60" s="101"/>
      <c r="H60" s="127"/>
      <c r="I60" s="125"/>
      <c r="J60" s="106"/>
      <c r="K60" s="106"/>
      <c r="L60" s="107"/>
      <c r="M60" s="101"/>
      <c r="N60" s="101"/>
      <c r="O60" s="101"/>
      <c r="P60" s="25"/>
      <c r="Q60" s="58"/>
      <c r="R60" s="59"/>
      <c r="S60" s="59"/>
      <c r="T60" s="59"/>
      <c r="U60" s="59"/>
      <c r="V60" s="59"/>
      <c r="W60" s="59"/>
      <c r="Y60" s="26"/>
      <c r="Z60" s="26"/>
      <c r="AA60" s="26"/>
      <c r="AB60" s="26"/>
      <c r="BS60" s="26"/>
    </row>
    <row r="61" spans="3:82" s="23" customFormat="1" ht="12" customHeight="1">
      <c r="C61" s="168"/>
      <c r="D61" s="69"/>
      <c r="E61" s="88"/>
      <c r="F61" s="95"/>
      <c r="G61" s="60"/>
      <c r="H61" s="102"/>
      <c r="I61" s="97"/>
      <c r="J61" s="103"/>
      <c r="K61" s="103"/>
      <c r="L61" s="96"/>
      <c r="M61" s="59"/>
      <c r="N61" s="59"/>
      <c r="O61" s="59"/>
      <c r="P61" s="25"/>
      <c r="Q61" s="58"/>
      <c r="R61" s="59"/>
      <c r="S61" s="59"/>
      <c r="T61" s="59"/>
      <c r="U61" s="59"/>
      <c r="V61" s="59"/>
      <c r="W61" s="59"/>
      <c r="Y61" s="26"/>
      <c r="Z61" s="26"/>
      <c r="AA61" s="26"/>
      <c r="AB61" s="26"/>
      <c r="BS61" s="26"/>
    </row>
    <row r="62" spans="3:82" s="23" customFormat="1" ht="12" customHeight="1">
      <c r="C62" s="169"/>
      <c r="D62" s="140"/>
      <c r="E62" s="155"/>
      <c r="F62" s="124"/>
      <c r="G62" s="101"/>
      <c r="H62" s="127"/>
      <c r="I62" s="125"/>
      <c r="J62" s="106"/>
      <c r="K62" s="106"/>
      <c r="L62" s="107"/>
      <c r="M62" s="101"/>
      <c r="N62" s="101"/>
      <c r="O62" s="101"/>
      <c r="P62" s="25"/>
      <c r="Q62" s="58"/>
      <c r="R62" s="59"/>
      <c r="S62" s="59"/>
      <c r="T62" s="59"/>
      <c r="U62" s="59"/>
      <c r="V62" s="59"/>
      <c r="W62" s="59"/>
      <c r="Y62" s="26"/>
      <c r="Z62" s="26"/>
      <c r="AA62" s="26"/>
      <c r="AB62" s="26"/>
      <c r="BS62" s="26"/>
    </row>
    <row r="63" spans="3:82" s="23" customFormat="1" ht="12" customHeight="1">
      <c r="C63" s="168"/>
      <c r="D63" s="790"/>
      <c r="E63" s="791"/>
      <c r="F63" s="95"/>
      <c r="G63" s="60"/>
      <c r="H63" s="102"/>
      <c r="I63" s="97"/>
      <c r="J63" s="103"/>
      <c r="K63" s="103"/>
      <c r="L63" s="96"/>
      <c r="M63" s="59"/>
      <c r="N63" s="59"/>
      <c r="O63" s="59"/>
      <c r="P63" s="25"/>
      <c r="Q63" s="58"/>
      <c r="R63" s="59"/>
      <c r="S63" s="59"/>
      <c r="T63" s="59"/>
      <c r="U63" s="59"/>
      <c r="V63" s="59"/>
      <c r="W63" s="59"/>
      <c r="Y63" s="26"/>
      <c r="Z63" s="26"/>
      <c r="AA63" s="26"/>
      <c r="AB63" s="26"/>
      <c r="BS63" s="26"/>
    </row>
    <row r="64" spans="3:82" s="23" customFormat="1" ht="12" customHeight="1">
      <c r="C64" s="169"/>
      <c r="D64" s="786" t="s">
        <v>26</v>
      </c>
      <c r="E64" s="787"/>
      <c r="F64" s="184"/>
      <c r="G64" s="101"/>
      <c r="H64" s="127"/>
      <c r="I64" s="125"/>
      <c r="J64" s="106"/>
      <c r="K64" s="106">
        <f>SUM(K11:K62)</f>
        <v>0</v>
      </c>
      <c r="L64" s="128"/>
      <c r="M64" s="788"/>
      <c r="N64" s="789"/>
      <c r="O64" s="807"/>
      <c r="P64" s="25"/>
      <c r="Q64" s="58"/>
      <c r="R64" s="59"/>
      <c r="S64" s="59"/>
      <c r="T64" s="59"/>
      <c r="U64" s="59"/>
      <c r="V64" s="59"/>
      <c r="W64" s="59"/>
      <c r="Y64" s="26"/>
      <c r="Z64" s="26"/>
      <c r="AA64" s="26"/>
      <c r="AB64" s="26"/>
      <c r="BS64" s="26"/>
    </row>
    <row r="65" spans="2:71" s="23" customFormat="1" ht="12" customHeight="1">
      <c r="B65" s="39"/>
      <c r="C65" s="168"/>
      <c r="D65" s="790"/>
      <c r="E65" s="791"/>
      <c r="F65" s="95"/>
      <c r="G65" s="60"/>
      <c r="H65" s="102"/>
      <c r="I65" s="97"/>
      <c r="J65" s="103"/>
      <c r="K65" s="103"/>
      <c r="L65" s="96"/>
      <c r="M65" s="59"/>
      <c r="N65" s="59"/>
      <c r="O65" s="59"/>
      <c r="P65" s="25"/>
      <c r="Q65" s="58"/>
      <c r="R65" s="59"/>
      <c r="S65" s="59"/>
      <c r="T65" s="59"/>
      <c r="U65" s="59"/>
      <c r="V65" s="59"/>
      <c r="W65" s="59"/>
      <c r="Y65" s="26"/>
      <c r="Z65" s="26"/>
      <c r="AA65" s="26"/>
      <c r="AB65" s="26"/>
      <c r="BS65" s="26"/>
    </row>
    <row r="66" spans="2:71" s="23" customFormat="1" ht="12" customHeight="1" thickBot="1">
      <c r="B66" s="39"/>
      <c r="C66" s="170"/>
      <c r="D66" s="792" t="s">
        <v>27</v>
      </c>
      <c r="E66" s="793"/>
      <c r="F66" s="185"/>
      <c r="G66" s="135"/>
      <c r="H66" s="132"/>
      <c r="I66" s="133"/>
      <c r="J66" s="134"/>
      <c r="K66" s="134">
        <f>+K64</f>
        <v>0</v>
      </c>
      <c r="L66" s="131"/>
      <c r="M66" s="135"/>
      <c r="N66" s="135"/>
      <c r="O66" s="135"/>
      <c r="P66" s="25"/>
      <c r="Q66" s="58"/>
      <c r="R66" s="59"/>
      <c r="S66" s="59"/>
      <c r="T66" s="59"/>
      <c r="U66" s="59"/>
      <c r="V66" s="59"/>
      <c r="W66" s="59"/>
      <c r="Y66" s="26"/>
      <c r="Z66" s="26"/>
      <c r="AA66" s="26"/>
      <c r="AB66" s="26"/>
      <c r="BS66" s="26"/>
    </row>
    <row r="67" spans="2:71" ht="23.1" customHeight="1">
      <c r="B67" s="5"/>
      <c r="C67" s="33"/>
      <c r="D67" s="33"/>
      <c r="E67" s="41"/>
      <c r="F67" s="41"/>
      <c r="G67" s="5"/>
      <c r="H67" s="42"/>
      <c r="I67" s="33"/>
      <c r="J67" s="43"/>
      <c r="K67" s="43"/>
      <c r="L67" s="44"/>
      <c r="M67" s="45"/>
      <c r="N67" s="40"/>
      <c r="O67" s="1" t="s">
        <v>52</v>
      </c>
      <c r="P67" s="5"/>
      <c r="Q67" s="56"/>
      <c r="Y67" s="13"/>
      <c r="Z67" s="13"/>
      <c r="BS67" s="13"/>
    </row>
  </sheetData>
  <mergeCells count="11">
    <mergeCell ref="D63:E63"/>
    <mergeCell ref="D64:E64"/>
    <mergeCell ref="M64:O64"/>
    <mergeCell ref="D65:E65"/>
    <mergeCell ref="D66:E66"/>
    <mergeCell ref="X27:Y27"/>
    <mergeCell ref="C5:O5"/>
    <mergeCell ref="D8:E8"/>
    <mergeCell ref="F8:G8"/>
    <mergeCell ref="L8:O8"/>
    <mergeCell ref="X21:Y2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総括表</vt:lpstr>
      <vt:lpstr>内訳(直工)</vt:lpstr>
      <vt:lpstr>別紙明細</vt:lpstr>
      <vt:lpstr>コン</vt:lpstr>
      <vt:lpstr>型枠</vt:lpstr>
      <vt:lpstr>鉄筋</vt:lpstr>
      <vt:lpstr>ＣＢ</vt:lpstr>
      <vt:lpstr>防水</vt:lpstr>
      <vt:lpstr>石</vt:lpstr>
      <vt:lpstr>タイル</vt:lpstr>
      <vt:lpstr>木</vt:lpstr>
      <vt:lpstr>金属</vt:lpstr>
      <vt:lpstr>左官</vt:lpstr>
      <vt:lpstr>木建</vt:lpstr>
      <vt:lpstr>金建</vt:lpstr>
      <vt:lpstr>ガラス</vt:lpstr>
      <vt:lpstr>塗装</vt:lpstr>
      <vt:lpstr>内装</vt:lpstr>
      <vt:lpstr>ユニット</vt:lpstr>
      <vt:lpstr>撤去</vt:lpstr>
      <vt:lpstr>運搬</vt:lpstr>
      <vt:lpstr>宿泊費</vt:lpstr>
      <vt:lpstr>渡航費</vt:lpstr>
      <vt:lpstr>処分</vt:lpstr>
      <vt:lpstr>内訳(直工)電</vt:lpstr>
      <vt:lpstr>内訳(縦)</vt:lpstr>
      <vt:lpstr>内訳(直工)機</vt:lpstr>
      <vt:lpstr>内訳書（縦）</vt:lpstr>
      <vt:lpstr>ＣＢ!Print_Area</vt:lpstr>
      <vt:lpstr>ガラス!Print_Area</vt:lpstr>
      <vt:lpstr>コン!Print_Area</vt:lpstr>
      <vt:lpstr>タイル!Print_Area</vt:lpstr>
      <vt:lpstr>ユニット!Print_Area</vt:lpstr>
      <vt:lpstr>運搬!Print_Area</vt:lpstr>
      <vt:lpstr>金建!Print_Area</vt:lpstr>
      <vt:lpstr>金属!Print_Area</vt:lpstr>
      <vt:lpstr>型枠!Print_Area</vt:lpstr>
      <vt:lpstr>左官!Print_Area</vt:lpstr>
      <vt:lpstr>宿泊費!Print_Area</vt:lpstr>
      <vt:lpstr>処分!Print_Area</vt:lpstr>
      <vt:lpstr>石!Print_Area</vt:lpstr>
      <vt:lpstr>総括表!Print_Area</vt:lpstr>
      <vt:lpstr>撤去!Print_Area</vt:lpstr>
      <vt:lpstr>鉄筋!Print_Area</vt:lpstr>
      <vt:lpstr>塗装!Print_Area</vt:lpstr>
      <vt:lpstr>渡航費!Print_Area</vt:lpstr>
      <vt:lpstr>内装!Print_Area</vt:lpstr>
      <vt:lpstr>'内訳(縦)'!Print_Area</vt:lpstr>
      <vt:lpstr>'内訳(直工)'!Print_Area</vt:lpstr>
      <vt:lpstr>'内訳(直工)機'!Print_Area</vt:lpstr>
      <vt:lpstr>'内訳(直工)電'!Print_Area</vt:lpstr>
      <vt:lpstr>'内訳書（縦）'!Print_Area</vt:lpstr>
      <vt:lpstr>別紙明細!Print_Area</vt:lpstr>
      <vt:lpstr>防水!Print_Area</vt:lpstr>
      <vt:lpstr>木!Print_Area</vt:lpstr>
      <vt:lpstr>木建!Print_Area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zamami</cp:lastModifiedBy>
  <cp:lastPrinted>2019-06-19T07:16:34Z</cp:lastPrinted>
  <dcterms:modified xsi:type="dcterms:W3CDTF">2020-03-19T02:19:40Z</dcterms:modified>
</cp:coreProperties>
</file>