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mami\Desktop\R3提出物\40314〆_令和２年度財政状況資料集の作成等について\02_作業フォルダ\"/>
    </mc:Choice>
  </mc:AlternateContent>
  <bookViews>
    <workbookView xWindow="0" yWindow="0" windowWidth="23040" windowHeight="91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F71" i="12" s="1"/>
  <c r="AA70" i="12"/>
  <c r="AF70" i="12" s="1"/>
  <c r="BG38" i="10" l="1"/>
  <c r="BG37" i="10"/>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AM38" i="10"/>
  <c r="U38" i="10"/>
  <c r="C38" i="10"/>
  <c r="CO37" i="10"/>
  <c r="AM37" i="10"/>
  <c r="U37" i="10"/>
  <c r="C37" i="10"/>
  <c r="CO36" i="10"/>
  <c r="BW36" i="10"/>
  <c r="BW37" i="10" s="1"/>
  <c r="AM36" i="10"/>
  <c r="U36" i="10"/>
  <c r="C36" i="10"/>
  <c r="CO35" i="10"/>
  <c r="BW35" i="10"/>
  <c r="AM35" i="10"/>
  <c r="C35" i="10"/>
  <c r="CO34" i="10"/>
  <c r="BW34" i="10"/>
  <c r="AM34" i="10"/>
  <c r="U34" i="10"/>
  <c r="U35"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<sst xmlns="http://schemas.openxmlformats.org/spreadsheetml/2006/main" count="1106" uniqueCount="597">
  <si>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</si>
  <si>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</si>
  <si>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</si>
  <si>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</si>
  <si>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</si>
  <si>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</si>
  <si>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</si>
  <si>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</si>
  <si>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</si>
  <si>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</si>
  <si>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</si>
  <si>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</si>
  <si>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</si>
  <si>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</si>
  <si>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</si>
  <si>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</si>
  <si>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</si>
  <si>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</si>
  <si>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</si>
  <si>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</si>
  <si>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</si>
  <si>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</si>
  <si>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</si>
  <si>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</si>
  <si>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</si>
  <si>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</si>
  <si>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</si>
  <si>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</si>
  <si>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</si>
  <si>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</si>
  <si>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</si>
  <si>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</si>
  <si>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</si>
  <si>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</si>
  <si>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</si>
  <si>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</si>
  <si>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</si>
  <si>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</si>
  <si>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</si>
  <si>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</si>
  <si>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</si>
  <si>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</si>
  <si>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</si>
  <si>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</si>
  <si>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</si>
  <si>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</si>
  <si>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</si>
  <si>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</si>
  <si>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</si>
  <si>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</si>
  <si>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</si>
  <si>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</si>
  <si>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</si>
  <si>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</si>
  <si>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</si>
  <si>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</si>
  <si>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</si>
  <si>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</si>
  <si>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</si>
  <si>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</si>
  <si>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</si>
  <si>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</si>
  <si>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</si>
  <si>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</si>
  <si>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</si>
  <si>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</si>
  <si>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</si>
  <si>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</si>
  <si>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</si>
  <si>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</si>
  <si>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</si>
  <si>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</si>
  <si>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</si>
  <si>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</si>
  <si>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</si>
  <si>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</si>
  <si>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</si>
  <si>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</si>
  <si>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</si>
  <si>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</si>
  <si>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</si>
  <si>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</si>
  <si>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</si>
  <si>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</si>
  <si>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</si>
  <si>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</si>
  <si>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</si>
  <si>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</si>
  <si>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</si>
  <si>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</si>
  <si>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</si>
  <si>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</si>
  <si>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</si>
  <si>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</si>
  <si>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</si>
  <si>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</si>
  <si>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</si>
  <si>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</si>
  <si>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</si>
  <si>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</si>
  <si>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</si>
  <si>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</si>
  <si>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</si>
  <si>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</si>
  <si>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</si>
  <si>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</si>
  <si>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</si>
  <si>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</si>
  <si>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</si>
  <si>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</si>
  <si>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</si>
  <si>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</si>
  <si>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</si>
  <si>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</si>
  <si>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</si>
  <si>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</si>
  <si>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</si>
  <si>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</si>
  <si>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</si>
  <si>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</si>
  <si>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</si>
  <si>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</si>
  <si>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</si>
  <si>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</si>
  <si>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</si>
  <si>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</si>
  <si>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</si>
  <si>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</si>
  <si>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</si>
  <si>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</si>
  <si>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</si>
  <si>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</si>
  <si>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</si>
  <si>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</si>
  <si>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</si>
  <si>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</si>
  <si>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</si>
  <si>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</si>
  <si>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</si>
  <si>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</si>
  <si>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</si>
  <si>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</si>
  <si>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</si>
  <si>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</si>
  <si>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</si>
  <si>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</si>
  <si>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</si>
  <si>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</si>
  <si>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</si>
  <si>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</si>
  <si>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</si>
  <si>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</si>
  <si>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</si>
  <si>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</si>
  <si>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</si>
  <si>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</si>
  <si>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</si>
  <si>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</si>
  <si>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</si>
  <si>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</si>
  <si>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</si>
  <si>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</si>
  <si>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</si>
  <si>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</si>
  <si>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</si>
  <si>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</si>
  <si>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</si>
  <si>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</si>
  <si>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</si>
  <si>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</si>
  <si>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</si>
  <si>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</si>
  <si>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</si>
  <si>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</si>
  <si>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</si>
  <si>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</si>
  <si>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</si>
  <si>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</si>
  <si>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</si>
  <si>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</si>
  <si>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</si>
  <si>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</si>
  <si>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</si>
  <si>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</si>
  <si>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</si>
  <si>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</si>
  <si>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</si>
  <si>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</si>
  <si>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</si>
  <si>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</si>
  <si>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</si>
  <si>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</si>
  <si>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</si>
  <si>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</si>
  <si>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</si>
  <si>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</si>
  <si>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</si>
  <si>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</si>
  <si>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</si>
  <si>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</si>
  <si>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</si>
  <si>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</si>
  <si>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</si>
  <si>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</si>
  <si>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</si>
  <si>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</si>
  <si>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</si>
  <si>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</si>
  <si>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</si>
  <si>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</si>
  <si>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</si>
  <si>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</si>
  <si>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</si>
  <si>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沖縄県座間味村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</si>
  <si>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</si>
  <si>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</si>
  <si>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</si>
  <si>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</si>
  <si>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</si>
  <si>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</si>
  <si>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</si>
  <si>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</si>
  <si>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</si>
  <si>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</si>
  <si>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</si>
  <si>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</si>
  <si>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</si>
  <si>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</si>
  <si>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</si>
  <si>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</si>
  <si>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</si>
  <si>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</si>
  <si>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</si>
  <si>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</si>
  <si>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</si>
  <si>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</si>
  <si>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</si>
  <si>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</si>
  <si>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</si>
  <si>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</si>
  <si>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</si>
  <si>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</si>
  <si>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</si>
  <si>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</si>
  <si>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</si>
  <si>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</si>
  <si>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</si>
  <si>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</si>
  <si>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</si>
  <si>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</si>
  <si>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</si>
  <si>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</si>
  <si>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</si>
  <si>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</si>
  <si>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</si>
  <si>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</si>
  <si>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</si>
  <si>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</si>
  <si>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</si>
  <si>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</si>
  <si>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</si>
  <si>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</si>
  <si>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</si>
  <si>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</si>
  <si>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</si>
  <si>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</si>
  <si>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</si>
  <si>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</si>
  <si>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</si>
  <si>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</si>
  <si>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</si>
  <si>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</si>
  <si>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</si>
  <si>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</si>
  <si>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</si>
  <si>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</si>
  <si>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</si>
  <si>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</si>
  <si>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</si>
  <si>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</si>
  <si>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</si>
  <si>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</si>
  <si>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</si>
  <si>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</si>
  <si>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</si>
  <si>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</si>
  <si>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</si>
  <si>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</si>
  <si>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</si>
  <si>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</si>
  <si>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</si>
  <si>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</si>
  <si>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</si>
  <si>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</si>
  <si>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</si>
  <si>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</si>
  <si>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</si>
  <si>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</si>
  <si>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</si>
  <si>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</si>
  <si>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</si>
  <si>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</si>
  <si>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</si>
  <si>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</si>
  <si>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</si>
  <si>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</si>
  <si>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</si>
  <si>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</si>
  <si>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</si>
  <si>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</si>
  <si>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</si>
  <si>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</si>
  <si>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</si>
  <si>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</si>
  <si>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</si>
  <si>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</si>
  <si>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</si>
  <si>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</si>
  <si>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</si>
  <si>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</si>
  <si>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</si>
  <si>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</si>
  <si>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</si>
  <si>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</si>
  <si>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</si>
  <si>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</si>
  <si>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</si>
  <si>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</si>
  <si>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</si>
  <si>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</si>
  <si>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</si>
  <si>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</si>
  <si>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</si>
  <si>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</si>
  <si>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</si>
  <si>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</si>
  <si>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</si>
  <si>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</si>
  <si>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</si>
  <si>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</si>
  <si>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</si>
  <si>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</si>
  <si>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</si>
  <si>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</si>
  <si>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</si>
  <si>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</si>
  <si>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</si>
  <si>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</si>
  <si>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</si>
  <si>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</si>
  <si>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</si>
  <si>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</si>
  <si>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</si>
  <si>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</si>
  <si>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</si>
  <si>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</si>
  <si>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</si>
  <si>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</si>
  <si>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</si>
  <si>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</si>
  <si>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</si>
  <si>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</si>
  <si>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</si>
  <si>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</si>
  <si>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</si>
  <si>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</si>
  <si>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</si>
  <si>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</si>
  <si>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沖縄県座間味村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</si>
  <si>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</si>
  <si>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</si>
  <si>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</si>
  <si>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</si>
  <si>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</si>
  <si>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</si>
  <si>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</si>
  <si>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</si>
  <si>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</si>
  <si>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</si>
  <si>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</si>
  <si>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</si>
  <si>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</si>
  <si>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</si>
  <si>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</si>
  <si>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</si>
  <si>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</si>
  <si>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</si>
  <si>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</si>
  <si>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</si>
  <si>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</si>
  <si>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</si>
  <si>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</si>
  <si>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</si>
  <si>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</si>
  <si>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</si>
  <si>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</si>
  <si>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</si>
  <si>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</si>
  <si>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</si>
  <si>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</si>
  <si>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</si>
  <si>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</si>
  <si>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</si>
  <si>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</si>
  <si>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</si>
  <si>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</si>
  <si>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</si>
  <si>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</si>
  <si>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</si>
  <si>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</si>
  <si>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</si>
  <si>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</si>
  <si>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</si>
  <si>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</si>
  <si>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</si>
  <si>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</si>
  <si>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</si>
  <si>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</si>
  <si>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</si>
  <si>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</si>
  <si>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</si>
  <si>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</si>
  <si>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</si>
  <si>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</si>
  <si>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</si>
  <si>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</si>
  <si>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</si>
  <si>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</si>
  <si>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</si>
  <si>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</si>
  <si>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</si>
  <si>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</si>
  <si>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</si>
  <si>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</si>
  <si>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</si>
  <si>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</si>
  <si>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</si>
  <si>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</si>
  <si>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</si>
  <si>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</si>
  <si>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</si>
  <si>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</si>
  <si>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</si>
  <si>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</si>
  <si>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</si>
  <si>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</si>
  <si>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</si>
  <si>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</si>
  <si>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</si>
  <si>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</si>
  <si>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</si>
  <si>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</si>
  <si>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</si>
  <si>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</si>
  <si>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</si>
  <si>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</si>
  <si>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</si>
  <si>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</si>
  <si>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</si>
  <si>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</si>
  <si>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</si>
  <si>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</si>
  <si>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</si>
  <si>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</si>
  <si>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</si>
  <si>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</si>
  <si>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</si>
  <si>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</si>
  <si>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</si>
  <si>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</si>
  <si>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</si>
  <si>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</si>
  <si>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</si>
  <si>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</si>
  <si>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</si>
  <si>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</si>
  <si>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</si>
  <si>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</si>
  <si>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</si>
  <si>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</si>
  <si>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</si>
  <si>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</si>
  <si>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</si>
  <si>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</si>
  <si>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</si>
  <si>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</si>
  <si>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</si>
  <si>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</si>
  <si>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</si>
  <si>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</si>
  <si>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</si>
  <si>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</si>
  <si>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</si>
  <si>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</si>
  <si>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</si>
  <si>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</si>
  <si>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</si>
  <si>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</si>
  <si>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</si>
  <si>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</si>
  <si>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</si>
  <si>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</si>
  <si>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</si>
  <si>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</si>
  <si>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</si>
  <si>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</si>
  <si>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</si>
  <si>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</si>
  <si>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</si>
  <si>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</si>
  <si>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</si>
  <si>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</si>
  <si>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</si>
  <si>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</si>
  <si>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</si>
  <si>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</si>
  <si>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</si>
  <si>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</si>
  <si>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</si>
  <si>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</si>
  <si>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</si>
  <si>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</si>
  <si>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</si>
  <si>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</si>
  <si>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</si>
  <si>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</si>
  <si>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</si>
  <si>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</si>
  <si>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</si>
  <si>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</si>
  <si>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</si>
  <si>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</si>
  <si>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</si>
  <si>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</si>
  <si>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</si>
  <si>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</si>
  <si>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</si>
  <si>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</si>
  <si>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</si>
  <si>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</si>
  <si>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</si>
  <si>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</si>
  <si>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</si>
  <si>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</si>
  <si>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</si>
  <si>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</si>
  <si>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</si>
  <si>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</si>
  <si>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</si>
  <si>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</si>
  <si>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</si>
  <si>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</si>
  <si>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</si>
  <si>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</si>
  <si>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</si>
  <si>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</si>
  <si>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</si>
  <si>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14.16</t>
  </si>
  <si>
    <t>▲ 16.61</t>
  </si>
  <si>
    <t>簡易水道事業特別会計</t>
  </si>
  <si>
    <t>▲ 0.95</t>
  </si>
  <si>
    <t>一般会計</t>
  </si>
  <si>
    <t>国民健康保険事業特別会計</t>
  </si>
  <si>
    <t>航路事業特別会計</t>
  </si>
  <si>
    <t>後期高齢者医療特別会計</t>
  </si>
  <si>
    <t>下水道事業特別会計</t>
  </si>
  <si>
    <t>漁業集落排水事業特別会計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</si>
  <si>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</si>
  <si>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</si>
  <si>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</si>
  <si>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</si>
  <si>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</si>
  <si>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</si>
  <si>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</si>
  <si>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</si>
  <si>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</si>
  <si>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地域福祉基金</t>
    <rPh sb="0" eb="2">
      <t>チイキ</t>
    </rPh>
    <rPh sb="2" eb="4">
      <t>フクシ</t>
    </rPh>
    <rPh sb="4" eb="6">
      <t>キキン</t>
    </rPh>
    <phoneticPr fontId="5"/>
  </si>
  <si>
    <t>菊池レキ基金</t>
    <rPh sb="0" eb="2">
      <t>キクチ</t>
    </rPh>
    <rPh sb="4" eb="6">
      <t>キキン</t>
    </rPh>
    <phoneticPr fontId="5"/>
  </si>
  <si>
    <t>庁舎建設基金</t>
    <rPh sb="0" eb="2">
      <t>チョウシャ</t>
    </rPh>
    <rPh sb="2" eb="4">
      <t>ケンセツ</t>
    </rPh>
    <rPh sb="4" eb="6">
      <t>キキン</t>
    </rPh>
    <phoneticPr fontId="5"/>
  </si>
  <si>
    <t>ふるさと創生基金</t>
    <rPh sb="4" eb="6">
      <t>ソウセイ</t>
    </rPh>
    <rPh sb="6" eb="8">
      <t>キキン</t>
    </rPh>
    <phoneticPr fontId="5"/>
  </si>
  <si>
    <t>渇水対策基金</t>
    <rPh sb="0" eb="2">
      <t>カッスイ</t>
    </rPh>
    <rPh sb="2" eb="4">
      <t>タイサク</t>
    </rPh>
    <rPh sb="4" eb="6">
      <t>キキン</t>
    </rPh>
    <phoneticPr fontId="5"/>
  </si>
  <si>
    <t>沖縄県市町村総合事務組合</t>
    <rPh sb="0" eb="12">
      <t>オキナワケンシチョウソンソウゴウジムクミアイ</t>
    </rPh>
    <phoneticPr fontId="2"/>
  </si>
  <si>
    <t>-</t>
    <phoneticPr fontId="2"/>
  </si>
  <si>
    <t>沖縄県町村交通災害共済組合</t>
    <rPh sb="0" eb="3">
      <t>オキナワケン</t>
    </rPh>
    <rPh sb="3" eb="13">
      <t>チョウソンコウツウサイガイキョウサイクミアイ</t>
    </rPh>
    <phoneticPr fontId="2"/>
  </si>
  <si>
    <t>-</t>
    <phoneticPr fontId="2"/>
  </si>
  <si>
    <t>沖縄県介護保険広域連合（一般会計）</t>
    <rPh sb="3" eb="5">
      <t>カイゴ</t>
    </rPh>
    <rPh sb="5" eb="7">
      <t>ホケン</t>
    </rPh>
    <rPh sb="7" eb="9">
      <t>コウイキ</t>
    </rPh>
    <rPh sb="9" eb="11">
      <t>レンゴウ</t>
    </rPh>
    <rPh sb="12" eb="14">
      <t>イッパン</t>
    </rPh>
    <rPh sb="14" eb="16">
      <t>カイケイ</t>
    </rPh>
    <phoneticPr fontId="38"/>
  </si>
  <si>
    <t>沖縄県介護保険広域連合（特別会計）</t>
    <rPh sb="3" eb="5">
      <t>カイゴ</t>
    </rPh>
    <rPh sb="5" eb="7">
      <t>ホケン</t>
    </rPh>
    <rPh sb="7" eb="9">
      <t>コウイキ</t>
    </rPh>
    <rPh sb="9" eb="11">
      <t>レンゴウ</t>
    </rPh>
    <rPh sb="12" eb="14">
      <t>トクベツ</t>
    </rPh>
    <rPh sb="14" eb="16">
      <t>カイケイ</t>
    </rPh>
    <phoneticPr fontId="38"/>
  </si>
  <si>
    <t>沖縄県市町村自治会館管理組合</t>
    <rPh sb="0" eb="14">
      <t>オキナワケンシチョウソンジチカイカンカンリクミアイ</t>
    </rPh>
    <phoneticPr fontId="4"/>
  </si>
  <si>
    <t>南部広域行政組合一般会計</t>
    <rPh sb="0" eb="2">
      <t>ナンブ</t>
    </rPh>
    <rPh sb="2" eb="4">
      <t>コウイキ</t>
    </rPh>
    <rPh sb="4" eb="6">
      <t>ギョウセイ</t>
    </rPh>
    <rPh sb="6" eb="8">
      <t>クミアイ</t>
    </rPh>
    <rPh sb="8" eb="10">
      <t>イッパン</t>
    </rPh>
    <rPh sb="10" eb="12">
      <t>カイケイ</t>
    </rPh>
    <phoneticPr fontId="4"/>
  </si>
  <si>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4"/>
  </si>
  <si>
    <t>基金からの繰入</t>
    <rPh sb="0" eb="2">
      <t>キキン</t>
    </rPh>
    <rPh sb="5" eb="7">
      <t>クリイレ</t>
    </rPh>
    <phoneticPr fontId="4"/>
  </si>
  <si>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23"/>
  </si>
  <si>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3"/>
  </si>
  <si>
    <t>南部広域市町村圏事務組合（一般会計）</t>
    <rPh sb="0" eb="12">
      <t>ナンブコウイキシチョウソンケンジムクミアイ</t>
    </rPh>
    <rPh sb="13" eb="17">
      <t>イッパンカイケイ</t>
    </rPh>
    <phoneticPr fontId="4"/>
  </si>
  <si>
    <t>南部広域市町村圏事務組合（ふるさと市町村圏基金特別会計）</t>
    <rPh sb="0" eb="12">
      <t>ナンブコウイキシチョウソンケンジムクミアイ</t>
    </rPh>
    <rPh sb="17" eb="23">
      <t>シチョウソンケンキキン</t>
    </rPh>
    <rPh sb="23" eb="27">
      <t>トクベツカイケイ</t>
    </rPh>
    <phoneticPr fontId="4"/>
  </si>
  <si>
    <t>南部広域市町村圏事務組合（いなんせ斎苑特別会計）</t>
    <rPh sb="0" eb="12">
      <t>ナンブコウイキシチョウソンケンジムクミアイ</t>
    </rPh>
    <rPh sb="17" eb="19">
      <t>サイエン</t>
    </rPh>
    <rPh sb="19" eb="23">
      <t>トクベツカイケイ</t>
    </rPh>
    <phoneticPr fontId="4"/>
  </si>
  <si>
    <t>南部広域市町村圏事務組合（南斎場特別会計）</t>
    <rPh sb="0" eb="12">
      <t>ナンブコウイキシチョウソンケンジムクミアイ</t>
    </rPh>
    <rPh sb="13" eb="16">
      <t>ミナミサイジョウ</t>
    </rPh>
    <rPh sb="16" eb="20">
      <t>トクベツカイケイ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</si>
</sst>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0" borderId="188" xfId="12" applyFont="1" applyBorder="1" applyAlignment="1" applyProtection="1">
      <alignment horizontal="left" vertical="center" shrinkToFit="1"/>
      <protection locked="0"/>
    </xf>
    <xf numFmtId="0" fontId="34" fillId="0" borderId="189" xfId="12" applyFont="1" applyBorder="1" applyAlignment="1" applyProtection="1">
      <alignment horizontal="left" vertical="center" shrinkToFit="1"/>
      <protection locked="0"/>
    </xf>
    <xf numFmtId="0" fontId="34" fillId="0" borderId="190" xfId="12" applyFont="1" applyBorder="1" applyAlignment="1" applyProtection="1">
      <alignment horizontal="left" vertical="center" shrinkToFit="1"/>
      <protection locked="0"/>
    </xf>
    <xf numFmtId="177" fontId="34" fillId="0" borderId="188" xfId="12" applyNumberFormat="1" applyFont="1" applyBorder="1" applyAlignment="1" applyProtection="1">
      <alignment horizontal="right" vertical="center" shrinkToFit="1"/>
      <protection locked="0"/>
    </xf>
    <xf numFmtId="177" fontId="34" fillId="0" borderId="189" xfId="12" applyNumberFormat="1" applyFont="1" applyBorder="1" applyAlignment="1" applyProtection="1">
      <alignment horizontal="right" vertical="center" shrinkToFit="1"/>
      <protection locked="0"/>
    </xf>
    <xf numFmtId="177" fontId="34" fillId="0" borderId="191" xfId="12" applyNumberFormat="1" applyFont="1" applyBorder="1" applyAlignment="1" applyProtection="1">
      <alignment horizontal="right" vertical="center" shrinkToFit="1"/>
      <protection locked="0"/>
    </xf>
    <xf numFmtId="177" fontId="34" fillId="0" borderId="19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xmlns:c16r2="http://schemas.microsoft.com/office/drawing/2015/06/chart">
            <c:ext xmlns:c16="http://schemas.microsoft.com/office/drawing/2014/chart" uri="{C3380CC4-5D6E-409C-BE32-E72D297353CC}">
              <c16:uniqueId val="{00000000-7952-4F70-ADB9-471B003D95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517013</c:v>
                </c:pt>
                <c:pt idx="1">
                  <c:v>612415</c:v>
                </c:pt>
                <c:pt idx="2">
                  <c:v>579949</c:v>
                </c:pt>
                <c:pt idx="3">
                  <c:v>878000</c:v>
                </c:pt>
                <c:pt idx="4">
                  <c:v>961192</c:v>
                </c:pt>
              </c:numCache>
            </c:numRef>
          </c:val>
          <c:smooth val="0"/>
          <c:extLst xmlns:c16r2="http://schemas.microsoft.com/office/drawing/2015/06/chart">
            <c:ext xmlns:c16="http://schemas.microsoft.com/office/drawing/2014/chart" uri="{C3380CC4-5D6E-409C-BE32-E72D297353CC}">
              <c16:uniqueId val="{00000001-7952-4F70-ADB9-471B003D9593}"/>
            </c:ext>
          </c:extLst>
        </c:ser>
        <c:dLbls>
          <c:showLegendKey val="0"/>
          <c:showVal val="0"/>
          <c:showCatName val="0"/>
          <c:showSerName val="0"/>
          <c:showPercent val="0"/>
          <c:showBubbleSize val="0"/>
        </c:dLbls>
        <c:marker val="1"/>
        <c:smooth val="0"/>
        <c:axId val="351759488"/>
        <c:axId val="351757920"/>
      </c:lineChart>
      <c:catAx>
        <c:axId val="35175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757920"/>
        <c:crosses val="autoZero"/>
        <c:auto val="1"/>
        <c:lblAlgn val="ctr"/>
        <c:lblOffset val="100"/>
        <c:tickLblSkip val="1"/>
        <c:tickMarkSkip val="1"/>
        <c:noMultiLvlLbl val="0"/>
      </c:catAx>
      <c:valAx>
        <c:axId val="35175792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75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14.32</c:v>
                </c:pt>
                <c:pt idx="1">
                  <c:v>12.86</c:v>
                </c:pt>
                <c:pt idx="2">
                  <c:v>20.58</c:v>
                </c:pt>
                <c:pt idx="3">
                  <c:v>0.34</c:v>
                </c:pt>
                <c:pt idx="4">
                  <c:v>10.11</c:v>
                </c:pt>
              </c:numCache>
            </c:numRef>
          </c:val>
          <c:extLst xmlns:c16r2="http://schemas.microsoft.com/office/drawing/2015/06/chart">
            <c:ext xmlns:c16="http://schemas.microsoft.com/office/drawing/2014/chart" uri="{C3380CC4-5D6E-409C-BE32-E72D297353CC}">
              <c16:uniqueId val="{00000000-6231-40C8-8A17-281FC2F429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50.69</c:v>
                </c:pt>
                <c:pt idx="1">
                  <c:v>39.409999999999997</c:v>
                </c:pt>
                <c:pt idx="2">
                  <c:v>35.29</c:v>
                </c:pt>
                <c:pt idx="3">
                  <c:v>36.33</c:v>
                </c:pt>
                <c:pt idx="4">
                  <c:v>32.729999999999997</c:v>
                </c:pt>
              </c:numCache>
            </c:numRef>
          </c:val>
          <c:extLst xmlns:c16r2="http://schemas.microsoft.com/office/drawing/2015/06/chart">
            <c:ext xmlns:c16="http://schemas.microsoft.com/office/drawing/2014/chart" uri="{C3380CC4-5D6E-409C-BE32-E72D297353CC}">
              <c16:uniqueId val="{00000001-6231-40C8-8A17-281FC2F42967}"/>
            </c:ext>
          </c:extLst>
        </c:ser>
        <c:dLbls>
          <c:showLegendKey val="0"/>
          <c:showVal val="0"/>
          <c:showCatName val="0"/>
          <c:showSerName val="0"/>
          <c:showPercent val="0"/>
          <c:showBubbleSize val="0"/>
        </c:dLbls>
        <c:gapWidth val="250"/>
        <c:overlap val="100"/>
        <c:axId val="351758312"/>
        <c:axId val="35175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25.51</c:v>
                </c:pt>
                <c:pt idx="1">
                  <c:v>-14.16</c:v>
                </c:pt>
                <c:pt idx="2">
                  <c:v>3.33</c:v>
                </c:pt>
                <c:pt idx="3">
                  <c:v>-16.61</c:v>
                </c:pt>
                <c:pt idx="4">
                  <c:v>8.0399999999999991</c:v>
                </c:pt>
              </c:numCache>
            </c:numRef>
          </c:val>
          <c:smooth val="0"/>
          <c:extLst xmlns:c16r2="http://schemas.microsoft.com/office/drawing/2015/06/chart">
            <c:ext xmlns:c16="http://schemas.microsoft.com/office/drawing/2014/chart" uri="{C3380CC4-5D6E-409C-BE32-E72D297353CC}">
              <c16:uniqueId val="{00000002-6231-40C8-8A17-281FC2F42967}"/>
            </c:ext>
          </c:extLst>
        </c:ser>
        <c:dLbls>
          <c:showLegendKey val="0"/>
          <c:showVal val="0"/>
          <c:showCatName val="0"/>
          <c:showSerName val="0"/>
          <c:showPercent val="0"/>
          <c:showBubbleSize val="0"/>
        </c:dLbls>
        <c:marker val="1"/>
        <c:smooth val="0"/>
        <c:axId val="351758312"/>
        <c:axId val="351757136"/>
      </c:lineChart>
      <c:catAx>
        <c:axId val="35175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757136"/>
        <c:crosses val="autoZero"/>
        <c:auto val="1"/>
        <c:lblAlgn val="ctr"/>
        <c:lblOffset val="100"/>
        <c:tickLblSkip val="1"/>
        <c:tickMarkSkip val="1"/>
        <c:noMultiLvlLbl val="0"/>
      </c:catAx>
      <c:valAx>
        <c:axId val="35175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75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BE2-449A-8CA7-1A96978526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E2-449A-8CA7-1A969785264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2-2BE2-449A-8CA7-1A969785264F}"/>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2BE2-449A-8CA7-1A969785264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0.01</c:v>
                </c:pt>
                <c:pt idx="8">
                  <c:v>#N/A</c:v>
                </c:pt>
                <c:pt idx="9">
                  <c:v>0.08</c:v>
                </c:pt>
              </c:numCache>
            </c:numRef>
          </c:val>
          <c:extLst xmlns:c16r2="http://schemas.microsoft.com/office/drawing/2015/06/chart">
            <c:ext xmlns:c16="http://schemas.microsoft.com/office/drawing/2014/chart" uri="{C3380CC4-5D6E-409C-BE32-E72D297353CC}">
              <c16:uniqueId val="{00000004-2BE2-449A-8CA7-1A969785264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0.05</c:v>
                </c:pt>
                <c:pt idx="4">
                  <c:v>#N/A</c:v>
                </c:pt>
                <c:pt idx="5">
                  <c:v>0.05</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5-2BE2-449A-8CA7-1A969785264F}"/>
            </c:ext>
          </c:extLst>
        </c:ser>
        <c:ser>
          <c:idx val="6"/>
          <c:order val="6"/>
          <c:tx>
            <c:strRef>
              <c:f>データシート!$A$33</c:f>
              <c:strCache>
                <c:ptCount val="1"/>
                <c:pt idx="0">
                  <c:v>航路事業特別会計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4.34</c:v>
                </c:pt>
                <c:pt idx="2">
                  <c:v>#N/A</c:v>
                </c:pt>
                <c:pt idx="3">
                  <c:v>2.57</c:v>
                </c:pt>
                <c:pt idx="4">
                  <c:v>#N/A</c:v>
                </c:pt>
                <c:pt idx="5">
                  <c:v>0.7</c:v>
                </c:pt>
                <c:pt idx="6">
                  <c:v>#N/A</c:v>
                </c:pt>
                <c:pt idx="7">
                  <c:v>3.7</c:v>
                </c:pt>
                <c:pt idx="8">
                  <c:v>#N/A</c:v>
                </c:pt>
                <c:pt idx="9">
                  <c:v>3.7</c:v>
                </c:pt>
              </c:numCache>
            </c:numRef>
          </c:val>
          <c:extLst xmlns:c16r2="http://schemas.microsoft.com/office/drawing/2015/06/chart">
            <c:ext xmlns:c16="http://schemas.microsoft.com/office/drawing/2014/chart" uri="{C3380CC4-5D6E-409C-BE32-E72D297353CC}">
              <c16:uniqueId val="{00000006-2BE2-449A-8CA7-1A969785264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5.23</c:v>
                </c:pt>
                <c:pt idx="2">
                  <c:v>#N/A</c:v>
                </c:pt>
                <c:pt idx="3">
                  <c:v>5.36</c:v>
                </c:pt>
                <c:pt idx="4">
                  <c:v>#N/A</c:v>
                </c:pt>
                <c:pt idx="5">
                  <c:v>6.43</c:v>
                </c:pt>
                <c:pt idx="6">
                  <c:v>#N/A</c:v>
                </c:pt>
                <c:pt idx="7">
                  <c:v>4.83</c:v>
                </c:pt>
                <c:pt idx="8">
                  <c:v>#N/A</c:v>
                </c:pt>
                <c:pt idx="9">
                  <c:v>5.2</c:v>
                </c:pt>
              </c:numCache>
            </c:numRef>
          </c:val>
          <c:extLst xmlns:c16r2="http://schemas.microsoft.com/office/drawing/2015/06/chart">
            <c:ext xmlns:c16="http://schemas.microsoft.com/office/drawing/2014/chart" uri="{C3380CC4-5D6E-409C-BE32-E72D297353CC}">
              <c16:uniqueId val="{00000007-2BE2-449A-8CA7-1A96978526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14.32</c:v>
                </c:pt>
                <c:pt idx="2">
                  <c:v>#N/A</c:v>
                </c:pt>
                <c:pt idx="3">
                  <c:v>12.85</c:v>
                </c:pt>
                <c:pt idx="4">
                  <c:v>#N/A</c:v>
                </c:pt>
                <c:pt idx="5">
                  <c:v>20.58</c:v>
                </c:pt>
                <c:pt idx="6">
                  <c:v>#N/A</c:v>
                </c:pt>
                <c:pt idx="7">
                  <c:v>0.39</c:v>
                </c:pt>
                <c:pt idx="8">
                  <c:v>#N/A</c:v>
                </c:pt>
                <c:pt idx="9">
                  <c:v>10.1</c:v>
                </c:pt>
              </c:numCache>
            </c:numRef>
          </c:val>
          <c:extLst xmlns:c16r2="http://schemas.microsoft.com/office/drawing/2015/06/chart">
            <c:ext xmlns:c16="http://schemas.microsoft.com/office/drawing/2014/chart" uri="{C3380CC4-5D6E-409C-BE32-E72D297353CC}">
              <c16:uniqueId val="{00000008-2BE2-449A-8CA7-1A969785264F}"/>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0.01</c:v>
                </c:pt>
                <c:pt idx="2">
                  <c:v>#N/A</c:v>
                </c:pt>
                <c:pt idx="3">
                  <c:v>0</c:v>
                </c:pt>
                <c:pt idx="4">
                  <c:v>#N/A</c:v>
                </c:pt>
                <c:pt idx="5">
                  <c:v>0.05</c:v>
                </c:pt>
                <c:pt idx="6">
                  <c:v>#N/A</c:v>
                </c:pt>
                <c:pt idx="7">
                  <c:v>0</c:v>
                </c:pt>
                <c:pt idx="8">
                  <c:v>0.95</c:v>
                </c:pt>
                <c:pt idx="9">
                  <c:v>#N/A</c:v>
                </c:pt>
              </c:numCache>
            </c:numRef>
          </c:val>
          <c:extLst xmlns:c16r2="http://schemas.microsoft.com/office/drawing/2015/06/chart">
            <c:ext xmlns:c16="http://schemas.microsoft.com/office/drawing/2014/chart" uri="{C3380CC4-5D6E-409C-BE32-E72D297353CC}">
              <c16:uniqueId val="{00000009-2BE2-449A-8CA7-1A969785264F}"/>
            </c:ext>
          </c:extLst>
        </c:ser>
        <c:dLbls>
          <c:showLegendKey val="0"/>
          <c:showVal val="0"/>
          <c:showCatName val="0"/>
          <c:showSerName val="0"/>
          <c:showPercent val="0"/>
          <c:showBubbleSize val="0"/>
        </c:dLbls>
        <c:gapWidth val="150"/>
        <c:overlap val="100"/>
        <c:axId val="394437400"/>
        <c:axId val="394438576"/>
      </c:barChart>
      <c:catAx>
        <c:axId val="39443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438576"/>
        <c:crosses val="autoZero"/>
        <c:auto val="1"/>
        <c:lblAlgn val="ctr"/>
        <c:lblOffset val="100"/>
        <c:tickLblSkip val="1"/>
        <c:tickMarkSkip val="1"/>
        <c:noMultiLvlLbl val="0"/>
      </c:catAx>
      <c:valAx>
        <c:axId val="39443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37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151</c:v>
                </c:pt>
                <c:pt idx="5">
                  <c:v>135</c:v>
                </c:pt>
                <c:pt idx="8">
                  <c:v>133</c:v>
                </c:pt>
                <c:pt idx="11">
                  <c:v>155</c:v>
                </c:pt>
                <c:pt idx="14">
                  <c:v>159</c:v>
                </c:pt>
              </c:numCache>
            </c:numRef>
          </c:val>
          <c:extLst xmlns:c16r2="http://schemas.microsoft.com/office/drawing/2015/06/chart">
            <c:ext xmlns:c16="http://schemas.microsoft.com/office/drawing/2014/chart" uri="{C3380CC4-5D6E-409C-BE32-E72D297353CC}">
              <c16:uniqueId val="{00000000-E6C3-4D93-BD93-355664D6AE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6C3-4D93-BD93-355664D6AE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c:v>
                </c:pt>
                <c:pt idx="3">
                  <c:v>38</c:v>
                </c:pt>
                <c:pt idx="6">
                  <c:v>38</c:v>
                </c:pt>
                <c:pt idx="9">
                  <c:v>47</c:v>
                </c:pt>
                <c:pt idx="12">
                  <c:v>52</c:v>
                </c:pt>
              </c:numCache>
            </c:numRef>
          </c:val>
          <c:extLst xmlns:c16r2="http://schemas.microsoft.com/office/drawing/2015/06/chart">
            <c:ext xmlns:c16="http://schemas.microsoft.com/office/drawing/2014/chart" uri="{C3380CC4-5D6E-409C-BE32-E72D297353CC}">
              <c16:uniqueId val="{00000002-E6C3-4D93-BD93-355664D6AE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6C3-4D93-BD93-355664D6AE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c:v>
                </c:pt>
                <c:pt idx="3">
                  <c:v>59</c:v>
                </c:pt>
                <c:pt idx="6">
                  <c:v>59</c:v>
                </c:pt>
                <c:pt idx="9">
                  <c:v>59</c:v>
                </c:pt>
                <c:pt idx="12">
                  <c:v>62</c:v>
                </c:pt>
              </c:numCache>
            </c:numRef>
          </c:val>
          <c:extLst xmlns:c16r2="http://schemas.microsoft.com/office/drawing/2015/06/chart">
            <c:ext xmlns:c16="http://schemas.microsoft.com/office/drawing/2014/chart" uri="{C3380CC4-5D6E-409C-BE32-E72D297353CC}">
              <c16:uniqueId val="{00000004-E6C3-4D93-BD93-355664D6AE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C3-4D93-BD93-355664D6AE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6C3-4D93-BD93-355664D6AE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165</c:v>
                </c:pt>
                <c:pt idx="3">
                  <c:v>145</c:v>
                </c:pt>
                <c:pt idx="6">
                  <c:v>134</c:v>
                </c:pt>
                <c:pt idx="9">
                  <c:v>126</c:v>
                </c:pt>
                <c:pt idx="12">
                  <c:v>124</c:v>
                </c:pt>
              </c:numCache>
            </c:numRef>
          </c:val>
          <c:extLst xmlns:c16r2="http://schemas.microsoft.com/office/drawing/2015/06/chart">
            <c:ext xmlns:c16="http://schemas.microsoft.com/office/drawing/2014/chart" uri="{C3380CC4-5D6E-409C-BE32-E72D297353CC}">
              <c16:uniqueId val="{00000007-E6C3-4D93-BD93-355664D6AE94}"/>
            </c:ext>
          </c:extLst>
        </c:ser>
        <c:dLbls>
          <c:showLegendKey val="0"/>
          <c:showVal val="0"/>
          <c:showCatName val="0"/>
          <c:showSerName val="0"/>
          <c:showPercent val="0"/>
          <c:showBubbleSize val="0"/>
        </c:dLbls>
        <c:gapWidth val="100"/>
        <c:overlap val="100"/>
        <c:axId val="394435832"/>
        <c:axId val="394432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112</c:v>
                </c:pt>
                <c:pt idx="2">
                  <c:v>#N/A</c:v>
                </c:pt>
                <c:pt idx="3">
                  <c:v>#N/A</c:v>
                </c:pt>
                <c:pt idx="4">
                  <c:v>107</c:v>
                </c:pt>
                <c:pt idx="5">
                  <c:v>#N/A</c:v>
                </c:pt>
                <c:pt idx="6">
                  <c:v>#N/A</c:v>
                </c:pt>
                <c:pt idx="7">
                  <c:v>98</c:v>
                </c:pt>
                <c:pt idx="8">
                  <c:v>#N/A</c:v>
                </c:pt>
                <c:pt idx="9">
                  <c:v>#N/A</c:v>
                </c:pt>
                <c:pt idx="10">
                  <c:v>77</c:v>
                </c:pt>
                <c:pt idx="11">
                  <c:v>#N/A</c:v>
                </c:pt>
                <c:pt idx="12">
                  <c:v>#N/A</c:v>
                </c:pt>
                <c:pt idx="13">
                  <c:v>79</c:v>
                </c:pt>
                <c:pt idx="14">
                  <c:v>#N/A</c:v>
                </c:pt>
              </c:numCache>
            </c:numRef>
          </c:val>
          <c:smooth val="0"/>
          <c:extLst xmlns:c16r2="http://schemas.microsoft.com/office/drawing/2015/06/chart">
            <c:ext xmlns:c16="http://schemas.microsoft.com/office/drawing/2014/chart" uri="{C3380CC4-5D6E-409C-BE32-E72D297353CC}">
              <c16:uniqueId val="{00000008-E6C3-4D93-BD93-355664D6AE94}"/>
            </c:ext>
          </c:extLst>
        </c:ser>
        <c:dLbls>
          <c:showLegendKey val="0"/>
          <c:showVal val="0"/>
          <c:showCatName val="0"/>
          <c:showSerName val="0"/>
          <c:showPercent val="0"/>
          <c:showBubbleSize val="0"/>
        </c:dLbls>
        <c:marker val="1"/>
        <c:smooth val="0"/>
        <c:axId val="394435832"/>
        <c:axId val="394432696"/>
      </c:lineChart>
      <c:catAx>
        <c:axId val="39443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432696"/>
        <c:crosses val="autoZero"/>
        <c:auto val="1"/>
        <c:lblAlgn val="ctr"/>
        <c:lblOffset val="100"/>
        <c:tickLblSkip val="1"/>
        <c:tickMarkSkip val="1"/>
        <c:noMultiLvlLbl val="0"/>
      </c:catAx>
      <c:valAx>
        <c:axId val="394432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3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1108</c:v>
                </c:pt>
                <c:pt idx="5">
                  <c:v>1144</c:v>
                </c:pt>
                <c:pt idx="8">
                  <c:v>1115</c:v>
                </c:pt>
                <c:pt idx="11">
                  <c:v>1109</c:v>
                </c:pt>
                <c:pt idx="14">
                  <c:v>1151</c:v>
                </c:pt>
              </c:numCache>
            </c:numRef>
          </c:val>
          <c:extLst xmlns:c16r2="http://schemas.microsoft.com/office/drawing/2015/06/chart">
            <c:ext xmlns:c16="http://schemas.microsoft.com/office/drawing/2014/chart" uri="{C3380CC4-5D6E-409C-BE32-E72D297353CC}">
              <c16:uniqueId val="{00000000-AAF2-4690-9628-DDCCFD04F1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c:v>
                </c:pt>
                <c:pt idx="5">
                  <c:v>26</c:v>
                </c:pt>
                <c:pt idx="8">
                  <c:v>20</c:v>
                </c:pt>
                <c:pt idx="11">
                  <c:v>7</c:v>
                </c:pt>
                <c:pt idx="14">
                  <c:v>5</c:v>
                </c:pt>
              </c:numCache>
            </c:numRef>
          </c:val>
          <c:extLst xmlns:c16r2="http://schemas.microsoft.com/office/drawing/2015/06/chart">
            <c:ext xmlns:c16="http://schemas.microsoft.com/office/drawing/2014/chart" uri="{C3380CC4-5D6E-409C-BE32-E72D297353CC}">
              <c16:uniqueId val="{00000001-AAF2-4690-9628-DDCCFD04F1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490</c:v>
                </c:pt>
                <c:pt idx="5">
                  <c:v>369</c:v>
                </c:pt>
                <c:pt idx="8">
                  <c:v>333</c:v>
                </c:pt>
                <c:pt idx="11">
                  <c:v>359</c:v>
                </c:pt>
                <c:pt idx="14">
                  <c:v>294</c:v>
                </c:pt>
              </c:numCache>
            </c:numRef>
          </c:val>
          <c:extLst xmlns:c16r2="http://schemas.microsoft.com/office/drawing/2015/06/chart">
            <c:ext xmlns:c16="http://schemas.microsoft.com/office/drawing/2014/chart" uri="{C3380CC4-5D6E-409C-BE32-E72D297353CC}">
              <c16:uniqueId val="{00000002-AAF2-4690-9628-DDCCFD04F1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F2-4690-9628-DDCCFD04F1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F2-4690-9628-DDCCFD04F1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F2-4690-9628-DDCCFD04F1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c:v>
                </c:pt>
                <c:pt idx="3">
                  <c:v>109</c:v>
                </c:pt>
                <c:pt idx="6">
                  <c:v>103</c:v>
                </c:pt>
                <c:pt idx="9">
                  <c:v>82</c:v>
                </c:pt>
                <c:pt idx="12">
                  <c:v>0</c:v>
                </c:pt>
              </c:numCache>
            </c:numRef>
          </c:val>
          <c:extLst xmlns:c16r2="http://schemas.microsoft.com/office/drawing/2015/06/chart">
            <c:ext xmlns:c16="http://schemas.microsoft.com/office/drawing/2014/chart" uri="{C3380CC4-5D6E-409C-BE32-E72D297353CC}">
              <c16:uniqueId val="{00000006-AAF2-4690-9628-DDCCFD04F1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AF2-4690-9628-DDCCFD04F1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587</c:v>
                </c:pt>
                <c:pt idx="3">
                  <c:v>587</c:v>
                </c:pt>
                <c:pt idx="6">
                  <c:v>555</c:v>
                </c:pt>
                <c:pt idx="9">
                  <c:v>573</c:v>
                </c:pt>
                <c:pt idx="12">
                  <c:v>558</c:v>
                </c:pt>
              </c:numCache>
            </c:numRef>
          </c:val>
          <c:extLst xmlns:c16r2="http://schemas.microsoft.com/office/drawing/2015/06/chart">
            <c:ext xmlns:c16="http://schemas.microsoft.com/office/drawing/2014/chart" uri="{C3380CC4-5D6E-409C-BE32-E72D297353CC}">
              <c16:uniqueId val="{00000008-AAF2-4690-9628-DDCCFD04F1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604</c:v>
                </c:pt>
                <c:pt idx="3">
                  <c:v>564</c:v>
                </c:pt>
                <c:pt idx="6">
                  <c:v>774</c:v>
                </c:pt>
                <c:pt idx="9">
                  <c:v>743</c:v>
                </c:pt>
                <c:pt idx="12">
                  <c:v>685</c:v>
                </c:pt>
              </c:numCache>
            </c:numRef>
          </c:val>
          <c:extLst xmlns:c16r2="http://schemas.microsoft.com/office/drawing/2015/06/chart">
            <c:ext xmlns:c16="http://schemas.microsoft.com/office/drawing/2014/chart" uri="{C3380CC4-5D6E-409C-BE32-E72D297353CC}">
              <c16:uniqueId val="{00000009-AAF2-4690-9628-DDCCFD04F1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1170</c:v>
                </c:pt>
                <c:pt idx="3">
                  <c:v>1222</c:v>
                </c:pt>
                <c:pt idx="6">
                  <c:v>1183</c:v>
                </c:pt>
                <c:pt idx="9">
                  <c:v>1111</c:v>
                </c:pt>
                <c:pt idx="12">
                  <c:v>1258</c:v>
                </c:pt>
              </c:numCache>
            </c:numRef>
          </c:val>
          <c:extLst xmlns:c16r2="http://schemas.microsoft.com/office/drawing/2015/06/chart">
            <c:ext xmlns:c16="http://schemas.microsoft.com/office/drawing/2014/chart" uri="{C3380CC4-5D6E-409C-BE32-E72D297353CC}">
              <c16:uniqueId val="{0000000A-AAF2-4690-9628-DDCCFD04F184}"/>
            </c:ext>
          </c:extLst>
        </c:ser>
        <c:dLbls>
          <c:showLegendKey val="0"/>
          <c:showVal val="0"/>
          <c:showCatName val="0"/>
          <c:showSerName val="0"/>
          <c:showPercent val="0"/>
          <c:showBubbleSize val="0"/>
        </c:dLbls>
        <c:gapWidth val="100"/>
        <c:overlap val="100"/>
        <c:axId val="394431520"/>
        <c:axId val="39443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766</c:v>
                </c:pt>
                <c:pt idx="2">
                  <c:v>#N/A</c:v>
                </c:pt>
                <c:pt idx="3">
                  <c:v>#N/A</c:v>
                </c:pt>
                <c:pt idx="4">
                  <c:v>941</c:v>
                </c:pt>
                <c:pt idx="5">
                  <c:v>#N/A</c:v>
                </c:pt>
                <c:pt idx="6">
                  <c:v>#N/A</c:v>
                </c:pt>
                <c:pt idx="7">
                  <c:v>1147</c:v>
                </c:pt>
                <c:pt idx="8">
                  <c:v>#N/A</c:v>
                </c:pt>
                <c:pt idx="9">
                  <c:v>#N/A</c:v>
                </c:pt>
                <c:pt idx="10">
                  <c:v>1034</c:v>
                </c:pt>
                <c:pt idx="11">
                  <c:v>#N/A</c:v>
                </c:pt>
                <c:pt idx="12">
                  <c:v>#N/A</c:v>
                </c:pt>
                <c:pt idx="13">
                  <c:v>1050</c:v>
                </c:pt>
                <c:pt idx="14">
                  <c:v>#N/A</c:v>
                </c:pt>
              </c:numCache>
            </c:numRef>
          </c:val>
          <c:smooth val="0"/>
          <c:extLst xmlns:c16r2="http://schemas.microsoft.com/office/drawing/2015/06/chart">
            <c:ext xmlns:c16="http://schemas.microsoft.com/office/drawing/2014/chart" uri="{C3380CC4-5D6E-409C-BE32-E72D297353CC}">
              <c16:uniqueId val="{0000000B-AAF2-4690-9628-DDCCFD04F184}"/>
            </c:ext>
          </c:extLst>
        </c:ser>
        <c:dLbls>
          <c:showLegendKey val="0"/>
          <c:showVal val="0"/>
          <c:showCatName val="0"/>
          <c:showSerName val="0"/>
          <c:showPercent val="0"/>
          <c:showBubbleSize val="0"/>
        </c:dLbls>
        <c:marker val="1"/>
        <c:smooth val="0"/>
        <c:axId val="394431520"/>
        <c:axId val="394433088"/>
      </c:lineChart>
      <c:catAx>
        <c:axId val="3944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433088"/>
        <c:crosses val="autoZero"/>
        <c:auto val="1"/>
        <c:lblAlgn val="ctr"/>
        <c:lblOffset val="100"/>
        <c:tickLblSkip val="1"/>
        <c:tickMarkSkip val="1"/>
        <c:noMultiLvlLbl val="0"/>
      </c:catAx>
      <c:valAx>
        <c:axId val="39443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277</c:v>
                </c:pt>
                <c:pt idx="1">
                  <c:v>299</c:v>
                </c:pt>
                <c:pt idx="2">
                  <c:v>284</c:v>
                </c:pt>
              </c:numCache>
            </c:numRef>
          </c:val>
          <c:extLst xmlns:c16r2="http://schemas.microsoft.com/office/drawing/2015/06/chart">
            <c:ext xmlns:c16="http://schemas.microsoft.com/office/drawing/2014/chart" uri="{C3380CC4-5D6E-409C-BE32-E72D297353CC}">
              <c16:uniqueId val="{00000000-25EB-43BD-B7EA-B36423A08D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5EB-43BD-B7EA-B36423A08D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c:v>
                </c:pt>
                <c:pt idx="1">
                  <c:v>60</c:v>
                </c:pt>
                <c:pt idx="2">
                  <c:v>27</c:v>
                </c:pt>
              </c:numCache>
            </c:numRef>
          </c:val>
          <c:extLst xmlns:c16r2="http://schemas.microsoft.com/office/drawing/2015/06/chart">
            <c:ext xmlns:c16="http://schemas.microsoft.com/office/drawing/2014/chart" uri="{C3380CC4-5D6E-409C-BE32-E72D297353CC}">
              <c16:uniqueId val="{00000002-25EB-43BD-B7EA-B36423A08D8F}"/>
            </c:ext>
          </c:extLst>
        </c:ser>
        <c:dLbls>
          <c:showLegendKey val="0"/>
          <c:showVal val="0"/>
          <c:showCatName val="0"/>
          <c:showSerName val="0"/>
          <c:showPercent val="0"/>
          <c:showBubbleSize val="0"/>
        </c:dLbls>
        <c:gapWidth val="120"/>
        <c:overlap val="100"/>
        <c:axId val="394434264"/>
        <c:axId val="394434656"/>
      </c:barChart>
      <c:catAx>
        <c:axId val="39443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434656"/>
        <c:crosses val="autoZero"/>
        <c:auto val="1"/>
        <c:lblAlgn val="ctr"/>
        <c:lblOffset val="100"/>
        <c:tickLblSkip val="1"/>
        <c:tickMarkSkip val="1"/>
        <c:noMultiLvlLbl val="0"/>
      </c:catAx>
      <c:valAx>
        <c:axId val="394434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43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元利償還金は減少したものの債務負担行為による支出額の増に伴い分子は対前年度増となっている。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今後も新規起債発行を抑制し、残高の削減と公営企業会計の経営健全化に努め、繰入金の減少に努める。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将来負担比率が高い要因として、本庁舎の建替え事業及び職員宿舎整備をリース方式により行ったことによるものである。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今後は新たな財源も検討すると伴に、各種徴収を強化し自主財源の確保に努める。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沖縄県座間味村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新型コロナウイルス等による臨時財政需要及び、渇水に係る対策のための基金取り崩しにより全体として減少した。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短期的には新型コロナウイルスの影響により減少していく見込みであるが中長期的には毎年度着実に積立を実施し、有事の際にも対応できるよう５億円を目標として計画している。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各基金の使途を明確化し、廃止等を含めた基金の在り方の見直しを実施していく。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ふるさと応援基金：ふるさと納税の寄附金を、環境美化、教育の振興等に活用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渇水対策基金　　：渇水対策に活用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　　：将来の庁舎建設のための基金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渇水対策に対する費用に充てるため基金の取崩しを行ったこと等による減少。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庁舎建設基金：将来の庁舎建設のために毎年度計画的に積立を実施していく。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ふるさと応援基金：様々な施策に活用していることからふるさと納税額の推移を見ながら適切に活用しながら運用していく。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新型コロナウイルス等による臨時財政需要のため減少となった、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老朽化した施設の維持補修費等により減少していく見込みであるが、中長期目標としては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億円程度を目途に積み立てたい。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現在積立が出来てない状況にあるが、計画的に積立を行うよう努める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緊急に必要な事業を峻別し、投資的経費の抑制する等、歳出の徹底的な見直しを実施するとともに、村税及び使用料・手数料の徴収強化の取組を実施する等、歳入確保に努める。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68580</xdr:rowOff>
    </xdr:to>
    <xdr:cxnSp macro="">
      <xdr:nvCxnSpPr>
        <xdr:cNvPr id="75" name="直線コネクタ 74"/>
        <xdr:cNvCxnSpPr/>
      </xdr:nvCxnSpPr>
      <xdr:spPr>
        <a:xfrm flipV="1">
          <a:off x="1447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となっている。主な要因としては、人件費、物件費及び公債費の比率が高いことが考えられる。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今後は、事業の見直しを実施し優先度の低い事業については廃止・縮小を進め経常経費の削減に努める。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17399</xdr:rowOff>
    </xdr:to>
    <xdr:cxnSp macro="">
      <xdr:nvCxnSpPr>
        <xdr:cNvPr id="127" name="直線コネクタ 126"/>
        <xdr:cNvCxnSpPr/>
      </xdr:nvCxnSpPr>
      <xdr:spPr>
        <a:xfrm flipV="1">
          <a:off x="4114800" y="1133068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17399</xdr:rowOff>
    </xdr:from>
    <xdr:to>
      <xdr:col>19</xdr:col>
      <xdr:colOff>133350</xdr:colOff>
      <xdr:row>66</xdr:row>
      <xdr:rowOff>63246</xdr:rowOff>
    </xdr:to>
    <xdr:cxnSp macro="">
      <xdr:nvCxnSpPr>
        <xdr:cNvPr id="130" name="直線コネクタ 129"/>
        <xdr:cNvCxnSpPr/>
      </xdr:nvCxnSpPr>
      <xdr:spPr>
        <a:xfrm flipV="1">
          <a:off x="3225800" y="1133309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135636</xdr:rowOff>
    </xdr:to>
    <xdr:cxnSp macro="">
      <xdr:nvCxnSpPr>
        <xdr:cNvPr id="133" name="直線コネクタ 132"/>
        <xdr:cNvCxnSpPr/>
      </xdr:nvCxnSpPr>
      <xdr:spPr>
        <a:xfrm flipV="1">
          <a:off x="2336800" y="113789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101854</xdr:rowOff>
    </xdr:from>
    <xdr:to>
      <xdr:col>11</xdr:col>
      <xdr:colOff>31750</xdr:colOff>
      <xdr:row>66</xdr:row>
      <xdr:rowOff>135636</xdr:rowOff>
    </xdr:to>
    <xdr:cxnSp macro="">
      <xdr:nvCxnSpPr>
        <xdr:cNvPr id="136" name="直線コネクタ 135"/>
        <xdr:cNvCxnSpPr/>
      </xdr:nvCxnSpPr>
      <xdr:spPr>
        <a:xfrm>
          <a:off x="1447800" y="114175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46" name="楕円 145"/>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47" name="財政構造の弾力性該当値テキスト"/>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138049</xdr:rowOff>
    </xdr:from>
    <xdr:to>
      <xdr:col>19</xdr:col>
      <xdr:colOff>184150</xdr:colOff>
      <xdr:row>66</xdr:row>
      <xdr:rowOff>68199</xdr:rowOff>
    </xdr:to>
    <xdr:sp macro="" textlink="">
      <xdr:nvSpPr>
        <xdr:cNvPr id="148" name="楕円 147"/>
        <xdr:cNvSpPr/>
      </xdr:nvSpPr>
      <xdr:spPr>
        <a:xfrm>
          <a:off x="4064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52976</xdr:rowOff>
    </xdr:from>
    <xdr:ext cx="736600" cy="259045"/>
    <xdr:sp macro="" textlink="">
      <xdr:nvSpPr>
        <xdr:cNvPr id="149" name="テキスト ボックス 148"/>
        <xdr:cNvSpPr txBox="1"/>
      </xdr:nvSpPr>
      <xdr:spPr>
        <a:xfrm>
          <a:off x="3733800" y="11368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0" name="楕円 149"/>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1" name="テキスト ボックス 150"/>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84836</xdr:rowOff>
    </xdr:from>
    <xdr:to>
      <xdr:col>11</xdr:col>
      <xdr:colOff>82550</xdr:colOff>
      <xdr:row>67</xdr:row>
      <xdr:rowOff>14986</xdr:rowOff>
    </xdr:to>
    <xdr:sp macro="" textlink="">
      <xdr:nvSpPr>
        <xdr:cNvPr id="152" name="楕円 151"/>
        <xdr:cNvSpPr/>
      </xdr:nvSpPr>
      <xdr:spPr>
        <a:xfrm>
          <a:off x="2286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171213</xdr:rowOff>
    </xdr:from>
    <xdr:ext cx="762000" cy="259045"/>
    <xdr:sp macro="" textlink="">
      <xdr:nvSpPr>
        <xdr:cNvPr id="153" name="テキスト ボックス 152"/>
        <xdr:cNvSpPr txBox="1"/>
      </xdr:nvSpPr>
      <xdr:spPr>
        <a:xfrm>
          <a:off x="1955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54" name="楕円 153"/>
        <xdr:cNvSpPr/>
      </xdr:nvSpPr>
      <xdr:spPr>
        <a:xfrm>
          <a:off x="1397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55" name="テキスト ボックス 154"/>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地理的要因から、沖縄本島との交通手段として交通事業（航路）の運営や県管理空港や県ダム管理のため職員を配置していることから人件費を押し上げている。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三つの有人島それぞれに、幼小中学校、公民館、公営住宅、上下水道及びゴミ処理施設等の基盤整備を行っており、施設運営を行うため物件費も高額となっているため類似団体平均を大きく上回っている。</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93946</xdr:rowOff>
    </xdr:from>
    <xdr:to>
      <xdr:col>23</xdr:col>
      <xdr:colOff>133350</xdr:colOff>
      <xdr:row>83</xdr:row>
      <xdr:rowOff>141770</xdr:rowOff>
    </xdr:to>
    <xdr:cxnSp macro="">
      <xdr:nvCxnSpPr>
        <xdr:cNvPr id="187" name="直線コネクタ 186"/>
        <xdr:cNvCxnSpPr/>
      </xdr:nvCxnSpPr>
      <xdr:spPr>
        <a:xfrm flipV="1">
          <a:off x="4114800" y="14324296"/>
          <a:ext cx="838200" cy="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80256</xdr:rowOff>
    </xdr:from>
    <xdr:to>
      <xdr:col>19</xdr:col>
      <xdr:colOff>133350</xdr:colOff>
      <xdr:row>83</xdr:row>
      <xdr:rowOff>141770</xdr:rowOff>
    </xdr:to>
    <xdr:cxnSp macro="">
      <xdr:nvCxnSpPr>
        <xdr:cNvPr id="190" name="直線コネクタ 189"/>
        <xdr:cNvCxnSpPr/>
      </xdr:nvCxnSpPr>
      <xdr:spPr>
        <a:xfrm>
          <a:off x="3225800" y="14310606"/>
          <a:ext cx="889000" cy="6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80256</xdr:rowOff>
    </xdr:from>
    <xdr:to>
      <xdr:col>15</xdr:col>
      <xdr:colOff>82550</xdr:colOff>
      <xdr:row>83</xdr:row>
      <xdr:rowOff>92486</xdr:rowOff>
    </xdr:to>
    <xdr:cxnSp macro="">
      <xdr:nvCxnSpPr>
        <xdr:cNvPr id="193" name="直線コネクタ 192"/>
        <xdr:cNvCxnSpPr/>
      </xdr:nvCxnSpPr>
      <xdr:spPr>
        <a:xfrm flipV="1">
          <a:off x="2336800" y="1431060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83378</xdr:rowOff>
    </xdr:from>
    <xdr:to>
      <xdr:col>11</xdr:col>
      <xdr:colOff>31750</xdr:colOff>
      <xdr:row>83</xdr:row>
      <xdr:rowOff>92486</xdr:rowOff>
    </xdr:to>
    <xdr:cxnSp macro="">
      <xdr:nvCxnSpPr>
        <xdr:cNvPr id="196" name="直線コネクタ 195"/>
        <xdr:cNvCxnSpPr/>
      </xdr:nvCxnSpPr>
      <xdr:spPr>
        <a:xfrm>
          <a:off x="1447800" y="1431372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43146</xdr:rowOff>
    </xdr:from>
    <xdr:to>
      <xdr:col>23</xdr:col>
      <xdr:colOff>184150</xdr:colOff>
      <xdr:row>83</xdr:row>
      <xdr:rowOff>144746</xdr:rowOff>
    </xdr:to>
    <xdr:sp macro="" textlink="">
      <xdr:nvSpPr>
        <xdr:cNvPr id="206" name="楕円 205"/>
        <xdr:cNvSpPr/>
      </xdr:nvSpPr>
      <xdr:spPr>
        <a:xfrm>
          <a:off x="4902200" y="142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15223</xdr:rowOff>
    </xdr:from>
    <xdr:ext cx="762000" cy="259045"/>
    <xdr:sp macro="" textlink="">
      <xdr:nvSpPr>
        <xdr:cNvPr id="207" name="人件費・物件費等の状況該当値テキスト"/>
        <xdr:cNvSpPr txBox="1"/>
      </xdr:nvSpPr>
      <xdr:spPr>
        <a:xfrm>
          <a:off x="5041900" y="1424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90970</xdr:rowOff>
    </xdr:from>
    <xdr:to>
      <xdr:col>19</xdr:col>
      <xdr:colOff>184150</xdr:colOff>
      <xdr:row>84</xdr:row>
      <xdr:rowOff>21120</xdr:rowOff>
    </xdr:to>
    <xdr:sp macro="" textlink="">
      <xdr:nvSpPr>
        <xdr:cNvPr id="208" name="楕円 207"/>
        <xdr:cNvSpPr/>
      </xdr:nvSpPr>
      <xdr:spPr>
        <a:xfrm>
          <a:off x="4064000" y="14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5897</xdr:rowOff>
    </xdr:from>
    <xdr:ext cx="736600" cy="259045"/>
    <xdr:sp macro="" textlink="">
      <xdr:nvSpPr>
        <xdr:cNvPr id="209" name="テキスト ボックス 208"/>
        <xdr:cNvSpPr txBox="1"/>
      </xdr:nvSpPr>
      <xdr:spPr>
        <a:xfrm>
          <a:off x="3733800" y="1440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29456</xdr:rowOff>
    </xdr:from>
    <xdr:to>
      <xdr:col>15</xdr:col>
      <xdr:colOff>133350</xdr:colOff>
      <xdr:row>83</xdr:row>
      <xdr:rowOff>131056</xdr:rowOff>
    </xdr:to>
    <xdr:sp macro="" textlink="">
      <xdr:nvSpPr>
        <xdr:cNvPr id="210" name="楕円 209"/>
        <xdr:cNvSpPr/>
      </xdr:nvSpPr>
      <xdr:spPr>
        <a:xfrm>
          <a:off x="3175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115833</xdr:rowOff>
    </xdr:from>
    <xdr:ext cx="762000" cy="259045"/>
    <xdr:sp macro="" textlink="">
      <xdr:nvSpPr>
        <xdr:cNvPr id="211" name="テキスト ボックス 210"/>
        <xdr:cNvSpPr txBox="1"/>
      </xdr:nvSpPr>
      <xdr:spPr>
        <a:xfrm>
          <a:off x="2844800" y="143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41686</xdr:rowOff>
    </xdr:from>
    <xdr:to>
      <xdr:col>11</xdr:col>
      <xdr:colOff>82550</xdr:colOff>
      <xdr:row>83</xdr:row>
      <xdr:rowOff>143286</xdr:rowOff>
    </xdr:to>
    <xdr:sp macro="" textlink="">
      <xdr:nvSpPr>
        <xdr:cNvPr id="212" name="楕円 211"/>
        <xdr:cNvSpPr/>
      </xdr:nvSpPr>
      <xdr:spPr>
        <a:xfrm>
          <a:off x="2286000" y="142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128063</xdr:rowOff>
    </xdr:from>
    <xdr:ext cx="762000" cy="259045"/>
    <xdr:sp macro="" textlink="">
      <xdr:nvSpPr>
        <xdr:cNvPr id="213" name="テキスト ボックス 212"/>
        <xdr:cNvSpPr txBox="1"/>
      </xdr:nvSpPr>
      <xdr:spPr>
        <a:xfrm>
          <a:off x="1955800" y="1435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32578</xdr:rowOff>
    </xdr:from>
    <xdr:to>
      <xdr:col>7</xdr:col>
      <xdr:colOff>31750</xdr:colOff>
      <xdr:row>83</xdr:row>
      <xdr:rowOff>134178</xdr:rowOff>
    </xdr:to>
    <xdr:sp macro="" textlink="">
      <xdr:nvSpPr>
        <xdr:cNvPr id="214" name="楕円 213"/>
        <xdr:cNvSpPr/>
      </xdr:nvSpPr>
      <xdr:spPr>
        <a:xfrm>
          <a:off x="1397000" y="142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118955</xdr:rowOff>
    </xdr:from>
    <xdr:ext cx="762000" cy="259045"/>
    <xdr:sp macro="" textlink="">
      <xdr:nvSpPr>
        <xdr:cNvPr id="215" name="テキスト ボックス 214"/>
        <xdr:cNvSpPr txBox="1"/>
      </xdr:nvSpPr>
      <xdr:spPr>
        <a:xfrm>
          <a:off x="1066800" y="143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類似団体平均を上回っているため、下回るよう給与の適正化に努める。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98107</xdr:rowOff>
    </xdr:from>
    <xdr:to>
      <xdr:col>81</xdr:col>
      <xdr:colOff>44450</xdr:colOff>
      <xdr:row>86</xdr:row>
      <xdr:rowOff>131763</xdr:rowOff>
    </xdr:to>
    <xdr:cxnSp macro="">
      <xdr:nvCxnSpPr>
        <xdr:cNvPr id="245" name="直線コネクタ 244"/>
        <xdr:cNvCxnSpPr/>
      </xdr:nvCxnSpPr>
      <xdr:spPr>
        <a:xfrm>
          <a:off x="16179800" y="14671357"/>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98107</xdr:rowOff>
    </xdr:from>
    <xdr:to>
      <xdr:col>77</xdr:col>
      <xdr:colOff>44450</xdr:colOff>
      <xdr:row>85</xdr:row>
      <xdr:rowOff>134302</xdr:rowOff>
    </xdr:to>
    <xdr:cxnSp macro="">
      <xdr:nvCxnSpPr>
        <xdr:cNvPr id="248" name="直線コネクタ 247"/>
        <xdr:cNvCxnSpPr/>
      </xdr:nvCxnSpPr>
      <xdr:spPr>
        <a:xfrm flipV="1">
          <a:off x="15290800" y="146713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134302</xdr:rowOff>
    </xdr:to>
    <xdr:cxnSp macro="">
      <xdr:nvCxnSpPr>
        <xdr:cNvPr id="251" name="直線コネクタ 250"/>
        <xdr:cNvCxnSpPr/>
      </xdr:nvCxnSpPr>
      <xdr:spPr>
        <a:xfrm>
          <a:off x="14401800" y="1455673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40323</xdr:rowOff>
    </xdr:from>
    <xdr:to>
      <xdr:col>68</xdr:col>
      <xdr:colOff>152400</xdr:colOff>
      <xdr:row>84</xdr:row>
      <xdr:rowOff>154939</xdr:rowOff>
    </xdr:to>
    <xdr:cxnSp macro="">
      <xdr:nvCxnSpPr>
        <xdr:cNvPr id="254" name="直線コネクタ 253"/>
        <xdr:cNvCxnSpPr/>
      </xdr:nvCxnSpPr>
      <xdr:spPr>
        <a:xfrm>
          <a:off x="13512800" y="14442123"/>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64" name="楕円 263"/>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53040</xdr:rowOff>
    </xdr:from>
    <xdr:ext cx="762000" cy="259045"/>
    <xdr:sp macro="" textlink="">
      <xdr:nvSpPr>
        <xdr:cNvPr id="265" name="給与水準   （国との比較）該当値テキスト"/>
        <xdr:cNvSpPr txBox="1"/>
      </xdr:nvSpPr>
      <xdr:spPr>
        <a:xfrm>
          <a:off x="17106900" y="14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47307</xdr:rowOff>
    </xdr:from>
    <xdr:to>
      <xdr:col>77</xdr:col>
      <xdr:colOff>95250</xdr:colOff>
      <xdr:row>85</xdr:row>
      <xdr:rowOff>148907</xdr:rowOff>
    </xdr:to>
    <xdr:sp macro="" textlink="">
      <xdr:nvSpPr>
        <xdr:cNvPr id="266" name="楕円 265"/>
        <xdr:cNvSpPr/>
      </xdr:nvSpPr>
      <xdr:spPr>
        <a:xfrm>
          <a:off x="16129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159084</xdr:rowOff>
    </xdr:from>
    <xdr:ext cx="736600" cy="259045"/>
    <xdr:sp macro="" textlink="">
      <xdr:nvSpPr>
        <xdr:cNvPr id="267" name="テキスト ボックス 266"/>
        <xdr:cNvSpPr txBox="1"/>
      </xdr:nvSpPr>
      <xdr:spPr>
        <a:xfrm>
          <a:off x="15798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68" name="楕円 267"/>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69" name="テキスト ボックス 268"/>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0" name="楕円 269"/>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1" name="テキスト ボックス 27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160973</xdr:rowOff>
    </xdr:from>
    <xdr:to>
      <xdr:col>64</xdr:col>
      <xdr:colOff>152400</xdr:colOff>
      <xdr:row>84</xdr:row>
      <xdr:rowOff>91123</xdr:rowOff>
    </xdr:to>
    <xdr:sp macro="" textlink="">
      <xdr:nvSpPr>
        <xdr:cNvPr id="272" name="楕円 271"/>
        <xdr:cNvSpPr/>
      </xdr:nvSpPr>
      <xdr:spPr>
        <a:xfrm>
          <a:off x="13462000" y="143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101300</xdr:rowOff>
    </xdr:from>
    <xdr:ext cx="762000" cy="259045"/>
    <xdr:sp macro="" textlink="">
      <xdr:nvSpPr>
        <xdr:cNvPr id="273" name="テキスト ボックス 272"/>
        <xdr:cNvSpPr txBox="1"/>
      </xdr:nvSpPr>
      <xdr:spPr>
        <a:xfrm>
          <a:off x="13131800" y="1416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離島村であるため、沖縄本島との交通手段として交通事業（船舶）を運営しており、その交通事業における船舶職員の採用と併せて県管理空港及び県管理ダムのためそれぞれ職員を配置していることから類似団体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119404</xdr:rowOff>
    </xdr:from>
    <xdr:to>
      <xdr:col>81</xdr:col>
      <xdr:colOff>44450</xdr:colOff>
      <xdr:row>59</xdr:row>
      <xdr:rowOff>156749</xdr:rowOff>
    </xdr:to>
    <xdr:cxnSp macro="">
      <xdr:nvCxnSpPr>
        <xdr:cNvPr id="309" name="直線コネクタ 308"/>
        <xdr:cNvCxnSpPr/>
      </xdr:nvCxnSpPr>
      <xdr:spPr>
        <a:xfrm>
          <a:off x="16179800" y="10234954"/>
          <a:ext cx="8382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119404</xdr:rowOff>
    </xdr:from>
    <xdr:to>
      <xdr:col>77</xdr:col>
      <xdr:colOff>44450</xdr:colOff>
      <xdr:row>60</xdr:row>
      <xdr:rowOff>6</xdr:rowOff>
    </xdr:to>
    <xdr:cxnSp macro="">
      <xdr:nvCxnSpPr>
        <xdr:cNvPr id="312" name="直線コネクタ 311"/>
        <xdr:cNvCxnSpPr/>
      </xdr:nvCxnSpPr>
      <xdr:spPr>
        <a:xfrm flipV="1">
          <a:off x="15290800" y="10234954"/>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xdr:rowOff>
    </xdr:from>
    <xdr:to>
      <xdr:col>72</xdr:col>
      <xdr:colOff>203200</xdr:colOff>
      <xdr:row>60</xdr:row>
      <xdr:rowOff>7245</xdr:rowOff>
    </xdr:to>
    <xdr:cxnSp macro="">
      <xdr:nvCxnSpPr>
        <xdr:cNvPr id="315" name="直線コネクタ 314"/>
        <xdr:cNvCxnSpPr/>
      </xdr:nvCxnSpPr>
      <xdr:spPr>
        <a:xfrm flipV="1">
          <a:off x="14401800" y="102870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7245</xdr:rowOff>
    </xdr:to>
    <xdr:cxnSp macro="">
      <xdr:nvCxnSpPr>
        <xdr:cNvPr id="318" name="直線コネクタ 317"/>
        <xdr:cNvCxnSpPr/>
      </xdr:nvCxnSpPr>
      <xdr:spPr>
        <a:xfrm>
          <a:off x="13512800" y="10276205"/>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105949</xdr:rowOff>
    </xdr:from>
    <xdr:to>
      <xdr:col>81</xdr:col>
      <xdr:colOff>95250</xdr:colOff>
      <xdr:row>60</xdr:row>
      <xdr:rowOff>36099</xdr:rowOff>
    </xdr:to>
    <xdr:sp macro="" textlink="">
      <xdr:nvSpPr>
        <xdr:cNvPr id="328" name="楕円 327"/>
        <xdr:cNvSpPr/>
      </xdr:nvSpPr>
      <xdr:spPr>
        <a:xfrm>
          <a:off x="16967200" y="102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78026</xdr:rowOff>
    </xdr:from>
    <xdr:ext cx="762000" cy="259045"/>
    <xdr:sp macro="" textlink="">
      <xdr:nvSpPr>
        <xdr:cNvPr id="329" name="定員管理の状況該当値テキスト"/>
        <xdr:cNvSpPr txBox="1"/>
      </xdr:nvSpPr>
      <xdr:spPr>
        <a:xfrm>
          <a:off x="17106900" y="101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68604</xdr:rowOff>
    </xdr:from>
    <xdr:to>
      <xdr:col>77</xdr:col>
      <xdr:colOff>95250</xdr:colOff>
      <xdr:row>59</xdr:row>
      <xdr:rowOff>170204</xdr:rowOff>
    </xdr:to>
    <xdr:sp macro="" textlink="">
      <xdr:nvSpPr>
        <xdr:cNvPr id="330" name="楕円 329"/>
        <xdr:cNvSpPr/>
      </xdr:nvSpPr>
      <xdr:spPr>
        <a:xfrm>
          <a:off x="16129000" y="101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154981</xdr:rowOff>
    </xdr:from>
    <xdr:ext cx="736600" cy="259045"/>
    <xdr:sp macro="" textlink="">
      <xdr:nvSpPr>
        <xdr:cNvPr id="331" name="テキスト ボックス 330"/>
        <xdr:cNvSpPr txBox="1"/>
      </xdr:nvSpPr>
      <xdr:spPr>
        <a:xfrm>
          <a:off x="15798800" y="102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120656</xdr:rowOff>
    </xdr:from>
    <xdr:to>
      <xdr:col>73</xdr:col>
      <xdr:colOff>44450</xdr:colOff>
      <xdr:row>60</xdr:row>
      <xdr:rowOff>50806</xdr:rowOff>
    </xdr:to>
    <xdr:sp macro="" textlink="">
      <xdr:nvSpPr>
        <xdr:cNvPr id="332" name="楕円 331"/>
        <xdr:cNvSpPr/>
      </xdr:nvSpPr>
      <xdr:spPr>
        <a:xfrm>
          <a:off x="15240000" y="102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35583</xdr:rowOff>
    </xdr:from>
    <xdr:ext cx="762000" cy="259045"/>
    <xdr:sp macro="" textlink="">
      <xdr:nvSpPr>
        <xdr:cNvPr id="333" name="テキスト ボックス 332"/>
        <xdr:cNvSpPr txBox="1"/>
      </xdr:nvSpPr>
      <xdr:spPr>
        <a:xfrm>
          <a:off x="14909800" y="1032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127895</xdr:rowOff>
    </xdr:from>
    <xdr:to>
      <xdr:col>68</xdr:col>
      <xdr:colOff>203200</xdr:colOff>
      <xdr:row>60</xdr:row>
      <xdr:rowOff>58045</xdr:rowOff>
    </xdr:to>
    <xdr:sp macro="" textlink="">
      <xdr:nvSpPr>
        <xdr:cNvPr id="334" name="楕円 333"/>
        <xdr:cNvSpPr/>
      </xdr:nvSpPr>
      <xdr:spPr>
        <a:xfrm>
          <a:off x="14351000" y="102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42822</xdr:rowOff>
    </xdr:from>
    <xdr:ext cx="762000" cy="259045"/>
    <xdr:sp macro="" textlink="">
      <xdr:nvSpPr>
        <xdr:cNvPr id="335" name="テキスト ボックス 334"/>
        <xdr:cNvSpPr txBox="1"/>
      </xdr:nvSpPr>
      <xdr:spPr>
        <a:xfrm>
          <a:off x="14020800" y="1032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109855</xdr:rowOff>
    </xdr:from>
    <xdr:to>
      <xdr:col>64</xdr:col>
      <xdr:colOff>152400</xdr:colOff>
      <xdr:row>60</xdr:row>
      <xdr:rowOff>40005</xdr:rowOff>
    </xdr:to>
    <xdr:sp macro="" textlink="">
      <xdr:nvSpPr>
        <xdr:cNvPr id="336" name="楕円 335"/>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24782</xdr:rowOff>
    </xdr:from>
    <xdr:ext cx="762000" cy="259045"/>
    <xdr:sp macro="" textlink="">
      <xdr:nvSpPr>
        <xdr:cNvPr id="337" name="テキスト ボックス 336"/>
        <xdr:cNvSpPr txBox="1"/>
      </xdr:nvSpPr>
      <xdr:spPr>
        <a:xfrm>
          <a:off x="131318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島からなる本村は地理的要因によりこれまで各島ごとに生活に係る基盤整備をおこなってきており、その財源として多額の地方債を発行したことにより類似団体の平均を大きく上回っている。公債費の抑制に努めてきているが、繰上償還等を行い引き続き公債費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56642</xdr:rowOff>
    </xdr:to>
    <xdr:cxnSp macro="">
      <xdr:nvCxnSpPr>
        <xdr:cNvPr id="368" name="直線コネクタ 367"/>
        <xdr:cNvCxnSpPr/>
      </xdr:nvCxnSpPr>
      <xdr:spPr>
        <a:xfrm flipV="1">
          <a:off x="16179800" y="734695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56642</xdr:rowOff>
    </xdr:from>
    <xdr:to>
      <xdr:col>77</xdr:col>
      <xdr:colOff>44450</xdr:colOff>
      <xdr:row>43</xdr:row>
      <xdr:rowOff>143510</xdr:rowOff>
    </xdr:to>
    <xdr:cxnSp macro="">
      <xdr:nvCxnSpPr>
        <xdr:cNvPr id="371" name="直線コネクタ 370"/>
        <xdr:cNvCxnSpPr/>
      </xdr:nvCxnSpPr>
      <xdr:spPr>
        <a:xfrm flipV="1">
          <a:off x="15290800" y="74289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100076</xdr:rowOff>
    </xdr:from>
    <xdr:to>
      <xdr:col>72</xdr:col>
      <xdr:colOff>203200</xdr:colOff>
      <xdr:row>43</xdr:row>
      <xdr:rowOff>143510</xdr:rowOff>
    </xdr:to>
    <xdr:cxnSp macro="">
      <xdr:nvCxnSpPr>
        <xdr:cNvPr id="374" name="直線コネクタ 373"/>
        <xdr:cNvCxnSpPr/>
      </xdr:nvCxnSpPr>
      <xdr:spPr>
        <a:xfrm>
          <a:off x="14401800" y="74724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61468</xdr:rowOff>
    </xdr:from>
    <xdr:to>
      <xdr:col>68</xdr:col>
      <xdr:colOff>152400</xdr:colOff>
      <xdr:row>43</xdr:row>
      <xdr:rowOff>100076</xdr:rowOff>
    </xdr:to>
    <xdr:cxnSp macro="">
      <xdr:nvCxnSpPr>
        <xdr:cNvPr id="377" name="直線コネクタ 376"/>
        <xdr:cNvCxnSpPr/>
      </xdr:nvCxnSpPr>
      <xdr:spPr>
        <a:xfrm>
          <a:off x="13512800" y="74338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87" name="楕円 386"/>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388"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5842</xdr:rowOff>
    </xdr:from>
    <xdr:to>
      <xdr:col>77</xdr:col>
      <xdr:colOff>95250</xdr:colOff>
      <xdr:row>43</xdr:row>
      <xdr:rowOff>107442</xdr:rowOff>
    </xdr:to>
    <xdr:sp macro="" textlink="">
      <xdr:nvSpPr>
        <xdr:cNvPr id="389" name="楕円 388"/>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92219</xdr:rowOff>
    </xdr:from>
    <xdr:ext cx="736600" cy="259045"/>
    <xdr:sp macro="" textlink="">
      <xdr:nvSpPr>
        <xdr:cNvPr id="390" name="テキスト ボックス 389"/>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391" name="楕円 390"/>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392" name="テキスト ボックス 391"/>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49276</xdr:rowOff>
    </xdr:from>
    <xdr:to>
      <xdr:col>68</xdr:col>
      <xdr:colOff>203200</xdr:colOff>
      <xdr:row>43</xdr:row>
      <xdr:rowOff>150876</xdr:rowOff>
    </xdr:to>
    <xdr:sp macro="" textlink="">
      <xdr:nvSpPr>
        <xdr:cNvPr id="393" name="楕円 392"/>
        <xdr:cNvSpPr/>
      </xdr:nvSpPr>
      <xdr:spPr>
        <a:xfrm>
          <a:off x="14351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135653</xdr:rowOff>
    </xdr:from>
    <xdr:ext cx="762000" cy="259045"/>
    <xdr:sp macro="" textlink="">
      <xdr:nvSpPr>
        <xdr:cNvPr id="394" name="テキスト ボックス 393"/>
        <xdr:cNvSpPr txBox="1"/>
      </xdr:nvSpPr>
      <xdr:spPr>
        <a:xfrm>
          <a:off x="14020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10668</xdr:rowOff>
    </xdr:from>
    <xdr:to>
      <xdr:col>64</xdr:col>
      <xdr:colOff>152400</xdr:colOff>
      <xdr:row>43</xdr:row>
      <xdr:rowOff>112268</xdr:rowOff>
    </xdr:to>
    <xdr:sp macro="" textlink="">
      <xdr:nvSpPr>
        <xdr:cNvPr id="395" name="楕円 394"/>
        <xdr:cNvSpPr/>
      </xdr:nvSpPr>
      <xdr:spPr>
        <a:xfrm>
          <a:off x="13462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97045</xdr:rowOff>
    </xdr:from>
    <xdr:ext cx="762000" cy="259045"/>
    <xdr:sp macro="" textlink="">
      <xdr:nvSpPr>
        <xdr:cNvPr id="396" name="テキスト ボックス 395"/>
        <xdr:cNvSpPr txBox="1"/>
      </xdr:nvSpPr>
      <xdr:spPr>
        <a:xfrm>
          <a:off x="13131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役場本庁舎及び職員宿舎をリース方式により建設したため将来負担比率は類似団体に比べ大きく上回っている。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今後は、計画的な事業の執行や、公債費の発行抑制に努め財政の健全化に努める。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3" name="直線コネクタ 41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4" name="テキスト ボックス 41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5" name="直線コネクタ 41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6" name="テキスト ボックス 41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9" name="直線コネクタ 41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0" name="テキスト ボックス 41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1" name="直線コネクタ 42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2" name="テキスト ボックス 42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131276</xdr:rowOff>
    </xdr:to>
    <xdr:cxnSp macro="">
      <xdr:nvCxnSpPr>
        <xdr:cNvPr id="425" name="直線コネクタ 424"/>
        <xdr:cNvCxnSpPr/>
      </xdr:nvCxnSpPr>
      <xdr:spPr>
        <a:xfrm flipV="1">
          <a:off x="17018000" y="2370667"/>
          <a:ext cx="0" cy="1189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103353</xdr:rowOff>
    </xdr:from>
    <xdr:ext cx="762000" cy="259045"/>
    <xdr:sp macro="" textlink="">
      <xdr:nvSpPr>
        <xdr:cNvPr id="426" name="将来負担の状況最小値テキスト"/>
        <xdr:cNvSpPr txBox="1"/>
      </xdr:nvSpPr>
      <xdr:spPr>
        <a:xfrm>
          <a:off x="17106900" y="353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131276</xdr:rowOff>
    </xdr:from>
    <xdr:to>
      <xdr:col>81</xdr:col>
      <xdr:colOff>133350</xdr:colOff>
      <xdr:row>20</xdr:row>
      <xdr:rowOff>131276</xdr:rowOff>
    </xdr:to>
    <xdr:cxnSp macro="">
      <xdr:nvCxnSpPr>
        <xdr:cNvPr id="427" name="直線コネクタ 426"/>
        <xdr:cNvCxnSpPr/>
      </xdr:nvCxnSpPr>
      <xdr:spPr>
        <a:xfrm>
          <a:off x="16929100" y="3560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2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29" name="直線コネクタ 42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131276</xdr:rowOff>
    </xdr:from>
    <xdr:to>
      <xdr:col>81</xdr:col>
      <xdr:colOff>44450</xdr:colOff>
      <xdr:row>21</xdr:row>
      <xdr:rowOff>9694</xdr:rowOff>
    </xdr:to>
    <xdr:cxnSp macro="">
      <xdr:nvCxnSpPr>
        <xdr:cNvPr id="430" name="直線コネクタ 429"/>
        <xdr:cNvCxnSpPr/>
      </xdr:nvCxnSpPr>
      <xdr:spPr>
        <a:xfrm flipV="1">
          <a:off x="16179800" y="3560276"/>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2" name="フローチャート: 判断 43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9694</xdr:rowOff>
    </xdr:from>
    <xdr:to>
      <xdr:col>77</xdr:col>
      <xdr:colOff>44450</xdr:colOff>
      <xdr:row>21</xdr:row>
      <xdr:rowOff>169757</xdr:rowOff>
    </xdr:to>
    <xdr:cxnSp macro="">
      <xdr:nvCxnSpPr>
        <xdr:cNvPr id="433" name="直線コネクタ 432"/>
        <xdr:cNvCxnSpPr/>
      </xdr:nvCxnSpPr>
      <xdr:spPr>
        <a:xfrm flipV="1">
          <a:off x="15290800" y="3610144"/>
          <a:ext cx="889000" cy="16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84624</xdr:rowOff>
    </xdr:from>
    <xdr:to>
      <xdr:col>72</xdr:col>
      <xdr:colOff>203200</xdr:colOff>
      <xdr:row>21</xdr:row>
      <xdr:rowOff>169757</xdr:rowOff>
    </xdr:to>
    <xdr:cxnSp macro="">
      <xdr:nvCxnSpPr>
        <xdr:cNvPr id="436" name="直線コネクタ 435"/>
        <xdr:cNvCxnSpPr/>
      </xdr:nvCxnSpPr>
      <xdr:spPr>
        <a:xfrm>
          <a:off x="14401800" y="3513624"/>
          <a:ext cx="889000" cy="25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41317</xdr:rowOff>
    </xdr:from>
    <xdr:to>
      <xdr:col>68</xdr:col>
      <xdr:colOff>152400</xdr:colOff>
      <xdr:row>20</xdr:row>
      <xdr:rowOff>84624</xdr:rowOff>
    </xdr:to>
    <xdr:cxnSp macro="">
      <xdr:nvCxnSpPr>
        <xdr:cNvPr id="439" name="直線コネクタ 438"/>
        <xdr:cNvCxnSpPr/>
      </xdr:nvCxnSpPr>
      <xdr:spPr>
        <a:xfrm>
          <a:off x="13512800" y="3298867"/>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80476</xdr:rowOff>
    </xdr:from>
    <xdr:to>
      <xdr:col>81</xdr:col>
      <xdr:colOff>95250</xdr:colOff>
      <xdr:row>21</xdr:row>
      <xdr:rowOff>10626</xdr:rowOff>
    </xdr:to>
    <xdr:sp macro="" textlink="">
      <xdr:nvSpPr>
        <xdr:cNvPr id="449" name="楕円 448"/>
        <xdr:cNvSpPr/>
      </xdr:nvSpPr>
      <xdr:spPr>
        <a:xfrm>
          <a:off x="16967200" y="3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147803</xdr:rowOff>
    </xdr:from>
    <xdr:ext cx="762000" cy="259045"/>
    <xdr:sp macro="" textlink="">
      <xdr:nvSpPr>
        <xdr:cNvPr id="450" name="将来負担の状況該当値テキスト"/>
        <xdr:cNvSpPr txBox="1"/>
      </xdr:nvSpPr>
      <xdr:spPr>
        <a:xfrm>
          <a:off x="17106900" y="34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130344</xdr:rowOff>
    </xdr:from>
    <xdr:to>
      <xdr:col>77</xdr:col>
      <xdr:colOff>95250</xdr:colOff>
      <xdr:row>21</xdr:row>
      <xdr:rowOff>60494</xdr:rowOff>
    </xdr:to>
    <xdr:sp macro="" textlink="">
      <xdr:nvSpPr>
        <xdr:cNvPr id="451" name="楕円 450"/>
        <xdr:cNvSpPr/>
      </xdr:nvSpPr>
      <xdr:spPr>
        <a:xfrm>
          <a:off x="16129000" y="35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45271</xdr:rowOff>
    </xdr:from>
    <xdr:ext cx="736600" cy="259045"/>
    <xdr:sp macro="" textlink="">
      <xdr:nvSpPr>
        <xdr:cNvPr id="452" name="テキスト ボックス 451"/>
        <xdr:cNvSpPr txBox="1"/>
      </xdr:nvSpPr>
      <xdr:spPr>
        <a:xfrm>
          <a:off x="15798800" y="364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118957</xdr:rowOff>
    </xdr:from>
    <xdr:to>
      <xdr:col>73</xdr:col>
      <xdr:colOff>44450</xdr:colOff>
      <xdr:row>22</xdr:row>
      <xdr:rowOff>49107</xdr:rowOff>
    </xdr:to>
    <xdr:sp macro="" textlink="">
      <xdr:nvSpPr>
        <xdr:cNvPr id="453" name="楕円 452"/>
        <xdr:cNvSpPr/>
      </xdr:nvSpPr>
      <xdr:spPr>
        <a:xfrm>
          <a:off x="15240000" y="3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33884</xdr:rowOff>
    </xdr:from>
    <xdr:ext cx="762000" cy="259045"/>
    <xdr:sp macro="" textlink="">
      <xdr:nvSpPr>
        <xdr:cNvPr id="454" name="テキスト ボックス 453"/>
        <xdr:cNvSpPr txBox="1"/>
      </xdr:nvSpPr>
      <xdr:spPr>
        <a:xfrm>
          <a:off x="14909800" y="380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33824</xdr:rowOff>
    </xdr:from>
    <xdr:to>
      <xdr:col>68</xdr:col>
      <xdr:colOff>203200</xdr:colOff>
      <xdr:row>20</xdr:row>
      <xdr:rowOff>135424</xdr:rowOff>
    </xdr:to>
    <xdr:sp macro="" textlink="">
      <xdr:nvSpPr>
        <xdr:cNvPr id="455" name="楕円 454"/>
        <xdr:cNvSpPr/>
      </xdr:nvSpPr>
      <xdr:spPr>
        <a:xfrm>
          <a:off x="14351000" y="3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120201</xdr:rowOff>
    </xdr:from>
    <xdr:ext cx="762000" cy="259045"/>
    <xdr:sp macro="" textlink="">
      <xdr:nvSpPr>
        <xdr:cNvPr id="456" name="テキスト ボックス 455"/>
        <xdr:cNvSpPr txBox="1"/>
      </xdr:nvSpPr>
      <xdr:spPr>
        <a:xfrm>
          <a:off x="14020800" y="354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161967</xdr:rowOff>
    </xdr:from>
    <xdr:to>
      <xdr:col>64</xdr:col>
      <xdr:colOff>152400</xdr:colOff>
      <xdr:row>19</xdr:row>
      <xdr:rowOff>92117</xdr:rowOff>
    </xdr:to>
    <xdr:sp macro="" textlink="">
      <xdr:nvSpPr>
        <xdr:cNvPr id="457" name="楕円 456"/>
        <xdr:cNvSpPr/>
      </xdr:nvSpPr>
      <xdr:spPr>
        <a:xfrm>
          <a:off x="13462000" y="32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76894</xdr:rowOff>
    </xdr:from>
    <xdr:ext cx="762000" cy="259045"/>
    <xdr:sp macro="" textlink="">
      <xdr:nvSpPr>
        <xdr:cNvPr id="458" name="テキスト ボックス 457"/>
        <xdr:cNvSpPr txBox="1"/>
      </xdr:nvSpPr>
      <xdr:spPr>
        <a:xfrm>
          <a:off x="13131800" y="333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類似団体と比較し高い水準にある。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離島村であり沖縄本島との交通手段（船舶）を運営しているため、船舶職員の採用と併せて県管理空港及び県管理ダムのためそれぞれ職員を配置していることが人件費を押し上げている要因である。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行政サービスの低下を招くことが無いよう留意しつつ、適正な定員管理に努める。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162923</xdr:rowOff>
    </xdr:to>
    <xdr:cxnSp macro="">
      <xdr:nvCxnSpPr>
        <xdr:cNvPr id="68" name="直線コネクタ 67"/>
        <xdr:cNvCxnSpPr/>
      </xdr:nvCxnSpPr>
      <xdr:spPr>
        <a:xfrm>
          <a:off x="3987800" y="62992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7801</xdr:rowOff>
    </xdr:to>
    <xdr:cxnSp macro="">
      <xdr:nvCxnSpPr>
        <xdr:cNvPr id="71" name="直線コネクタ 70"/>
        <xdr:cNvCxnSpPr/>
      </xdr:nvCxnSpPr>
      <xdr:spPr>
        <a:xfrm flipV="1">
          <a:off x="3098800" y="62992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7801</xdr:rowOff>
    </xdr:from>
    <xdr:to>
      <xdr:col>15</xdr:col>
      <xdr:colOff>98425</xdr:colOff>
      <xdr:row>37</xdr:row>
      <xdr:rowOff>7801</xdr:rowOff>
    </xdr:to>
    <xdr:cxnSp macro="">
      <xdr:nvCxnSpPr>
        <xdr:cNvPr id="74" name="直線コネクタ 73"/>
        <xdr:cNvCxnSpPr/>
      </xdr:nvCxnSpPr>
      <xdr:spPr>
        <a:xfrm>
          <a:off x="2209800" y="6351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7801</xdr:rowOff>
    </xdr:to>
    <xdr:cxnSp macro="">
      <xdr:nvCxnSpPr>
        <xdr:cNvPr id="77" name="直線コネクタ 76"/>
        <xdr:cNvCxnSpPr/>
      </xdr:nvCxnSpPr>
      <xdr:spPr>
        <a:xfrm>
          <a:off x="1320800" y="6344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112123</xdr:rowOff>
    </xdr:from>
    <xdr:to>
      <xdr:col>24</xdr:col>
      <xdr:colOff>76200</xdr:colOff>
      <xdr:row>37</xdr:row>
      <xdr:rowOff>42273</xdr:rowOff>
    </xdr:to>
    <xdr:sp macro="" textlink="">
      <xdr:nvSpPr>
        <xdr:cNvPr id="87" name="楕円 86"/>
        <xdr:cNvSpPr/>
      </xdr:nvSpPr>
      <xdr:spPr>
        <a:xfrm>
          <a:off x="47752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84200</xdr:rowOff>
    </xdr:from>
    <xdr:ext cx="762000" cy="259045"/>
    <xdr:sp macro="" textlink="">
      <xdr:nvSpPr>
        <xdr:cNvPr id="88" name="人件費該当値テキスト"/>
        <xdr:cNvSpPr txBox="1"/>
      </xdr:nvSpPr>
      <xdr:spPr>
        <a:xfrm>
          <a:off x="4914900" y="62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9" name="楕円 88"/>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90" name="テキスト ボックス 89"/>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128451</xdr:rowOff>
    </xdr:from>
    <xdr:to>
      <xdr:col>15</xdr:col>
      <xdr:colOff>149225</xdr:colOff>
      <xdr:row>37</xdr:row>
      <xdr:rowOff>58601</xdr:rowOff>
    </xdr:to>
    <xdr:sp macro="" textlink="">
      <xdr:nvSpPr>
        <xdr:cNvPr id="91" name="楕円 90"/>
        <xdr:cNvSpPr/>
      </xdr:nvSpPr>
      <xdr:spPr>
        <a:xfrm>
          <a:off x="3048000" y="63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43378</xdr:rowOff>
    </xdr:from>
    <xdr:ext cx="762000" cy="259045"/>
    <xdr:sp macro="" textlink="">
      <xdr:nvSpPr>
        <xdr:cNvPr id="92" name="テキスト ボックス 91"/>
        <xdr:cNvSpPr txBox="1"/>
      </xdr:nvSpPr>
      <xdr:spPr>
        <a:xfrm>
          <a:off x="27178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128451</xdr:rowOff>
    </xdr:from>
    <xdr:to>
      <xdr:col>11</xdr:col>
      <xdr:colOff>60325</xdr:colOff>
      <xdr:row>37</xdr:row>
      <xdr:rowOff>58601</xdr:rowOff>
    </xdr:to>
    <xdr:sp macro="" textlink="">
      <xdr:nvSpPr>
        <xdr:cNvPr id="93" name="楕円 92"/>
        <xdr:cNvSpPr/>
      </xdr:nvSpPr>
      <xdr:spPr>
        <a:xfrm>
          <a:off x="2159000" y="63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43378</xdr:rowOff>
    </xdr:from>
    <xdr:ext cx="762000" cy="259045"/>
    <xdr:sp macro="" textlink="">
      <xdr:nvSpPr>
        <xdr:cNvPr id="94" name="テキスト ボックス 93"/>
        <xdr:cNvSpPr txBox="1"/>
      </xdr:nvSpPr>
      <xdr:spPr>
        <a:xfrm>
          <a:off x="18288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5" name="楕円 94"/>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6" name="テキスト ボックス 95"/>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１村３島を抱える地理的要因からこれまで各島ごとに、幼小中学校、公民館、公営住宅、上下水道及びゴミ処理施設等の基盤整備を行っており、その施設運営費や、維持管理費等に多額の費用が掛かっていることが要因となり類似団体と比較して非常に高い水準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今後は、公共施設総合管理計画等に基づき適切な管理・運営を行い物件費の削減に努める。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46990</xdr:rowOff>
    </xdr:from>
    <xdr:to>
      <xdr:col>82</xdr:col>
      <xdr:colOff>107950</xdr:colOff>
      <xdr:row>21</xdr:row>
      <xdr:rowOff>115570</xdr:rowOff>
    </xdr:to>
    <xdr:cxnSp macro="">
      <xdr:nvCxnSpPr>
        <xdr:cNvPr id="126" name="直線コネクタ 125"/>
        <xdr:cNvCxnSpPr/>
      </xdr:nvCxnSpPr>
      <xdr:spPr>
        <a:xfrm>
          <a:off x="15671800" y="3647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46990</xdr:rowOff>
    </xdr:from>
    <xdr:to>
      <xdr:col>78</xdr:col>
      <xdr:colOff>69850</xdr:colOff>
      <xdr:row>21</xdr:row>
      <xdr:rowOff>138430</xdr:rowOff>
    </xdr:to>
    <xdr:cxnSp macro="">
      <xdr:nvCxnSpPr>
        <xdr:cNvPr id="129" name="直線コネクタ 128"/>
        <xdr:cNvCxnSpPr/>
      </xdr:nvCxnSpPr>
      <xdr:spPr>
        <a:xfrm flipV="1">
          <a:off x="14782800" y="3647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138430</xdr:rowOff>
    </xdr:from>
    <xdr:to>
      <xdr:col>73</xdr:col>
      <xdr:colOff>180975</xdr:colOff>
      <xdr:row>21</xdr:row>
      <xdr:rowOff>161290</xdr:rowOff>
    </xdr:to>
    <xdr:cxnSp macro="">
      <xdr:nvCxnSpPr>
        <xdr:cNvPr id="132" name="直線コネクタ 131"/>
        <xdr:cNvCxnSpPr/>
      </xdr:nvCxnSpPr>
      <xdr:spPr>
        <a:xfrm flipV="1">
          <a:off x="13893800" y="373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5842</xdr:rowOff>
    </xdr:from>
    <xdr:to>
      <xdr:col>69</xdr:col>
      <xdr:colOff>92075</xdr:colOff>
      <xdr:row>21</xdr:row>
      <xdr:rowOff>161290</xdr:rowOff>
    </xdr:to>
    <xdr:cxnSp macro="">
      <xdr:nvCxnSpPr>
        <xdr:cNvPr id="135" name="直線コネクタ 134"/>
        <xdr:cNvCxnSpPr/>
      </xdr:nvCxnSpPr>
      <xdr:spPr>
        <a:xfrm>
          <a:off x="13004800" y="36062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64770</xdr:rowOff>
    </xdr:from>
    <xdr:to>
      <xdr:col>82</xdr:col>
      <xdr:colOff>158750</xdr:colOff>
      <xdr:row>21</xdr:row>
      <xdr:rowOff>166370</xdr:rowOff>
    </xdr:to>
    <xdr:sp macro="" textlink="">
      <xdr:nvSpPr>
        <xdr:cNvPr id="145" name="楕円 144"/>
        <xdr:cNvSpPr/>
      </xdr:nvSpPr>
      <xdr:spPr>
        <a:xfrm>
          <a:off x="164592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144797</xdr:rowOff>
    </xdr:from>
    <xdr:ext cx="762000" cy="259045"/>
    <xdr:sp macro="" textlink="">
      <xdr:nvSpPr>
        <xdr:cNvPr id="146" name="物件費該当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167640</xdr:rowOff>
    </xdr:from>
    <xdr:to>
      <xdr:col>78</xdr:col>
      <xdr:colOff>120650</xdr:colOff>
      <xdr:row>21</xdr:row>
      <xdr:rowOff>97790</xdr:rowOff>
    </xdr:to>
    <xdr:sp macro="" textlink="">
      <xdr:nvSpPr>
        <xdr:cNvPr id="147" name="楕円 146"/>
        <xdr:cNvSpPr/>
      </xdr:nvSpPr>
      <xdr:spPr>
        <a:xfrm>
          <a:off x="15621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82567</xdr:rowOff>
    </xdr:from>
    <xdr:ext cx="736600" cy="259045"/>
    <xdr:sp macro="" textlink="">
      <xdr:nvSpPr>
        <xdr:cNvPr id="148" name="テキスト ボックス 147"/>
        <xdr:cNvSpPr txBox="1"/>
      </xdr:nvSpPr>
      <xdr:spPr>
        <a:xfrm>
          <a:off x="15290800" y="368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87630</xdr:rowOff>
    </xdr:from>
    <xdr:to>
      <xdr:col>74</xdr:col>
      <xdr:colOff>31750</xdr:colOff>
      <xdr:row>22</xdr:row>
      <xdr:rowOff>17780</xdr:rowOff>
    </xdr:to>
    <xdr:sp macro="" textlink="">
      <xdr:nvSpPr>
        <xdr:cNvPr id="149" name="楕円 148"/>
        <xdr:cNvSpPr/>
      </xdr:nvSpPr>
      <xdr:spPr>
        <a:xfrm>
          <a:off x="14732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2557</xdr:rowOff>
    </xdr:from>
    <xdr:ext cx="762000" cy="259045"/>
    <xdr:sp macro="" textlink="">
      <xdr:nvSpPr>
        <xdr:cNvPr id="150" name="テキスト ボックス 149"/>
        <xdr:cNvSpPr txBox="1"/>
      </xdr:nvSpPr>
      <xdr:spPr>
        <a:xfrm>
          <a:off x="14401800" y="37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110490</xdr:rowOff>
    </xdr:from>
    <xdr:to>
      <xdr:col>69</xdr:col>
      <xdr:colOff>142875</xdr:colOff>
      <xdr:row>22</xdr:row>
      <xdr:rowOff>40640</xdr:rowOff>
    </xdr:to>
    <xdr:sp macro="" textlink="">
      <xdr:nvSpPr>
        <xdr:cNvPr id="151" name="楕円 150"/>
        <xdr:cNvSpPr/>
      </xdr:nvSpPr>
      <xdr:spPr>
        <a:xfrm>
          <a:off x="13843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25417</xdr:rowOff>
    </xdr:from>
    <xdr:ext cx="762000" cy="259045"/>
    <xdr:sp macro="" textlink="">
      <xdr:nvSpPr>
        <xdr:cNvPr id="152" name="テキスト ボックス 151"/>
        <xdr:cNvSpPr txBox="1"/>
      </xdr:nvSpPr>
      <xdr:spPr>
        <a:xfrm>
          <a:off x="13512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126492</xdr:rowOff>
    </xdr:from>
    <xdr:to>
      <xdr:col>65</xdr:col>
      <xdr:colOff>53975</xdr:colOff>
      <xdr:row>21</xdr:row>
      <xdr:rowOff>56642</xdr:rowOff>
    </xdr:to>
    <xdr:sp macro="" textlink="">
      <xdr:nvSpPr>
        <xdr:cNvPr id="153" name="楕円 152"/>
        <xdr:cNvSpPr/>
      </xdr:nvSpPr>
      <xdr:spPr>
        <a:xfrm>
          <a:off x="12954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41419</xdr:rowOff>
    </xdr:from>
    <xdr:ext cx="762000" cy="259045"/>
    <xdr:sp macro="" textlink="">
      <xdr:nvSpPr>
        <xdr:cNvPr id="154" name="テキスト ボックス 153"/>
        <xdr:cNvSpPr txBox="1"/>
      </xdr:nvSpPr>
      <xdr:spPr>
        <a:xfrm>
          <a:off x="12623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必要な事業を実施しつつ、扶助費の水準が上昇することが無いよう、各種健康づくりを増進し医療費給付等の抑制に努める。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6" name="直線コネクタ 185"/>
        <xdr:cNvCxnSpPr/>
      </xdr:nvCxnSpPr>
      <xdr:spPr>
        <a:xfrm flipV="1">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146050</xdr:rowOff>
    </xdr:to>
    <xdr:cxnSp macro="">
      <xdr:nvCxnSpPr>
        <xdr:cNvPr id="189" name="直線コネクタ 188"/>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50800</xdr:rowOff>
    </xdr:to>
    <xdr:cxnSp macro="">
      <xdr:nvCxnSpPr>
        <xdr:cNvPr id="192" name="直線コネクタ 191"/>
        <xdr:cNvCxnSpPr/>
      </xdr:nvCxnSpPr>
      <xdr:spPr>
        <a:xfrm flipV="1">
          <a:off x="2209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50800</xdr:rowOff>
    </xdr:to>
    <xdr:cxnSp macro="">
      <xdr:nvCxnSpPr>
        <xdr:cNvPr id="195" name="直線コネクタ 194"/>
        <xdr:cNvCxnSpPr/>
      </xdr:nvCxnSpPr>
      <xdr:spPr>
        <a:xfrm>
          <a:off x="1320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5" name="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7" name="楕円 206"/>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8" name="テキスト ボックス 207"/>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1" name="楕円 210"/>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2" name="テキスト ボックス 211"/>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は交通事業（船舶）、簡易水道事業、下水道事業（特環、漁集、農集）を経営しており、航路会計以外の特別会計への操出金が多額となっていることから引き続き各会計において独立採算の原則に基づき経営健全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92710</xdr:rowOff>
    </xdr:to>
    <xdr:cxnSp macro="">
      <xdr:nvCxnSpPr>
        <xdr:cNvPr id="246" name="直線コネクタ 245"/>
        <xdr:cNvCxnSpPr/>
      </xdr:nvCxnSpPr>
      <xdr:spPr>
        <a:xfrm flipV="1">
          <a:off x="15671800" y="9735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57</xdr:row>
      <xdr:rowOff>92710</xdr:rowOff>
    </xdr:to>
    <xdr:cxnSp macro="">
      <xdr:nvCxnSpPr>
        <xdr:cNvPr id="249" name="直線コネクタ 248"/>
        <xdr:cNvCxnSpPr/>
      </xdr:nvCxnSpPr>
      <xdr:spPr>
        <a:xfrm>
          <a:off x="14782800" y="96520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104140</xdr:rowOff>
    </xdr:to>
    <xdr:cxnSp macro="">
      <xdr:nvCxnSpPr>
        <xdr:cNvPr id="252" name="直線コネクタ 251"/>
        <xdr:cNvCxnSpPr/>
      </xdr:nvCxnSpPr>
      <xdr:spPr>
        <a:xfrm flipV="1">
          <a:off x="13893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16510</xdr:rowOff>
    </xdr:to>
    <xdr:cxnSp macro="">
      <xdr:nvCxnSpPr>
        <xdr:cNvPr id="255" name="直線コネクタ 254"/>
        <xdr:cNvCxnSpPr/>
      </xdr:nvCxnSpPr>
      <xdr:spPr>
        <a:xfrm flipV="1">
          <a:off x="13004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5" name="楕円 264"/>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6"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7" name="楕円 266"/>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8" name="テキスト ボックス 267"/>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9" name="楕円 268"/>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0" name="テキスト ボックス 269"/>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1" name="楕円 270"/>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2" name="テキスト ボックス 27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3" name="楕円 272"/>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4" name="テキスト ボックス 27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これまでの行政改革により各種団体への補助金の見直しや削減を行っているが、引き続き補助金等の適正化に努める。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108712</xdr:rowOff>
    </xdr:to>
    <xdr:cxnSp macro="">
      <xdr:nvCxnSpPr>
        <xdr:cNvPr id="304" name="直線コネクタ 303"/>
        <xdr:cNvCxnSpPr/>
      </xdr:nvCxnSpPr>
      <xdr:spPr>
        <a:xfrm flipV="1">
          <a:off x="15671800" y="59334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108712</xdr:rowOff>
    </xdr:to>
    <xdr:cxnSp macro="">
      <xdr:nvCxnSpPr>
        <xdr:cNvPr id="307" name="直線コネクタ 306"/>
        <xdr:cNvCxnSpPr/>
      </xdr:nvCxnSpPr>
      <xdr:spPr>
        <a:xfrm>
          <a:off x="14782800" y="5928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122428</xdr:rowOff>
    </xdr:to>
    <xdr:cxnSp macro="">
      <xdr:nvCxnSpPr>
        <xdr:cNvPr id="310" name="直線コネクタ 309"/>
        <xdr:cNvCxnSpPr/>
      </xdr:nvCxnSpPr>
      <xdr:spPr>
        <a:xfrm flipV="1">
          <a:off x="13893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122428</xdr:rowOff>
    </xdr:to>
    <xdr:cxnSp macro="">
      <xdr:nvCxnSpPr>
        <xdr:cNvPr id="313" name="直線コネクタ 312"/>
        <xdr:cNvCxnSpPr/>
      </xdr:nvCxnSpPr>
      <xdr:spPr>
        <a:xfrm>
          <a:off x="13004800" y="5924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3" name="楕円 322"/>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69867</xdr:rowOff>
    </xdr:from>
    <xdr:ext cx="762000" cy="259045"/>
    <xdr:sp macro="" textlink="">
      <xdr:nvSpPr>
        <xdr:cNvPr id="324"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5" name="楕円 324"/>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6" name="テキスト ボックス 325"/>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27" name="楕円 326"/>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28" name="テキスト ボックス 327"/>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29" name="楕円 328"/>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0" name="テキスト ボックス 329"/>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1" name="楕円 330"/>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2" name="テキスト ボックス 331"/>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までの高い水準は、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島からなる地理的要因により、これまでに各島ごとに生活に係る基盤整備を行うための財源として多額の地方債を発行してきたことが要因である。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近年は、類似団体と比較して低い水準にあるが、今後、計画的な事業の実施に努め、新規の地方債の発行を抑制するなど適正な公債費水準になるよう努める。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39370</xdr:rowOff>
    </xdr:to>
    <xdr:cxnSp macro="">
      <xdr:nvCxnSpPr>
        <xdr:cNvPr id="364" name="直線コネクタ 363"/>
        <xdr:cNvCxnSpPr/>
      </xdr:nvCxnSpPr>
      <xdr:spPr>
        <a:xfrm flipV="1">
          <a:off x="3987800" y="13042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92711</xdr:rowOff>
    </xdr:to>
    <xdr:cxnSp macro="">
      <xdr:nvCxnSpPr>
        <xdr:cNvPr id="367" name="直線コネクタ 366"/>
        <xdr:cNvCxnSpPr/>
      </xdr:nvCxnSpPr>
      <xdr:spPr>
        <a:xfrm flipV="1">
          <a:off x="3098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123189</xdr:rowOff>
    </xdr:to>
    <xdr:cxnSp macro="">
      <xdr:nvCxnSpPr>
        <xdr:cNvPr id="370" name="直線コネクタ 369"/>
        <xdr:cNvCxnSpPr/>
      </xdr:nvCxnSpPr>
      <xdr:spPr>
        <a:xfrm flipV="1">
          <a:off x="2209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123189</xdr:rowOff>
    </xdr:from>
    <xdr:to>
      <xdr:col>11</xdr:col>
      <xdr:colOff>9525</xdr:colOff>
      <xdr:row>77</xdr:row>
      <xdr:rowOff>35561</xdr:rowOff>
    </xdr:to>
    <xdr:cxnSp macro="">
      <xdr:nvCxnSpPr>
        <xdr:cNvPr id="373" name="直線コネクタ 372"/>
        <xdr:cNvCxnSpPr/>
      </xdr:nvCxnSpPr>
      <xdr:spPr>
        <a:xfrm flipV="1">
          <a:off x="1320800" y="13153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3" name="楕円 382"/>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4"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5" name="楕円 384"/>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6" name="テキスト ボックス 385"/>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7" name="楕円 386"/>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8" name="テキスト ボックス 387"/>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9" name="楕円 388"/>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12717</xdr:rowOff>
    </xdr:from>
    <xdr:ext cx="762000" cy="259045"/>
    <xdr:sp macro="" textlink="">
      <xdr:nvSpPr>
        <xdr:cNvPr id="390" name="テキスト ボックス 389"/>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91" name="楕円 390"/>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92" name="テキスト ボックス 391"/>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類似団体と比較して高い水準となっている。要因として、人件費や物件費が高い水準にあることが考えられる。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行政サービスの低下を招くことが無いよう留意しつつ、適正な定員管理を行い、計画的な公共施設等の維持管理に努めることで物件費の抑制に努める。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85852</xdr:rowOff>
    </xdr:to>
    <xdr:cxnSp macro="">
      <xdr:nvCxnSpPr>
        <xdr:cNvPr id="423" name="直線コネクタ 422"/>
        <xdr:cNvCxnSpPr/>
      </xdr:nvCxnSpPr>
      <xdr:spPr>
        <a:xfrm>
          <a:off x="15671800" y="134452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83565</xdr:rowOff>
    </xdr:to>
    <xdr:cxnSp macro="">
      <xdr:nvCxnSpPr>
        <xdr:cNvPr id="426" name="直線コネクタ 425"/>
        <xdr:cNvCxnSpPr/>
      </xdr:nvCxnSpPr>
      <xdr:spPr>
        <a:xfrm flipV="1">
          <a:off x="14782800" y="134452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83565</xdr:rowOff>
    </xdr:from>
    <xdr:to>
      <xdr:col>73</xdr:col>
      <xdr:colOff>180975</xdr:colOff>
      <xdr:row>78</xdr:row>
      <xdr:rowOff>133858</xdr:rowOff>
    </xdr:to>
    <xdr:cxnSp macro="">
      <xdr:nvCxnSpPr>
        <xdr:cNvPr id="429" name="直線コネクタ 428"/>
        <xdr:cNvCxnSpPr/>
      </xdr:nvCxnSpPr>
      <xdr:spPr>
        <a:xfrm flipV="1">
          <a:off x="13893800" y="134566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51563</xdr:rowOff>
    </xdr:from>
    <xdr:to>
      <xdr:col>69</xdr:col>
      <xdr:colOff>92075</xdr:colOff>
      <xdr:row>78</xdr:row>
      <xdr:rowOff>133858</xdr:rowOff>
    </xdr:to>
    <xdr:cxnSp macro="">
      <xdr:nvCxnSpPr>
        <xdr:cNvPr id="432" name="直線コネクタ 431"/>
        <xdr:cNvCxnSpPr/>
      </xdr:nvCxnSpPr>
      <xdr:spPr>
        <a:xfrm>
          <a:off x="13004800" y="1342466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2" name="楕円 441"/>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3"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4" name="楕円 443"/>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5" name="テキスト ボックス 444"/>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32765</xdr:rowOff>
    </xdr:from>
    <xdr:to>
      <xdr:col>74</xdr:col>
      <xdr:colOff>31750</xdr:colOff>
      <xdr:row>78</xdr:row>
      <xdr:rowOff>134365</xdr:rowOff>
    </xdr:to>
    <xdr:sp macro="" textlink="">
      <xdr:nvSpPr>
        <xdr:cNvPr id="446" name="楕円 445"/>
        <xdr:cNvSpPr/>
      </xdr:nvSpPr>
      <xdr:spPr>
        <a:xfrm>
          <a:off x="147320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119142</xdr:rowOff>
    </xdr:from>
    <xdr:ext cx="762000" cy="259045"/>
    <xdr:sp macro="" textlink="">
      <xdr:nvSpPr>
        <xdr:cNvPr id="447" name="テキスト ボックス 446"/>
        <xdr:cNvSpPr txBox="1"/>
      </xdr:nvSpPr>
      <xdr:spPr>
        <a:xfrm>
          <a:off x="14401800" y="1349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83058</xdr:rowOff>
    </xdr:from>
    <xdr:to>
      <xdr:col>69</xdr:col>
      <xdr:colOff>142875</xdr:colOff>
      <xdr:row>79</xdr:row>
      <xdr:rowOff>13208</xdr:rowOff>
    </xdr:to>
    <xdr:sp macro="" textlink="">
      <xdr:nvSpPr>
        <xdr:cNvPr id="448" name="楕円 447"/>
        <xdr:cNvSpPr/>
      </xdr:nvSpPr>
      <xdr:spPr>
        <a:xfrm>
          <a:off x="138430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169435</xdr:rowOff>
    </xdr:from>
    <xdr:ext cx="762000" cy="259045"/>
    <xdr:sp macro="" textlink="">
      <xdr:nvSpPr>
        <xdr:cNvPr id="449" name="テキスト ボックス 448"/>
        <xdr:cNvSpPr txBox="1"/>
      </xdr:nvSpPr>
      <xdr:spPr>
        <a:xfrm>
          <a:off x="13512800" y="1354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763</xdr:rowOff>
    </xdr:from>
    <xdr:to>
      <xdr:col>65</xdr:col>
      <xdr:colOff>53975</xdr:colOff>
      <xdr:row>78</xdr:row>
      <xdr:rowOff>102363</xdr:rowOff>
    </xdr:to>
    <xdr:sp macro="" textlink="">
      <xdr:nvSpPr>
        <xdr:cNvPr id="450" name="楕円 449"/>
        <xdr:cNvSpPr/>
      </xdr:nvSpPr>
      <xdr:spPr>
        <a:xfrm>
          <a:off x="12954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87140</xdr:rowOff>
    </xdr:from>
    <xdr:ext cx="762000" cy="259045"/>
    <xdr:sp macro="" textlink="">
      <xdr:nvSpPr>
        <xdr:cNvPr id="451" name="テキスト ボックス 450"/>
        <xdr:cNvSpPr txBox="1"/>
      </xdr:nvSpPr>
      <xdr:spPr>
        <a:xfrm>
          <a:off x="12623800" y="134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52495</xdr:rowOff>
    </xdr:from>
    <xdr:to>
      <xdr:col>29</xdr:col>
      <xdr:colOff>127000</xdr:colOff>
      <xdr:row>17</xdr:row>
      <xdr:rowOff>84281</xdr:rowOff>
    </xdr:to>
    <xdr:cxnSp macro="">
      <xdr:nvCxnSpPr>
        <xdr:cNvPr id="51" name="直線コネクタ 50"/>
        <xdr:cNvCxnSpPr/>
      </xdr:nvCxnSpPr>
      <xdr:spPr bwMode="auto">
        <a:xfrm>
          <a:off x="5003800" y="3014770"/>
          <a:ext cx="647700" cy="3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52495</xdr:rowOff>
    </xdr:from>
    <xdr:to>
      <xdr:col>26</xdr:col>
      <xdr:colOff>50800</xdr:colOff>
      <xdr:row>17</xdr:row>
      <xdr:rowOff>70045</xdr:rowOff>
    </xdr:to>
    <xdr:cxnSp macro="">
      <xdr:nvCxnSpPr>
        <xdr:cNvPr id="54" name="直線コネクタ 53"/>
        <xdr:cNvCxnSpPr/>
      </xdr:nvCxnSpPr>
      <xdr:spPr bwMode="auto">
        <a:xfrm flipV="1">
          <a:off x="4305300" y="3014770"/>
          <a:ext cx="698500" cy="1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70045</xdr:rowOff>
    </xdr:from>
    <xdr:to>
      <xdr:col>22</xdr:col>
      <xdr:colOff>114300</xdr:colOff>
      <xdr:row>17</xdr:row>
      <xdr:rowOff>83254</xdr:rowOff>
    </xdr:to>
    <xdr:cxnSp macro="">
      <xdr:nvCxnSpPr>
        <xdr:cNvPr id="57" name="直線コネクタ 56"/>
        <xdr:cNvCxnSpPr/>
      </xdr:nvCxnSpPr>
      <xdr:spPr bwMode="auto">
        <a:xfrm flipV="1">
          <a:off x="3606800" y="3032320"/>
          <a:ext cx="698500" cy="1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76774</xdr:rowOff>
    </xdr:from>
    <xdr:to>
      <xdr:col>18</xdr:col>
      <xdr:colOff>177800</xdr:colOff>
      <xdr:row>17</xdr:row>
      <xdr:rowOff>83254</xdr:rowOff>
    </xdr:to>
    <xdr:cxnSp macro="">
      <xdr:nvCxnSpPr>
        <xdr:cNvPr id="60" name="直線コネクタ 59"/>
        <xdr:cNvCxnSpPr/>
      </xdr:nvCxnSpPr>
      <xdr:spPr bwMode="auto">
        <a:xfrm>
          <a:off x="2908300" y="3039049"/>
          <a:ext cx="698500" cy="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33481</xdr:rowOff>
    </xdr:from>
    <xdr:to>
      <xdr:col>29</xdr:col>
      <xdr:colOff>177800</xdr:colOff>
      <xdr:row>17</xdr:row>
      <xdr:rowOff>135081</xdr:rowOff>
    </xdr:to>
    <xdr:sp macro="" textlink="">
      <xdr:nvSpPr>
        <xdr:cNvPr id="70" name="楕円 69"/>
        <xdr:cNvSpPr/>
      </xdr:nvSpPr>
      <xdr:spPr bwMode="auto">
        <a:xfrm>
          <a:off x="5600700" y="299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50008</xdr:rowOff>
    </xdr:from>
    <xdr:ext cx="762000" cy="259045"/>
    <xdr:sp macro="" textlink="">
      <xdr:nvSpPr>
        <xdr:cNvPr id="71" name="人口1人当たり決算額の推移該当値テキスト130"/>
        <xdr:cNvSpPr txBox="1"/>
      </xdr:nvSpPr>
      <xdr:spPr>
        <a:xfrm>
          <a:off x="5740400" y="28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1695</xdr:rowOff>
    </xdr:from>
    <xdr:to>
      <xdr:col>26</xdr:col>
      <xdr:colOff>101600</xdr:colOff>
      <xdr:row>17</xdr:row>
      <xdr:rowOff>103295</xdr:rowOff>
    </xdr:to>
    <xdr:sp macro="" textlink="">
      <xdr:nvSpPr>
        <xdr:cNvPr id="72" name="楕円 71"/>
        <xdr:cNvSpPr/>
      </xdr:nvSpPr>
      <xdr:spPr bwMode="auto">
        <a:xfrm>
          <a:off x="4953000" y="296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113472</xdr:rowOff>
    </xdr:from>
    <xdr:ext cx="736600" cy="259045"/>
    <xdr:sp macro="" textlink="">
      <xdr:nvSpPr>
        <xdr:cNvPr id="73" name="テキスト ボックス 72"/>
        <xdr:cNvSpPr txBox="1"/>
      </xdr:nvSpPr>
      <xdr:spPr>
        <a:xfrm>
          <a:off x="4622800" y="273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19245</xdr:rowOff>
    </xdr:from>
    <xdr:to>
      <xdr:col>22</xdr:col>
      <xdr:colOff>165100</xdr:colOff>
      <xdr:row>17</xdr:row>
      <xdr:rowOff>120845</xdr:rowOff>
    </xdr:to>
    <xdr:sp macro="" textlink="">
      <xdr:nvSpPr>
        <xdr:cNvPr id="74" name="楕円 73"/>
        <xdr:cNvSpPr/>
      </xdr:nvSpPr>
      <xdr:spPr bwMode="auto">
        <a:xfrm>
          <a:off x="4254500" y="298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131022</xdr:rowOff>
    </xdr:from>
    <xdr:ext cx="762000" cy="259045"/>
    <xdr:sp macro="" textlink="">
      <xdr:nvSpPr>
        <xdr:cNvPr id="75" name="テキスト ボックス 74"/>
        <xdr:cNvSpPr txBox="1"/>
      </xdr:nvSpPr>
      <xdr:spPr>
        <a:xfrm>
          <a:off x="3924300" y="27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32454</xdr:rowOff>
    </xdr:from>
    <xdr:to>
      <xdr:col>19</xdr:col>
      <xdr:colOff>38100</xdr:colOff>
      <xdr:row>17</xdr:row>
      <xdr:rowOff>134054</xdr:rowOff>
    </xdr:to>
    <xdr:sp macro="" textlink="">
      <xdr:nvSpPr>
        <xdr:cNvPr id="76" name="楕円 75"/>
        <xdr:cNvSpPr/>
      </xdr:nvSpPr>
      <xdr:spPr bwMode="auto">
        <a:xfrm>
          <a:off x="35560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144231</xdr:rowOff>
    </xdr:from>
    <xdr:ext cx="762000" cy="259045"/>
    <xdr:sp macro="" textlink="">
      <xdr:nvSpPr>
        <xdr:cNvPr id="77" name="テキスト ボックス 76"/>
        <xdr:cNvSpPr txBox="1"/>
      </xdr:nvSpPr>
      <xdr:spPr>
        <a:xfrm>
          <a:off x="3225800" y="276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25974</xdr:rowOff>
    </xdr:from>
    <xdr:to>
      <xdr:col>15</xdr:col>
      <xdr:colOff>101600</xdr:colOff>
      <xdr:row>17</xdr:row>
      <xdr:rowOff>127574</xdr:rowOff>
    </xdr:to>
    <xdr:sp macro="" textlink="">
      <xdr:nvSpPr>
        <xdr:cNvPr id="78" name="楕円 77"/>
        <xdr:cNvSpPr/>
      </xdr:nvSpPr>
      <xdr:spPr bwMode="auto">
        <a:xfrm>
          <a:off x="2857500" y="298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137751</xdr:rowOff>
    </xdr:from>
    <xdr:ext cx="762000" cy="259045"/>
    <xdr:sp macro="" textlink="">
      <xdr:nvSpPr>
        <xdr:cNvPr id="79" name="テキスト ボックス 78"/>
        <xdr:cNvSpPr txBox="1"/>
      </xdr:nvSpPr>
      <xdr:spPr>
        <a:xfrm>
          <a:off x="2527300" y="275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260166</xdr:rowOff>
    </xdr:from>
    <xdr:to>
      <xdr:col>29</xdr:col>
      <xdr:colOff>127000</xdr:colOff>
      <xdr:row>35</xdr:row>
      <xdr:rowOff>273247</xdr:rowOff>
    </xdr:to>
    <xdr:cxnSp macro="">
      <xdr:nvCxnSpPr>
        <xdr:cNvPr id="109" name="直線コネクタ 108"/>
        <xdr:cNvCxnSpPr/>
      </xdr:nvCxnSpPr>
      <xdr:spPr bwMode="auto">
        <a:xfrm flipV="1">
          <a:off x="5003800" y="6870516"/>
          <a:ext cx="647700" cy="13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152969</xdr:rowOff>
    </xdr:from>
    <xdr:to>
      <xdr:col>26</xdr:col>
      <xdr:colOff>50800</xdr:colOff>
      <xdr:row>35</xdr:row>
      <xdr:rowOff>273247</xdr:rowOff>
    </xdr:to>
    <xdr:cxnSp macro="">
      <xdr:nvCxnSpPr>
        <xdr:cNvPr id="112" name="直線コネクタ 111"/>
        <xdr:cNvCxnSpPr/>
      </xdr:nvCxnSpPr>
      <xdr:spPr bwMode="auto">
        <a:xfrm>
          <a:off x="4305300" y="6763319"/>
          <a:ext cx="698500" cy="120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94956</xdr:rowOff>
    </xdr:from>
    <xdr:to>
      <xdr:col>22</xdr:col>
      <xdr:colOff>114300</xdr:colOff>
      <xdr:row>35</xdr:row>
      <xdr:rowOff>152969</xdr:rowOff>
    </xdr:to>
    <xdr:cxnSp macro="">
      <xdr:nvCxnSpPr>
        <xdr:cNvPr id="115" name="直線コネクタ 114"/>
        <xdr:cNvCxnSpPr/>
      </xdr:nvCxnSpPr>
      <xdr:spPr bwMode="auto">
        <a:xfrm>
          <a:off x="3606800" y="6705306"/>
          <a:ext cx="698500" cy="5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69587</xdr:rowOff>
    </xdr:from>
    <xdr:to>
      <xdr:col>18</xdr:col>
      <xdr:colOff>177800</xdr:colOff>
      <xdr:row>35</xdr:row>
      <xdr:rowOff>94956</xdr:rowOff>
    </xdr:to>
    <xdr:cxnSp macro="">
      <xdr:nvCxnSpPr>
        <xdr:cNvPr id="118" name="直線コネクタ 117"/>
        <xdr:cNvCxnSpPr/>
      </xdr:nvCxnSpPr>
      <xdr:spPr bwMode="auto">
        <a:xfrm>
          <a:off x="2908300" y="6679937"/>
          <a:ext cx="698500" cy="25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209366</xdr:rowOff>
    </xdr:from>
    <xdr:to>
      <xdr:col>29</xdr:col>
      <xdr:colOff>177800</xdr:colOff>
      <xdr:row>35</xdr:row>
      <xdr:rowOff>310966</xdr:rowOff>
    </xdr:to>
    <xdr:sp macro="" textlink="">
      <xdr:nvSpPr>
        <xdr:cNvPr id="128" name="楕円 127"/>
        <xdr:cNvSpPr/>
      </xdr:nvSpPr>
      <xdr:spPr bwMode="auto">
        <a:xfrm>
          <a:off x="5600700" y="681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54443</xdr:rowOff>
    </xdr:from>
    <xdr:ext cx="762000" cy="259045"/>
    <xdr:sp macro="" textlink="">
      <xdr:nvSpPr>
        <xdr:cNvPr id="129" name="人口1人当たり決算額の推移該当値テキスト445"/>
        <xdr:cNvSpPr txBox="1"/>
      </xdr:nvSpPr>
      <xdr:spPr>
        <a:xfrm>
          <a:off x="5740400" y="6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222447</xdr:rowOff>
    </xdr:from>
    <xdr:to>
      <xdr:col>26</xdr:col>
      <xdr:colOff>101600</xdr:colOff>
      <xdr:row>35</xdr:row>
      <xdr:rowOff>324047</xdr:rowOff>
    </xdr:to>
    <xdr:sp macro="" textlink="">
      <xdr:nvSpPr>
        <xdr:cNvPr id="130" name="楕円 129"/>
        <xdr:cNvSpPr/>
      </xdr:nvSpPr>
      <xdr:spPr bwMode="auto">
        <a:xfrm>
          <a:off x="4953000" y="683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334224</xdr:rowOff>
    </xdr:from>
    <xdr:ext cx="736600" cy="259045"/>
    <xdr:sp macro="" textlink="">
      <xdr:nvSpPr>
        <xdr:cNvPr id="131" name="テキスト ボックス 130"/>
        <xdr:cNvSpPr txBox="1"/>
      </xdr:nvSpPr>
      <xdr:spPr>
        <a:xfrm>
          <a:off x="4622800" y="660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102169</xdr:rowOff>
    </xdr:from>
    <xdr:to>
      <xdr:col>22</xdr:col>
      <xdr:colOff>165100</xdr:colOff>
      <xdr:row>35</xdr:row>
      <xdr:rowOff>203769</xdr:rowOff>
    </xdr:to>
    <xdr:sp macro="" textlink="">
      <xdr:nvSpPr>
        <xdr:cNvPr id="132" name="楕円 131"/>
        <xdr:cNvSpPr/>
      </xdr:nvSpPr>
      <xdr:spPr bwMode="auto">
        <a:xfrm>
          <a:off x="4254500" y="671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213946</xdr:rowOff>
    </xdr:from>
    <xdr:ext cx="762000" cy="259045"/>
    <xdr:sp macro="" textlink="">
      <xdr:nvSpPr>
        <xdr:cNvPr id="133" name="テキスト ボックス 132"/>
        <xdr:cNvSpPr txBox="1"/>
      </xdr:nvSpPr>
      <xdr:spPr>
        <a:xfrm>
          <a:off x="3924300" y="648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44156</xdr:rowOff>
    </xdr:from>
    <xdr:to>
      <xdr:col>19</xdr:col>
      <xdr:colOff>38100</xdr:colOff>
      <xdr:row>35</xdr:row>
      <xdr:rowOff>145756</xdr:rowOff>
    </xdr:to>
    <xdr:sp macro="" textlink="">
      <xdr:nvSpPr>
        <xdr:cNvPr id="134" name="楕円 133"/>
        <xdr:cNvSpPr/>
      </xdr:nvSpPr>
      <xdr:spPr bwMode="auto">
        <a:xfrm>
          <a:off x="3556000" y="66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155933</xdr:rowOff>
    </xdr:from>
    <xdr:ext cx="762000" cy="259045"/>
    <xdr:sp macro="" textlink="">
      <xdr:nvSpPr>
        <xdr:cNvPr id="135" name="テキスト ボックス 134"/>
        <xdr:cNvSpPr txBox="1"/>
      </xdr:nvSpPr>
      <xdr:spPr>
        <a:xfrm>
          <a:off x="3225800" y="642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18787</xdr:rowOff>
    </xdr:from>
    <xdr:to>
      <xdr:col>15</xdr:col>
      <xdr:colOff>101600</xdr:colOff>
      <xdr:row>35</xdr:row>
      <xdr:rowOff>120387</xdr:rowOff>
    </xdr:to>
    <xdr:sp macro="" textlink="">
      <xdr:nvSpPr>
        <xdr:cNvPr id="136" name="楕円 135"/>
        <xdr:cNvSpPr/>
      </xdr:nvSpPr>
      <xdr:spPr bwMode="auto">
        <a:xfrm>
          <a:off x="2857500" y="662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130564</xdr:rowOff>
    </xdr:from>
    <xdr:ext cx="762000" cy="259045"/>
    <xdr:sp macro="" textlink="">
      <xdr:nvSpPr>
        <xdr:cNvPr id="137" name="テキスト ボックス 136"/>
        <xdr:cNvSpPr txBox="1"/>
      </xdr:nvSpPr>
      <xdr:spPr>
        <a:xfrm>
          <a:off x="2527300" y="63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151476</xdr:rowOff>
    </xdr:from>
    <xdr:to>
      <xdr:col>24</xdr:col>
      <xdr:colOff>63500</xdr:colOff>
      <xdr:row>37</xdr:row>
      <xdr:rowOff>10015</xdr:rowOff>
    </xdr:to>
    <xdr:cxnSp macro="">
      <xdr:nvCxnSpPr>
        <xdr:cNvPr id="64" name="直線コネクタ 63"/>
        <xdr:cNvCxnSpPr/>
      </xdr:nvCxnSpPr>
      <xdr:spPr>
        <a:xfrm flipV="1">
          <a:off x="3797300" y="6323676"/>
          <a:ext cx="838200" cy="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10015</xdr:rowOff>
    </xdr:from>
    <xdr:to>
      <xdr:col>19</xdr:col>
      <xdr:colOff>177800</xdr:colOff>
      <xdr:row>37</xdr:row>
      <xdr:rowOff>18256</xdr:rowOff>
    </xdr:to>
    <xdr:cxnSp macro="">
      <xdr:nvCxnSpPr>
        <xdr:cNvPr id="67" name="直線コネクタ 66"/>
        <xdr:cNvCxnSpPr/>
      </xdr:nvCxnSpPr>
      <xdr:spPr>
        <a:xfrm flipV="1">
          <a:off x="2908300" y="6353665"/>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4097</xdr:rowOff>
    </xdr:from>
    <xdr:to>
      <xdr:col>15</xdr:col>
      <xdr:colOff>50800</xdr:colOff>
      <xdr:row>37</xdr:row>
      <xdr:rowOff>18256</xdr:rowOff>
    </xdr:to>
    <xdr:cxnSp macro="">
      <xdr:nvCxnSpPr>
        <xdr:cNvPr id="70" name="直線コネクタ 69"/>
        <xdr:cNvCxnSpPr/>
      </xdr:nvCxnSpPr>
      <xdr:spPr>
        <a:xfrm>
          <a:off x="2019300" y="6347747"/>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169448</xdr:rowOff>
    </xdr:from>
    <xdr:to>
      <xdr:col>10</xdr:col>
      <xdr:colOff>114300</xdr:colOff>
      <xdr:row>37</xdr:row>
      <xdr:rowOff>4097</xdr:rowOff>
    </xdr:to>
    <xdr:cxnSp macro="">
      <xdr:nvCxnSpPr>
        <xdr:cNvPr id="73" name="直線コネクタ 72"/>
        <xdr:cNvCxnSpPr/>
      </xdr:nvCxnSpPr>
      <xdr:spPr>
        <a:xfrm>
          <a:off x="1130300" y="6341648"/>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100676</xdr:rowOff>
    </xdr:from>
    <xdr:to>
      <xdr:col>24</xdr:col>
      <xdr:colOff>114300</xdr:colOff>
      <xdr:row>37</xdr:row>
      <xdr:rowOff>30826</xdr:rowOff>
    </xdr:to>
    <xdr:sp macro="" textlink="">
      <xdr:nvSpPr>
        <xdr:cNvPr id="83" name="楕円 82"/>
        <xdr:cNvSpPr/>
      </xdr:nvSpPr>
      <xdr:spPr>
        <a:xfrm>
          <a:off x="4584700" y="62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123553</xdr:rowOff>
    </xdr:from>
    <xdr:ext cx="599010" cy="259045"/>
    <xdr:sp macro="" textlink="">
      <xdr:nvSpPr>
        <xdr:cNvPr id="84" name="人件費該当値テキスト"/>
        <xdr:cNvSpPr txBox="1"/>
      </xdr:nvSpPr>
      <xdr:spPr>
        <a:xfrm>
          <a:off x="4686300" y="612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130665</xdr:rowOff>
    </xdr:from>
    <xdr:to>
      <xdr:col>20</xdr:col>
      <xdr:colOff>38100</xdr:colOff>
      <xdr:row>37</xdr:row>
      <xdr:rowOff>60815</xdr:rowOff>
    </xdr:to>
    <xdr:sp macro="" textlink="">
      <xdr:nvSpPr>
        <xdr:cNvPr id="85" name="楕円 84"/>
        <xdr:cNvSpPr/>
      </xdr:nvSpPr>
      <xdr:spPr>
        <a:xfrm>
          <a:off x="3746500" y="63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77342</xdr:rowOff>
    </xdr:from>
    <xdr:ext cx="599010" cy="259045"/>
    <xdr:sp macro="" textlink="">
      <xdr:nvSpPr>
        <xdr:cNvPr id="86" name="テキスト ボックス 85"/>
        <xdr:cNvSpPr txBox="1"/>
      </xdr:nvSpPr>
      <xdr:spPr>
        <a:xfrm>
          <a:off x="3497795" y="607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138906</xdr:rowOff>
    </xdr:from>
    <xdr:to>
      <xdr:col>15</xdr:col>
      <xdr:colOff>101600</xdr:colOff>
      <xdr:row>37</xdr:row>
      <xdr:rowOff>69056</xdr:rowOff>
    </xdr:to>
    <xdr:sp macro="" textlink="">
      <xdr:nvSpPr>
        <xdr:cNvPr id="87" name="楕円 86"/>
        <xdr:cNvSpPr/>
      </xdr:nvSpPr>
      <xdr:spPr>
        <a:xfrm>
          <a:off x="2857500" y="63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85583</xdr:rowOff>
    </xdr:from>
    <xdr:ext cx="599010" cy="259045"/>
    <xdr:sp macro="" textlink="">
      <xdr:nvSpPr>
        <xdr:cNvPr id="88" name="テキスト ボックス 87"/>
        <xdr:cNvSpPr txBox="1"/>
      </xdr:nvSpPr>
      <xdr:spPr>
        <a:xfrm>
          <a:off x="2608795" y="608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124747</xdr:rowOff>
    </xdr:from>
    <xdr:to>
      <xdr:col>10</xdr:col>
      <xdr:colOff>165100</xdr:colOff>
      <xdr:row>37</xdr:row>
      <xdr:rowOff>54897</xdr:rowOff>
    </xdr:to>
    <xdr:sp macro="" textlink="">
      <xdr:nvSpPr>
        <xdr:cNvPr id="89" name="楕円 88"/>
        <xdr:cNvSpPr/>
      </xdr:nvSpPr>
      <xdr:spPr>
        <a:xfrm>
          <a:off x="1968500" y="62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71424</xdr:rowOff>
    </xdr:from>
    <xdr:ext cx="599010" cy="259045"/>
    <xdr:sp macro="" textlink="">
      <xdr:nvSpPr>
        <xdr:cNvPr id="90" name="テキスト ボックス 89"/>
        <xdr:cNvSpPr txBox="1"/>
      </xdr:nvSpPr>
      <xdr:spPr>
        <a:xfrm>
          <a:off x="1719795" y="607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118648</xdr:rowOff>
    </xdr:from>
    <xdr:to>
      <xdr:col>6</xdr:col>
      <xdr:colOff>38100</xdr:colOff>
      <xdr:row>37</xdr:row>
      <xdr:rowOff>48798</xdr:rowOff>
    </xdr:to>
    <xdr:sp macro="" textlink="">
      <xdr:nvSpPr>
        <xdr:cNvPr id="91" name="楕円 90"/>
        <xdr:cNvSpPr/>
      </xdr:nvSpPr>
      <xdr:spPr>
        <a:xfrm>
          <a:off x="1079500" y="6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65325</xdr:rowOff>
    </xdr:from>
    <xdr:ext cx="599010" cy="259045"/>
    <xdr:sp macro="" textlink="">
      <xdr:nvSpPr>
        <xdr:cNvPr id="92" name="テキスト ボックス 91"/>
        <xdr:cNvSpPr txBox="1"/>
      </xdr:nvSpPr>
      <xdr:spPr>
        <a:xfrm>
          <a:off x="830795" y="606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87016</xdr:rowOff>
    </xdr:from>
    <xdr:to>
      <xdr:col>24</xdr:col>
      <xdr:colOff>63500</xdr:colOff>
      <xdr:row>56</xdr:row>
      <xdr:rowOff>14212</xdr:rowOff>
    </xdr:to>
    <xdr:cxnSp macro="">
      <xdr:nvCxnSpPr>
        <xdr:cNvPr id="123" name="直線コネクタ 122"/>
        <xdr:cNvCxnSpPr/>
      </xdr:nvCxnSpPr>
      <xdr:spPr>
        <a:xfrm>
          <a:off x="3797300" y="9516766"/>
          <a:ext cx="838200" cy="9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87016</xdr:rowOff>
    </xdr:from>
    <xdr:to>
      <xdr:col>19</xdr:col>
      <xdr:colOff>177800</xdr:colOff>
      <xdr:row>56</xdr:row>
      <xdr:rowOff>28253</xdr:rowOff>
    </xdr:to>
    <xdr:cxnSp macro="">
      <xdr:nvCxnSpPr>
        <xdr:cNvPr id="126" name="直線コネクタ 125"/>
        <xdr:cNvCxnSpPr/>
      </xdr:nvCxnSpPr>
      <xdr:spPr>
        <a:xfrm flipV="1">
          <a:off x="2908300" y="9516766"/>
          <a:ext cx="8890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143776</xdr:rowOff>
    </xdr:from>
    <xdr:to>
      <xdr:col>15</xdr:col>
      <xdr:colOff>50800</xdr:colOff>
      <xdr:row>56</xdr:row>
      <xdr:rowOff>28253</xdr:rowOff>
    </xdr:to>
    <xdr:cxnSp macro="">
      <xdr:nvCxnSpPr>
        <xdr:cNvPr id="129" name="直線コネクタ 128"/>
        <xdr:cNvCxnSpPr/>
      </xdr:nvCxnSpPr>
      <xdr:spPr>
        <a:xfrm>
          <a:off x="2019300" y="9573526"/>
          <a:ext cx="889000" cy="5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143776</xdr:rowOff>
    </xdr:from>
    <xdr:to>
      <xdr:col>10</xdr:col>
      <xdr:colOff>114300</xdr:colOff>
      <xdr:row>56</xdr:row>
      <xdr:rowOff>15251</xdr:rowOff>
    </xdr:to>
    <xdr:cxnSp macro="">
      <xdr:nvCxnSpPr>
        <xdr:cNvPr id="132" name="直線コネクタ 131"/>
        <xdr:cNvCxnSpPr/>
      </xdr:nvCxnSpPr>
      <xdr:spPr>
        <a:xfrm flipV="1">
          <a:off x="1130300" y="9573526"/>
          <a:ext cx="889000" cy="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134862</xdr:rowOff>
    </xdr:from>
    <xdr:to>
      <xdr:col>24</xdr:col>
      <xdr:colOff>114300</xdr:colOff>
      <xdr:row>56</xdr:row>
      <xdr:rowOff>65012</xdr:rowOff>
    </xdr:to>
    <xdr:sp macro="" textlink="">
      <xdr:nvSpPr>
        <xdr:cNvPr id="142" name="楕円 141"/>
        <xdr:cNvSpPr/>
      </xdr:nvSpPr>
      <xdr:spPr>
        <a:xfrm>
          <a:off x="4584700" y="95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157739</xdr:rowOff>
    </xdr:from>
    <xdr:ext cx="599010" cy="259045"/>
    <xdr:sp macro="" textlink="">
      <xdr:nvSpPr>
        <xdr:cNvPr id="143" name="物件費該当値テキスト"/>
        <xdr:cNvSpPr txBox="1"/>
      </xdr:nvSpPr>
      <xdr:spPr>
        <a:xfrm>
          <a:off x="4686300" y="941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36216</xdr:rowOff>
    </xdr:from>
    <xdr:to>
      <xdr:col>20</xdr:col>
      <xdr:colOff>38100</xdr:colOff>
      <xdr:row>55</xdr:row>
      <xdr:rowOff>137816</xdr:rowOff>
    </xdr:to>
    <xdr:sp macro="" textlink="">
      <xdr:nvSpPr>
        <xdr:cNvPr id="144" name="楕円 143"/>
        <xdr:cNvSpPr/>
      </xdr:nvSpPr>
      <xdr:spPr>
        <a:xfrm>
          <a:off x="3746500" y="94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154343</xdr:rowOff>
    </xdr:from>
    <xdr:ext cx="599010" cy="259045"/>
    <xdr:sp macro="" textlink="">
      <xdr:nvSpPr>
        <xdr:cNvPr id="145" name="テキスト ボックス 144"/>
        <xdr:cNvSpPr txBox="1"/>
      </xdr:nvSpPr>
      <xdr:spPr>
        <a:xfrm>
          <a:off x="3497795" y="924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148903</xdr:rowOff>
    </xdr:from>
    <xdr:to>
      <xdr:col>15</xdr:col>
      <xdr:colOff>101600</xdr:colOff>
      <xdr:row>56</xdr:row>
      <xdr:rowOff>79053</xdr:rowOff>
    </xdr:to>
    <xdr:sp macro="" textlink="">
      <xdr:nvSpPr>
        <xdr:cNvPr id="146" name="楕円 145"/>
        <xdr:cNvSpPr/>
      </xdr:nvSpPr>
      <xdr:spPr>
        <a:xfrm>
          <a:off x="2857500" y="95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95580</xdr:rowOff>
    </xdr:from>
    <xdr:ext cx="599010" cy="259045"/>
    <xdr:sp macro="" textlink="">
      <xdr:nvSpPr>
        <xdr:cNvPr id="147" name="テキスト ボックス 146"/>
        <xdr:cNvSpPr txBox="1"/>
      </xdr:nvSpPr>
      <xdr:spPr>
        <a:xfrm>
          <a:off x="2608795" y="93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92976</xdr:rowOff>
    </xdr:from>
    <xdr:to>
      <xdr:col>10</xdr:col>
      <xdr:colOff>165100</xdr:colOff>
      <xdr:row>56</xdr:row>
      <xdr:rowOff>23126</xdr:rowOff>
    </xdr:to>
    <xdr:sp macro="" textlink="">
      <xdr:nvSpPr>
        <xdr:cNvPr id="148" name="楕円 147"/>
        <xdr:cNvSpPr/>
      </xdr:nvSpPr>
      <xdr:spPr>
        <a:xfrm>
          <a:off x="1968500" y="95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39653</xdr:rowOff>
    </xdr:from>
    <xdr:ext cx="599010" cy="259045"/>
    <xdr:sp macro="" textlink="">
      <xdr:nvSpPr>
        <xdr:cNvPr id="149" name="テキスト ボックス 148"/>
        <xdr:cNvSpPr txBox="1"/>
      </xdr:nvSpPr>
      <xdr:spPr>
        <a:xfrm>
          <a:off x="1719795" y="929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135901</xdr:rowOff>
    </xdr:from>
    <xdr:to>
      <xdr:col>6</xdr:col>
      <xdr:colOff>38100</xdr:colOff>
      <xdr:row>56</xdr:row>
      <xdr:rowOff>66051</xdr:rowOff>
    </xdr:to>
    <xdr:sp macro="" textlink="">
      <xdr:nvSpPr>
        <xdr:cNvPr id="150" name="楕円 149"/>
        <xdr:cNvSpPr/>
      </xdr:nvSpPr>
      <xdr:spPr>
        <a:xfrm>
          <a:off x="1079500" y="95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82578</xdr:rowOff>
    </xdr:from>
    <xdr:ext cx="599010" cy="259045"/>
    <xdr:sp macro="" textlink="">
      <xdr:nvSpPr>
        <xdr:cNvPr id="151" name="テキスト ボックス 150"/>
        <xdr:cNvSpPr txBox="1"/>
      </xdr:nvSpPr>
      <xdr:spPr>
        <a:xfrm>
          <a:off x="830795" y="934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92208</xdr:rowOff>
    </xdr:from>
    <xdr:to>
      <xdr:col>24</xdr:col>
      <xdr:colOff>63500</xdr:colOff>
      <xdr:row>78</xdr:row>
      <xdr:rowOff>37100</xdr:rowOff>
    </xdr:to>
    <xdr:cxnSp macro="">
      <xdr:nvCxnSpPr>
        <xdr:cNvPr id="180" name="直線コネクタ 179"/>
        <xdr:cNvCxnSpPr/>
      </xdr:nvCxnSpPr>
      <xdr:spPr>
        <a:xfrm>
          <a:off x="3797300" y="13293858"/>
          <a:ext cx="838200" cy="1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92208</xdr:rowOff>
    </xdr:from>
    <xdr:to>
      <xdr:col>19</xdr:col>
      <xdr:colOff>177800</xdr:colOff>
      <xdr:row>77</xdr:row>
      <xdr:rowOff>161192</xdr:rowOff>
    </xdr:to>
    <xdr:cxnSp macro="">
      <xdr:nvCxnSpPr>
        <xdr:cNvPr id="183" name="直線コネクタ 182"/>
        <xdr:cNvCxnSpPr/>
      </xdr:nvCxnSpPr>
      <xdr:spPr>
        <a:xfrm flipV="1">
          <a:off x="2908300" y="13293858"/>
          <a:ext cx="889000" cy="6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161192</xdr:rowOff>
    </xdr:from>
    <xdr:to>
      <xdr:col>15</xdr:col>
      <xdr:colOff>50800</xdr:colOff>
      <xdr:row>78</xdr:row>
      <xdr:rowOff>76225</xdr:rowOff>
    </xdr:to>
    <xdr:cxnSp macro="">
      <xdr:nvCxnSpPr>
        <xdr:cNvPr id="186" name="直線コネクタ 185"/>
        <xdr:cNvCxnSpPr/>
      </xdr:nvCxnSpPr>
      <xdr:spPr>
        <a:xfrm flipV="1">
          <a:off x="2019300" y="13362842"/>
          <a:ext cx="889000" cy="8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10161</xdr:rowOff>
    </xdr:from>
    <xdr:to>
      <xdr:col>10</xdr:col>
      <xdr:colOff>114300</xdr:colOff>
      <xdr:row>78</xdr:row>
      <xdr:rowOff>76225</xdr:rowOff>
    </xdr:to>
    <xdr:cxnSp macro="">
      <xdr:nvCxnSpPr>
        <xdr:cNvPr id="189" name="直線コネクタ 188"/>
        <xdr:cNvCxnSpPr/>
      </xdr:nvCxnSpPr>
      <xdr:spPr>
        <a:xfrm>
          <a:off x="1130300" y="13383261"/>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157750</xdr:rowOff>
    </xdr:from>
    <xdr:to>
      <xdr:col>24</xdr:col>
      <xdr:colOff>114300</xdr:colOff>
      <xdr:row>78</xdr:row>
      <xdr:rowOff>87900</xdr:rowOff>
    </xdr:to>
    <xdr:sp macro="" textlink="">
      <xdr:nvSpPr>
        <xdr:cNvPr id="199" name="楕円 198"/>
        <xdr:cNvSpPr/>
      </xdr:nvSpPr>
      <xdr:spPr>
        <a:xfrm>
          <a:off x="4584700" y="133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9177</xdr:rowOff>
    </xdr:from>
    <xdr:ext cx="534377" cy="259045"/>
    <xdr:sp macro="" textlink="">
      <xdr:nvSpPr>
        <xdr:cNvPr id="200" name="維持補修費該当値テキスト"/>
        <xdr:cNvSpPr txBox="1"/>
      </xdr:nvSpPr>
      <xdr:spPr>
        <a:xfrm>
          <a:off x="4686300" y="13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41408</xdr:rowOff>
    </xdr:from>
    <xdr:to>
      <xdr:col>20</xdr:col>
      <xdr:colOff>38100</xdr:colOff>
      <xdr:row>77</xdr:row>
      <xdr:rowOff>143008</xdr:rowOff>
    </xdr:to>
    <xdr:sp macro="" textlink="">
      <xdr:nvSpPr>
        <xdr:cNvPr id="201" name="楕円 200"/>
        <xdr:cNvSpPr/>
      </xdr:nvSpPr>
      <xdr:spPr>
        <a:xfrm>
          <a:off x="3746500" y="13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159535</xdr:rowOff>
    </xdr:from>
    <xdr:ext cx="534377" cy="259045"/>
    <xdr:sp macro="" textlink="">
      <xdr:nvSpPr>
        <xdr:cNvPr id="202" name="テキスト ボックス 201"/>
        <xdr:cNvSpPr txBox="1"/>
      </xdr:nvSpPr>
      <xdr:spPr>
        <a:xfrm>
          <a:off x="3530111" y="130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110392</xdr:rowOff>
    </xdr:from>
    <xdr:to>
      <xdr:col>15</xdr:col>
      <xdr:colOff>101600</xdr:colOff>
      <xdr:row>78</xdr:row>
      <xdr:rowOff>40542</xdr:rowOff>
    </xdr:to>
    <xdr:sp macro="" textlink="">
      <xdr:nvSpPr>
        <xdr:cNvPr id="203" name="楕円 202"/>
        <xdr:cNvSpPr/>
      </xdr:nvSpPr>
      <xdr:spPr>
        <a:xfrm>
          <a:off x="2857500" y="133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57069</xdr:rowOff>
    </xdr:from>
    <xdr:ext cx="534377" cy="259045"/>
    <xdr:sp macro="" textlink="">
      <xdr:nvSpPr>
        <xdr:cNvPr id="204" name="テキスト ボックス 203"/>
        <xdr:cNvSpPr txBox="1"/>
      </xdr:nvSpPr>
      <xdr:spPr>
        <a:xfrm>
          <a:off x="2641111" y="130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25425</xdr:rowOff>
    </xdr:from>
    <xdr:to>
      <xdr:col>10</xdr:col>
      <xdr:colOff>165100</xdr:colOff>
      <xdr:row>78</xdr:row>
      <xdr:rowOff>127025</xdr:rowOff>
    </xdr:to>
    <xdr:sp macro="" textlink="">
      <xdr:nvSpPr>
        <xdr:cNvPr id="205" name="楕円 204"/>
        <xdr:cNvSpPr/>
      </xdr:nvSpPr>
      <xdr:spPr>
        <a:xfrm>
          <a:off x="1968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143552</xdr:rowOff>
    </xdr:from>
    <xdr:ext cx="534377" cy="259045"/>
    <xdr:sp macro="" textlink="">
      <xdr:nvSpPr>
        <xdr:cNvPr id="206" name="テキスト ボックス 205"/>
        <xdr:cNvSpPr txBox="1"/>
      </xdr:nvSpPr>
      <xdr:spPr>
        <a:xfrm>
          <a:off x="1752111" y="1317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130811</xdr:rowOff>
    </xdr:from>
    <xdr:to>
      <xdr:col>6</xdr:col>
      <xdr:colOff>38100</xdr:colOff>
      <xdr:row>78</xdr:row>
      <xdr:rowOff>60961</xdr:rowOff>
    </xdr:to>
    <xdr:sp macro="" textlink="">
      <xdr:nvSpPr>
        <xdr:cNvPr id="207" name="楕円 206"/>
        <xdr:cNvSpPr/>
      </xdr:nvSpPr>
      <xdr:spPr>
        <a:xfrm>
          <a:off x="1079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77488</xdr:rowOff>
    </xdr:from>
    <xdr:ext cx="534377" cy="259045"/>
    <xdr:sp macro="" textlink="">
      <xdr:nvSpPr>
        <xdr:cNvPr id="208" name="テキスト ボックス 207"/>
        <xdr:cNvSpPr txBox="1"/>
      </xdr:nvSpPr>
      <xdr:spPr>
        <a:xfrm>
          <a:off x="863111" y="131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31637</xdr:rowOff>
    </xdr:from>
    <xdr:to>
      <xdr:col>24</xdr:col>
      <xdr:colOff>63500</xdr:colOff>
      <xdr:row>96</xdr:row>
      <xdr:rowOff>43971</xdr:rowOff>
    </xdr:to>
    <xdr:cxnSp macro="">
      <xdr:nvCxnSpPr>
        <xdr:cNvPr id="239" name="直線コネクタ 238"/>
        <xdr:cNvCxnSpPr/>
      </xdr:nvCxnSpPr>
      <xdr:spPr>
        <a:xfrm>
          <a:off x="3797300" y="16490837"/>
          <a:ext cx="8382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31637</xdr:rowOff>
    </xdr:from>
    <xdr:to>
      <xdr:col>19</xdr:col>
      <xdr:colOff>177800</xdr:colOff>
      <xdr:row>96</xdr:row>
      <xdr:rowOff>107336</xdr:rowOff>
    </xdr:to>
    <xdr:cxnSp macro="">
      <xdr:nvCxnSpPr>
        <xdr:cNvPr id="242" name="直線コネクタ 241"/>
        <xdr:cNvCxnSpPr/>
      </xdr:nvCxnSpPr>
      <xdr:spPr>
        <a:xfrm flipV="1">
          <a:off x="2908300" y="16490837"/>
          <a:ext cx="8890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154538</xdr:rowOff>
    </xdr:from>
    <xdr:to>
      <xdr:col>15</xdr:col>
      <xdr:colOff>50800</xdr:colOff>
      <xdr:row>96</xdr:row>
      <xdr:rowOff>107336</xdr:rowOff>
    </xdr:to>
    <xdr:cxnSp macro="">
      <xdr:nvCxnSpPr>
        <xdr:cNvPr id="245" name="直線コネクタ 244"/>
        <xdr:cNvCxnSpPr/>
      </xdr:nvCxnSpPr>
      <xdr:spPr>
        <a:xfrm>
          <a:off x="2019300" y="16442288"/>
          <a:ext cx="889000" cy="1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154538</xdr:rowOff>
    </xdr:from>
    <xdr:to>
      <xdr:col>10</xdr:col>
      <xdr:colOff>114300</xdr:colOff>
      <xdr:row>96</xdr:row>
      <xdr:rowOff>13187</xdr:rowOff>
    </xdr:to>
    <xdr:cxnSp macro="">
      <xdr:nvCxnSpPr>
        <xdr:cNvPr id="248" name="直線コネクタ 247"/>
        <xdr:cNvCxnSpPr/>
      </xdr:nvCxnSpPr>
      <xdr:spPr>
        <a:xfrm flipV="1">
          <a:off x="1130300" y="1644228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164621</xdr:rowOff>
    </xdr:from>
    <xdr:to>
      <xdr:col>24</xdr:col>
      <xdr:colOff>114300</xdr:colOff>
      <xdr:row>96</xdr:row>
      <xdr:rowOff>94771</xdr:rowOff>
    </xdr:to>
    <xdr:sp macro="" textlink="">
      <xdr:nvSpPr>
        <xdr:cNvPr id="258" name="楕円 257"/>
        <xdr:cNvSpPr/>
      </xdr:nvSpPr>
      <xdr:spPr>
        <a:xfrm>
          <a:off x="4584700" y="164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143048</xdr:rowOff>
    </xdr:from>
    <xdr:ext cx="534377" cy="259045"/>
    <xdr:sp macro="" textlink="">
      <xdr:nvSpPr>
        <xdr:cNvPr id="259" name="扶助費該当値テキスト"/>
        <xdr:cNvSpPr txBox="1"/>
      </xdr:nvSpPr>
      <xdr:spPr>
        <a:xfrm>
          <a:off x="4686300" y="1643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152287</xdr:rowOff>
    </xdr:from>
    <xdr:to>
      <xdr:col>20</xdr:col>
      <xdr:colOff>38100</xdr:colOff>
      <xdr:row>96</xdr:row>
      <xdr:rowOff>82437</xdr:rowOff>
    </xdr:to>
    <xdr:sp macro="" textlink="">
      <xdr:nvSpPr>
        <xdr:cNvPr id="260" name="楕円 259"/>
        <xdr:cNvSpPr/>
      </xdr:nvSpPr>
      <xdr:spPr>
        <a:xfrm>
          <a:off x="37465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73564</xdr:rowOff>
    </xdr:from>
    <xdr:ext cx="534377" cy="259045"/>
    <xdr:sp macro="" textlink="">
      <xdr:nvSpPr>
        <xdr:cNvPr id="261" name="テキスト ボックス 260"/>
        <xdr:cNvSpPr txBox="1"/>
      </xdr:nvSpPr>
      <xdr:spPr>
        <a:xfrm>
          <a:off x="3530111" y="165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56536</xdr:rowOff>
    </xdr:from>
    <xdr:to>
      <xdr:col>15</xdr:col>
      <xdr:colOff>101600</xdr:colOff>
      <xdr:row>96</xdr:row>
      <xdr:rowOff>158136</xdr:rowOff>
    </xdr:to>
    <xdr:sp macro="" textlink="">
      <xdr:nvSpPr>
        <xdr:cNvPr id="262" name="楕円 261"/>
        <xdr:cNvSpPr/>
      </xdr:nvSpPr>
      <xdr:spPr>
        <a:xfrm>
          <a:off x="2857500" y="165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149263</xdr:rowOff>
    </xdr:from>
    <xdr:ext cx="534377" cy="259045"/>
    <xdr:sp macro="" textlink="">
      <xdr:nvSpPr>
        <xdr:cNvPr id="263" name="テキスト ボックス 262"/>
        <xdr:cNvSpPr txBox="1"/>
      </xdr:nvSpPr>
      <xdr:spPr>
        <a:xfrm>
          <a:off x="2641111" y="16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103738</xdr:rowOff>
    </xdr:from>
    <xdr:to>
      <xdr:col>10</xdr:col>
      <xdr:colOff>165100</xdr:colOff>
      <xdr:row>96</xdr:row>
      <xdr:rowOff>33888</xdr:rowOff>
    </xdr:to>
    <xdr:sp macro="" textlink="">
      <xdr:nvSpPr>
        <xdr:cNvPr id="264" name="楕円 263"/>
        <xdr:cNvSpPr/>
      </xdr:nvSpPr>
      <xdr:spPr>
        <a:xfrm>
          <a:off x="1968500" y="163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25015</xdr:rowOff>
    </xdr:from>
    <xdr:ext cx="534377" cy="259045"/>
    <xdr:sp macro="" textlink="">
      <xdr:nvSpPr>
        <xdr:cNvPr id="265" name="テキスト ボックス 264"/>
        <xdr:cNvSpPr txBox="1"/>
      </xdr:nvSpPr>
      <xdr:spPr>
        <a:xfrm>
          <a:off x="1752111" y="1648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133837</xdr:rowOff>
    </xdr:from>
    <xdr:to>
      <xdr:col>6</xdr:col>
      <xdr:colOff>38100</xdr:colOff>
      <xdr:row>96</xdr:row>
      <xdr:rowOff>63987</xdr:rowOff>
    </xdr:to>
    <xdr:sp macro="" textlink="">
      <xdr:nvSpPr>
        <xdr:cNvPr id="266" name="楕円 265"/>
        <xdr:cNvSpPr/>
      </xdr:nvSpPr>
      <xdr:spPr>
        <a:xfrm>
          <a:off x="1079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55114</xdr:rowOff>
    </xdr:from>
    <xdr:ext cx="534377" cy="259045"/>
    <xdr:sp macro="" textlink="">
      <xdr:nvSpPr>
        <xdr:cNvPr id="267" name="テキスト ボックス 266"/>
        <xdr:cNvSpPr txBox="1"/>
      </xdr:nvSpPr>
      <xdr:spPr>
        <a:xfrm>
          <a:off x="863111" y="165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59884</xdr:rowOff>
    </xdr:from>
    <xdr:to>
      <xdr:col>55</xdr:col>
      <xdr:colOff>0</xdr:colOff>
      <xdr:row>38</xdr:row>
      <xdr:rowOff>4732</xdr:rowOff>
    </xdr:to>
    <xdr:cxnSp macro="">
      <xdr:nvCxnSpPr>
        <xdr:cNvPr id="296" name="直線コネクタ 295"/>
        <xdr:cNvCxnSpPr/>
      </xdr:nvCxnSpPr>
      <xdr:spPr>
        <a:xfrm flipV="1">
          <a:off x="9639300" y="6232084"/>
          <a:ext cx="838200" cy="2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4732</xdr:rowOff>
    </xdr:from>
    <xdr:to>
      <xdr:col>50</xdr:col>
      <xdr:colOff>114300</xdr:colOff>
      <xdr:row>38</xdr:row>
      <xdr:rowOff>29810</xdr:rowOff>
    </xdr:to>
    <xdr:cxnSp macro="">
      <xdr:nvCxnSpPr>
        <xdr:cNvPr id="299" name="直線コネクタ 298"/>
        <xdr:cNvCxnSpPr/>
      </xdr:nvCxnSpPr>
      <xdr:spPr>
        <a:xfrm flipV="1">
          <a:off x="8750300" y="6519832"/>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23825</xdr:rowOff>
    </xdr:from>
    <xdr:to>
      <xdr:col>45</xdr:col>
      <xdr:colOff>177800</xdr:colOff>
      <xdr:row>38</xdr:row>
      <xdr:rowOff>29810</xdr:rowOff>
    </xdr:to>
    <xdr:cxnSp macro="">
      <xdr:nvCxnSpPr>
        <xdr:cNvPr id="302" name="直線コネクタ 301"/>
        <xdr:cNvCxnSpPr/>
      </xdr:nvCxnSpPr>
      <xdr:spPr>
        <a:xfrm>
          <a:off x="7861300" y="6538925"/>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23825</xdr:rowOff>
    </xdr:from>
    <xdr:to>
      <xdr:col>41</xdr:col>
      <xdr:colOff>50800</xdr:colOff>
      <xdr:row>38</xdr:row>
      <xdr:rowOff>57025</xdr:rowOff>
    </xdr:to>
    <xdr:cxnSp macro="">
      <xdr:nvCxnSpPr>
        <xdr:cNvPr id="305" name="直線コネクタ 304"/>
        <xdr:cNvCxnSpPr/>
      </xdr:nvCxnSpPr>
      <xdr:spPr>
        <a:xfrm flipV="1">
          <a:off x="6972300" y="6538925"/>
          <a:ext cx="8890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9084</xdr:rowOff>
    </xdr:from>
    <xdr:to>
      <xdr:col>55</xdr:col>
      <xdr:colOff>50800</xdr:colOff>
      <xdr:row>36</xdr:row>
      <xdr:rowOff>110684</xdr:rowOff>
    </xdr:to>
    <xdr:sp macro="" textlink="">
      <xdr:nvSpPr>
        <xdr:cNvPr id="315" name="楕円 314"/>
        <xdr:cNvSpPr/>
      </xdr:nvSpPr>
      <xdr:spPr>
        <a:xfrm>
          <a:off x="10426700" y="61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158961</xdr:rowOff>
    </xdr:from>
    <xdr:ext cx="599010" cy="259045"/>
    <xdr:sp macro="" textlink="">
      <xdr:nvSpPr>
        <xdr:cNvPr id="316" name="補助費等該当値テキスト"/>
        <xdr:cNvSpPr txBox="1"/>
      </xdr:nvSpPr>
      <xdr:spPr>
        <a:xfrm>
          <a:off x="10528300" y="615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125383</xdr:rowOff>
    </xdr:from>
    <xdr:to>
      <xdr:col>50</xdr:col>
      <xdr:colOff>165100</xdr:colOff>
      <xdr:row>38</xdr:row>
      <xdr:rowOff>55533</xdr:rowOff>
    </xdr:to>
    <xdr:sp macro="" textlink="">
      <xdr:nvSpPr>
        <xdr:cNvPr id="317" name="楕円 316"/>
        <xdr:cNvSpPr/>
      </xdr:nvSpPr>
      <xdr:spPr>
        <a:xfrm>
          <a:off x="9588500" y="64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46659</xdr:rowOff>
    </xdr:from>
    <xdr:ext cx="599010" cy="259045"/>
    <xdr:sp macro="" textlink="">
      <xdr:nvSpPr>
        <xdr:cNvPr id="318" name="テキスト ボックス 317"/>
        <xdr:cNvSpPr txBox="1"/>
      </xdr:nvSpPr>
      <xdr:spPr>
        <a:xfrm>
          <a:off x="9339795" y="65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150460</xdr:rowOff>
    </xdr:from>
    <xdr:to>
      <xdr:col>46</xdr:col>
      <xdr:colOff>38100</xdr:colOff>
      <xdr:row>38</xdr:row>
      <xdr:rowOff>80611</xdr:rowOff>
    </xdr:to>
    <xdr:sp macro="" textlink="">
      <xdr:nvSpPr>
        <xdr:cNvPr id="319" name="楕円 318"/>
        <xdr:cNvSpPr/>
      </xdr:nvSpPr>
      <xdr:spPr>
        <a:xfrm>
          <a:off x="8699500" y="6494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71737</xdr:rowOff>
    </xdr:from>
    <xdr:ext cx="534377" cy="259045"/>
    <xdr:sp macro="" textlink="">
      <xdr:nvSpPr>
        <xdr:cNvPr id="320" name="テキスト ボックス 319"/>
        <xdr:cNvSpPr txBox="1"/>
      </xdr:nvSpPr>
      <xdr:spPr>
        <a:xfrm>
          <a:off x="8483111" y="65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144475</xdr:rowOff>
    </xdr:from>
    <xdr:to>
      <xdr:col>41</xdr:col>
      <xdr:colOff>101600</xdr:colOff>
      <xdr:row>38</xdr:row>
      <xdr:rowOff>74625</xdr:rowOff>
    </xdr:to>
    <xdr:sp macro="" textlink="">
      <xdr:nvSpPr>
        <xdr:cNvPr id="321" name="楕円 320"/>
        <xdr:cNvSpPr/>
      </xdr:nvSpPr>
      <xdr:spPr>
        <a:xfrm>
          <a:off x="7810500" y="64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65752</xdr:rowOff>
    </xdr:from>
    <xdr:ext cx="599010" cy="259045"/>
    <xdr:sp macro="" textlink="">
      <xdr:nvSpPr>
        <xdr:cNvPr id="322" name="テキスト ボックス 321"/>
        <xdr:cNvSpPr txBox="1"/>
      </xdr:nvSpPr>
      <xdr:spPr>
        <a:xfrm>
          <a:off x="7561795" y="65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6225</xdr:rowOff>
    </xdr:from>
    <xdr:to>
      <xdr:col>36</xdr:col>
      <xdr:colOff>165100</xdr:colOff>
      <xdr:row>38</xdr:row>
      <xdr:rowOff>107825</xdr:rowOff>
    </xdr:to>
    <xdr:sp macro="" textlink="">
      <xdr:nvSpPr>
        <xdr:cNvPr id="323" name="楕円 322"/>
        <xdr:cNvSpPr/>
      </xdr:nvSpPr>
      <xdr:spPr>
        <a:xfrm>
          <a:off x="6921500" y="65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98952</xdr:rowOff>
    </xdr:from>
    <xdr:ext cx="534377" cy="259045"/>
    <xdr:sp macro="" textlink="">
      <xdr:nvSpPr>
        <xdr:cNvPr id="324" name="テキスト ボックス 323"/>
        <xdr:cNvSpPr txBox="1"/>
      </xdr:nvSpPr>
      <xdr:spPr>
        <a:xfrm>
          <a:off x="6705111" y="66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161878</xdr:rowOff>
    </xdr:from>
    <xdr:to>
      <xdr:col>55</xdr:col>
      <xdr:colOff>0</xdr:colOff>
      <xdr:row>55</xdr:row>
      <xdr:rowOff>37973</xdr:rowOff>
    </xdr:to>
    <xdr:cxnSp macro="">
      <xdr:nvCxnSpPr>
        <xdr:cNvPr id="349" name="直線コネクタ 348"/>
        <xdr:cNvCxnSpPr/>
      </xdr:nvCxnSpPr>
      <xdr:spPr>
        <a:xfrm flipV="1">
          <a:off x="9639300" y="9420178"/>
          <a:ext cx="838200" cy="4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37973</xdr:rowOff>
    </xdr:from>
    <xdr:to>
      <xdr:col>50</xdr:col>
      <xdr:colOff>114300</xdr:colOff>
      <xdr:row>56</xdr:row>
      <xdr:rowOff>36859</xdr:rowOff>
    </xdr:to>
    <xdr:cxnSp macro="">
      <xdr:nvCxnSpPr>
        <xdr:cNvPr id="352" name="直線コネクタ 351"/>
        <xdr:cNvCxnSpPr/>
      </xdr:nvCxnSpPr>
      <xdr:spPr>
        <a:xfrm flipV="1">
          <a:off x="8750300" y="9467723"/>
          <a:ext cx="889000" cy="17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4" name="テキスト ボックス 353"/>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18305</xdr:rowOff>
    </xdr:from>
    <xdr:to>
      <xdr:col>45</xdr:col>
      <xdr:colOff>177800</xdr:colOff>
      <xdr:row>56</xdr:row>
      <xdr:rowOff>36859</xdr:rowOff>
    </xdr:to>
    <xdr:cxnSp macro="">
      <xdr:nvCxnSpPr>
        <xdr:cNvPr id="355" name="直線コネクタ 354"/>
        <xdr:cNvCxnSpPr/>
      </xdr:nvCxnSpPr>
      <xdr:spPr>
        <a:xfrm>
          <a:off x="7861300" y="9619505"/>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7" name="テキスト ボックス 356"/>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18305</xdr:rowOff>
    </xdr:from>
    <xdr:to>
      <xdr:col>41</xdr:col>
      <xdr:colOff>50800</xdr:colOff>
      <xdr:row>56</xdr:row>
      <xdr:rowOff>72827</xdr:rowOff>
    </xdr:to>
    <xdr:cxnSp macro="">
      <xdr:nvCxnSpPr>
        <xdr:cNvPr id="358" name="直線コネクタ 357"/>
        <xdr:cNvCxnSpPr/>
      </xdr:nvCxnSpPr>
      <xdr:spPr>
        <a:xfrm flipV="1">
          <a:off x="6972300" y="9619505"/>
          <a:ext cx="889000" cy="5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60" name="テキスト ボックス 359"/>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2" name="テキスト ボックス 361"/>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111078</xdr:rowOff>
    </xdr:from>
    <xdr:to>
      <xdr:col>55</xdr:col>
      <xdr:colOff>50800</xdr:colOff>
      <xdr:row>55</xdr:row>
      <xdr:rowOff>41228</xdr:rowOff>
    </xdr:to>
    <xdr:sp macro="" textlink="">
      <xdr:nvSpPr>
        <xdr:cNvPr id="368" name="楕円 367"/>
        <xdr:cNvSpPr/>
      </xdr:nvSpPr>
      <xdr:spPr>
        <a:xfrm>
          <a:off x="10426700" y="93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133955</xdr:rowOff>
    </xdr:from>
    <xdr:ext cx="599010" cy="259045"/>
    <xdr:sp macro="" textlink="">
      <xdr:nvSpPr>
        <xdr:cNvPr id="369" name="普通建設事業費該当値テキスト"/>
        <xdr:cNvSpPr txBox="1"/>
      </xdr:nvSpPr>
      <xdr:spPr>
        <a:xfrm>
          <a:off x="10528300" y="922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158623</xdr:rowOff>
    </xdr:from>
    <xdr:to>
      <xdr:col>50</xdr:col>
      <xdr:colOff>165100</xdr:colOff>
      <xdr:row>55</xdr:row>
      <xdr:rowOff>88773</xdr:rowOff>
    </xdr:to>
    <xdr:sp macro="" textlink="">
      <xdr:nvSpPr>
        <xdr:cNvPr id="370" name="楕円 369"/>
        <xdr:cNvSpPr/>
      </xdr:nvSpPr>
      <xdr:spPr>
        <a:xfrm>
          <a:off x="9588500" y="94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105300</xdr:rowOff>
    </xdr:from>
    <xdr:ext cx="599010" cy="259045"/>
    <xdr:sp macro="" textlink="">
      <xdr:nvSpPr>
        <xdr:cNvPr id="371" name="テキスト ボックス 370"/>
        <xdr:cNvSpPr txBox="1"/>
      </xdr:nvSpPr>
      <xdr:spPr>
        <a:xfrm>
          <a:off x="9339795" y="919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157509</xdr:rowOff>
    </xdr:from>
    <xdr:to>
      <xdr:col>46</xdr:col>
      <xdr:colOff>38100</xdr:colOff>
      <xdr:row>56</xdr:row>
      <xdr:rowOff>87659</xdr:rowOff>
    </xdr:to>
    <xdr:sp macro="" textlink="">
      <xdr:nvSpPr>
        <xdr:cNvPr id="372" name="楕円 371"/>
        <xdr:cNvSpPr/>
      </xdr:nvSpPr>
      <xdr:spPr>
        <a:xfrm>
          <a:off x="8699500" y="95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104186</xdr:rowOff>
    </xdr:from>
    <xdr:ext cx="599010" cy="259045"/>
    <xdr:sp macro="" textlink="">
      <xdr:nvSpPr>
        <xdr:cNvPr id="373" name="テキスト ボックス 372"/>
        <xdr:cNvSpPr txBox="1"/>
      </xdr:nvSpPr>
      <xdr:spPr>
        <a:xfrm>
          <a:off x="8450795" y="936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138955</xdr:rowOff>
    </xdr:from>
    <xdr:to>
      <xdr:col>41</xdr:col>
      <xdr:colOff>101600</xdr:colOff>
      <xdr:row>56</xdr:row>
      <xdr:rowOff>69105</xdr:rowOff>
    </xdr:to>
    <xdr:sp macro="" textlink="">
      <xdr:nvSpPr>
        <xdr:cNvPr id="374" name="楕円 373"/>
        <xdr:cNvSpPr/>
      </xdr:nvSpPr>
      <xdr:spPr>
        <a:xfrm>
          <a:off x="7810500" y="95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85632</xdr:rowOff>
    </xdr:from>
    <xdr:ext cx="599010" cy="259045"/>
    <xdr:sp macro="" textlink="">
      <xdr:nvSpPr>
        <xdr:cNvPr id="375" name="テキスト ボックス 374"/>
        <xdr:cNvSpPr txBox="1"/>
      </xdr:nvSpPr>
      <xdr:spPr>
        <a:xfrm>
          <a:off x="7561795" y="934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22027</xdr:rowOff>
    </xdr:from>
    <xdr:to>
      <xdr:col>36</xdr:col>
      <xdr:colOff>165100</xdr:colOff>
      <xdr:row>56</xdr:row>
      <xdr:rowOff>123627</xdr:rowOff>
    </xdr:to>
    <xdr:sp macro="" textlink="">
      <xdr:nvSpPr>
        <xdr:cNvPr id="376" name="楕円 375"/>
        <xdr:cNvSpPr/>
      </xdr:nvSpPr>
      <xdr:spPr>
        <a:xfrm>
          <a:off x="6921500" y="96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140154</xdr:rowOff>
    </xdr:from>
    <xdr:ext cx="599010" cy="259045"/>
    <xdr:sp macro="" textlink="">
      <xdr:nvSpPr>
        <xdr:cNvPr id="377" name="テキスト ボックス 376"/>
        <xdr:cNvSpPr txBox="1"/>
      </xdr:nvSpPr>
      <xdr:spPr>
        <a:xfrm>
          <a:off x="6672795" y="93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102389</xdr:rowOff>
    </xdr:from>
    <xdr:to>
      <xdr:col>55</xdr:col>
      <xdr:colOff>0</xdr:colOff>
      <xdr:row>79</xdr:row>
      <xdr:rowOff>389</xdr:rowOff>
    </xdr:to>
    <xdr:cxnSp macro="">
      <xdr:nvCxnSpPr>
        <xdr:cNvPr id="406" name="直線コネクタ 405"/>
        <xdr:cNvCxnSpPr/>
      </xdr:nvCxnSpPr>
      <xdr:spPr>
        <a:xfrm flipV="1">
          <a:off x="9639300" y="13304039"/>
          <a:ext cx="838200" cy="2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xdr:rowOff>
    </xdr:from>
    <xdr:to>
      <xdr:col>50</xdr:col>
      <xdr:colOff>114300</xdr:colOff>
      <xdr:row>79</xdr:row>
      <xdr:rowOff>24243</xdr:rowOff>
    </xdr:to>
    <xdr:cxnSp macro="">
      <xdr:nvCxnSpPr>
        <xdr:cNvPr id="409" name="直線コネクタ 408"/>
        <xdr:cNvCxnSpPr/>
      </xdr:nvCxnSpPr>
      <xdr:spPr>
        <a:xfrm flipV="1">
          <a:off x="8750300" y="13544939"/>
          <a:ext cx="889000" cy="2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37036</xdr:rowOff>
    </xdr:from>
    <xdr:to>
      <xdr:col>45</xdr:col>
      <xdr:colOff>177800</xdr:colOff>
      <xdr:row>79</xdr:row>
      <xdr:rowOff>24243</xdr:rowOff>
    </xdr:to>
    <xdr:cxnSp macro="">
      <xdr:nvCxnSpPr>
        <xdr:cNvPr id="412" name="直線コネクタ 411"/>
        <xdr:cNvCxnSpPr/>
      </xdr:nvCxnSpPr>
      <xdr:spPr>
        <a:xfrm>
          <a:off x="7861300" y="13410136"/>
          <a:ext cx="889000" cy="15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37036</xdr:rowOff>
    </xdr:from>
    <xdr:to>
      <xdr:col>41</xdr:col>
      <xdr:colOff>50800</xdr:colOff>
      <xdr:row>79</xdr:row>
      <xdr:rowOff>22780</xdr:rowOff>
    </xdr:to>
    <xdr:cxnSp macro="">
      <xdr:nvCxnSpPr>
        <xdr:cNvPr id="415" name="直線コネクタ 414"/>
        <xdr:cNvCxnSpPr/>
      </xdr:nvCxnSpPr>
      <xdr:spPr>
        <a:xfrm flipV="1">
          <a:off x="6972300" y="13410136"/>
          <a:ext cx="889000" cy="15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7" name="テキスト ボックス 416"/>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51589</xdr:rowOff>
    </xdr:from>
    <xdr:to>
      <xdr:col>55</xdr:col>
      <xdr:colOff>50800</xdr:colOff>
      <xdr:row>77</xdr:row>
      <xdr:rowOff>153189</xdr:rowOff>
    </xdr:to>
    <xdr:sp macro="" textlink="">
      <xdr:nvSpPr>
        <xdr:cNvPr id="425" name="楕円 424"/>
        <xdr:cNvSpPr/>
      </xdr:nvSpPr>
      <xdr:spPr>
        <a:xfrm>
          <a:off x="10426700" y="132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74466</xdr:rowOff>
    </xdr:from>
    <xdr:ext cx="599010" cy="259045"/>
    <xdr:sp macro="" textlink="">
      <xdr:nvSpPr>
        <xdr:cNvPr id="426" name="普通建設事業費 （ うち新規整備　）該当値テキスト"/>
        <xdr:cNvSpPr txBox="1"/>
      </xdr:nvSpPr>
      <xdr:spPr>
        <a:xfrm>
          <a:off x="10528300" y="1310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121039</xdr:rowOff>
    </xdr:from>
    <xdr:to>
      <xdr:col>50</xdr:col>
      <xdr:colOff>165100</xdr:colOff>
      <xdr:row>79</xdr:row>
      <xdr:rowOff>51189</xdr:rowOff>
    </xdr:to>
    <xdr:sp macro="" textlink="">
      <xdr:nvSpPr>
        <xdr:cNvPr id="427" name="楕円 426"/>
        <xdr:cNvSpPr/>
      </xdr:nvSpPr>
      <xdr:spPr>
        <a:xfrm>
          <a:off x="9588500" y="13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42316</xdr:rowOff>
    </xdr:from>
    <xdr:ext cx="534377" cy="259045"/>
    <xdr:sp macro="" textlink="">
      <xdr:nvSpPr>
        <xdr:cNvPr id="428" name="テキスト ボックス 427"/>
        <xdr:cNvSpPr txBox="1"/>
      </xdr:nvSpPr>
      <xdr:spPr>
        <a:xfrm>
          <a:off x="9372111" y="135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144893</xdr:rowOff>
    </xdr:from>
    <xdr:to>
      <xdr:col>46</xdr:col>
      <xdr:colOff>38100</xdr:colOff>
      <xdr:row>79</xdr:row>
      <xdr:rowOff>75043</xdr:rowOff>
    </xdr:to>
    <xdr:sp macro="" textlink="">
      <xdr:nvSpPr>
        <xdr:cNvPr id="429" name="楕円 428"/>
        <xdr:cNvSpPr/>
      </xdr:nvSpPr>
      <xdr:spPr>
        <a:xfrm>
          <a:off x="8699500" y="135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66170</xdr:rowOff>
    </xdr:from>
    <xdr:ext cx="534377" cy="259045"/>
    <xdr:sp macro="" textlink="">
      <xdr:nvSpPr>
        <xdr:cNvPr id="430" name="テキスト ボックス 429"/>
        <xdr:cNvSpPr txBox="1"/>
      </xdr:nvSpPr>
      <xdr:spPr>
        <a:xfrm>
          <a:off x="8483111" y="136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157686</xdr:rowOff>
    </xdr:from>
    <xdr:to>
      <xdr:col>41</xdr:col>
      <xdr:colOff>101600</xdr:colOff>
      <xdr:row>78</xdr:row>
      <xdr:rowOff>87836</xdr:rowOff>
    </xdr:to>
    <xdr:sp macro="" textlink="">
      <xdr:nvSpPr>
        <xdr:cNvPr id="431" name="楕円 430"/>
        <xdr:cNvSpPr/>
      </xdr:nvSpPr>
      <xdr:spPr>
        <a:xfrm>
          <a:off x="7810500" y="133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104363</xdr:rowOff>
    </xdr:from>
    <xdr:ext cx="599010" cy="259045"/>
    <xdr:sp macro="" textlink="">
      <xdr:nvSpPr>
        <xdr:cNvPr id="432" name="テキスト ボックス 431"/>
        <xdr:cNvSpPr txBox="1"/>
      </xdr:nvSpPr>
      <xdr:spPr>
        <a:xfrm>
          <a:off x="7561795" y="1313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143430</xdr:rowOff>
    </xdr:from>
    <xdr:to>
      <xdr:col>36</xdr:col>
      <xdr:colOff>165100</xdr:colOff>
      <xdr:row>79</xdr:row>
      <xdr:rowOff>73580</xdr:rowOff>
    </xdr:to>
    <xdr:sp macro="" textlink="">
      <xdr:nvSpPr>
        <xdr:cNvPr id="433" name="楕円 432"/>
        <xdr:cNvSpPr/>
      </xdr:nvSpPr>
      <xdr:spPr>
        <a:xfrm>
          <a:off x="6921500" y="135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64707</xdr:rowOff>
    </xdr:from>
    <xdr:ext cx="534377" cy="259045"/>
    <xdr:sp macro="" textlink="">
      <xdr:nvSpPr>
        <xdr:cNvPr id="434" name="テキスト ボックス 433"/>
        <xdr:cNvSpPr txBox="1"/>
      </xdr:nvSpPr>
      <xdr:spPr>
        <a:xfrm>
          <a:off x="6705111" y="136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117165</xdr:rowOff>
    </xdr:from>
    <xdr:to>
      <xdr:col>55</xdr:col>
      <xdr:colOff>0</xdr:colOff>
      <xdr:row>98</xdr:row>
      <xdr:rowOff>136790</xdr:rowOff>
    </xdr:to>
    <xdr:cxnSp macro="">
      <xdr:nvCxnSpPr>
        <xdr:cNvPr id="461" name="直線コネクタ 460"/>
        <xdr:cNvCxnSpPr/>
      </xdr:nvCxnSpPr>
      <xdr:spPr>
        <a:xfrm flipV="1">
          <a:off x="9639300" y="16404915"/>
          <a:ext cx="838200" cy="53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2"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136556</xdr:rowOff>
    </xdr:from>
    <xdr:to>
      <xdr:col>50</xdr:col>
      <xdr:colOff>114300</xdr:colOff>
      <xdr:row>98</xdr:row>
      <xdr:rowOff>136790</xdr:rowOff>
    </xdr:to>
    <xdr:cxnSp macro="">
      <xdr:nvCxnSpPr>
        <xdr:cNvPr id="464" name="直線コネクタ 463"/>
        <xdr:cNvCxnSpPr/>
      </xdr:nvCxnSpPr>
      <xdr:spPr>
        <a:xfrm>
          <a:off x="8750300" y="16938656"/>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136556</xdr:rowOff>
    </xdr:from>
    <xdr:to>
      <xdr:col>45</xdr:col>
      <xdr:colOff>177800</xdr:colOff>
      <xdr:row>98</xdr:row>
      <xdr:rowOff>139700</xdr:rowOff>
    </xdr:to>
    <xdr:cxnSp macro="">
      <xdr:nvCxnSpPr>
        <xdr:cNvPr id="467" name="直線コネクタ 466"/>
        <xdr:cNvCxnSpPr/>
      </xdr:nvCxnSpPr>
      <xdr:spPr>
        <a:xfrm flipV="1">
          <a:off x="7861300" y="16938656"/>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70" name="直線コネクタ 469"/>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66365</xdr:rowOff>
    </xdr:from>
    <xdr:to>
      <xdr:col>55</xdr:col>
      <xdr:colOff>50800</xdr:colOff>
      <xdr:row>95</xdr:row>
      <xdr:rowOff>167965</xdr:rowOff>
    </xdr:to>
    <xdr:sp macro="" textlink="">
      <xdr:nvSpPr>
        <xdr:cNvPr id="480" name="楕円 479"/>
        <xdr:cNvSpPr/>
      </xdr:nvSpPr>
      <xdr:spPr>
        <a:xfrm>
          <a:off x="10426700" y="163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89242</xdr:rowOff>
    </xdr:from>
    <xdr:ext cx="599010" cy="259045"/>
    <xdr:sp macro="" textlink="">
      <xdr:nvSpPr>
        <xdr:cNvPr id="481" name="普通建設事業費 （ うち更新整備　）該当値テキスト"/>
        <xdr:cNvSpPr txBox="1"/>
      </xdr:nvSpPr>
      <xdr:spPr>
        <a:xfrm>
          <a:off x="10528300" y="1620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85990</xdr:rowOff>
    </xdr:from>
    <xdr:to>
      <xdr:col>50</xdr:col>
      <xdr:colOff>165100</xdr:colOff>
      <xdr:row>99</xdr:row>
      <xdr:rowOff>16140</xdr:rowOff>
    </xdr:to>
    <xdr:sp macro="" textlink="">
      <xdr:nvSpPr>
        <xdr:cNvPr id="482" name="楕円 481"/>
        <xdr:cNvSpPr/>
      </xdr:nvSpPr>
      <xdr:spPr>
        <a:xfrm>
          <a:off x="9588500" y="168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7267</xdr:rowOff>
    </xdr:from>
    <xdr:ext cx="469744" cy="259045"/>
    <xdr:sp macro="" textlink="">
      <xdr:nvSpPr>
        <xdr:cNvPr id="483" name="テキスト ボックス 482"/>
        <xdr:cNvSpPr txBox="1"/>
      </xdr:nvSpPr>
      <xdr:spPr>
        <a:xfrm>
          <a:off x="9404428" y="1698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85756</xdr:rowOff>
    </xdr:from>
    <xdr:to>
      <xdr:col>46</xdr:col>
      <xdr:colOff>38100</xdr:colOff>
      <xdr:row>99</xdr:row>
      <xdr:rowOff>15906</xdr:rowOff>
    </xdr:to>
    <xdr:sp macro="" textlink="">
      <xdr:nvSpPr>
        <xdr:cNvPr id="484" name="楕円 483"/>
        <xdr:cNvSpPr/>
      </xdr:nvSpPr>
      <xdr:spPr>
        <a:xfrm>
          <a:off x="8699500" y="168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7033</xdr:rowOff>
    </xdr:from>
    <xdr:ext cx="469744" cy="259045"/>
    <xdr:sp macro="" textlink="">
      <xdr:nvSpPr>
        <xdr:cNvPr id="485" name="テキスト ボックス 484"/>
        <xdr:cNvSpPr txBox="1"/>
      </xdr:nvSpPr>
      <xdr:spPr>
        <a:xfrm>
          <a:off x="8515428" y="1698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6" name="楕円 485"/>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7" name="テキスト ボックス 486"/>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8" name="楕円 487"/>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9" name="テキスト ボックス 488"/>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115968</xdr:rowOff>
    </xdr:from>
    <xdr:to>
      <xdr:col>85</xdr:col>
      <xdr:colOff>127000</xdr:colOff>
      <xdr:row>39</xdr:row>
      <xdr:rowOff>73919</xdr:rowOff>
    </xdr:to>
    <xdr:cxnSp macro="">
      <xdr:nvCxnSpPr>
        <xdr:cNvPr id="520" name="直線コネクタ 519"/>
        <xdr:cNvCxnSpPr/>
      </xdr:nvCxnSpPr>
      <xdr:spPr>
        <a:xfrm>
          <a:off x="15481300" y="6116718"/>
          <a:ext cx="838200" cy="6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115968</xdr:rowOff>
    </xdr:from>
    <xdr:to>
      <xdr:col>81</xdr:col>
      <xdr:colOff>50800</xdr:colOff>
      <xdr:row>39</xdr:row>
      <xdr:rowOff>41125</xdr:rowOff>
    </xdr:to>
    <xdr:cxnSp macro="">
      <xdr:nvCxnSpPr>
        <xdr:cNvPr id="523" name="直線コネクタ 522"/>
        <xdr:cNvCxnSpPr/>
      </xdr:nvCxnSpPr>
      <xdr:spPr>
        <a:xfrm flipV="1">
          <a:off x="14592300" y="6116718"/>
          <a:ext cx="889000" cy="6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5" name="テキスト ボックス 524"/>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41125</xdr:rowOff>
    </xdr:from>
    <xdr:to>
      <xdr:col>76</xdr:col>
      <xdr:colOff>114300</xdr:colOff>
      <xdr:row>39</xdr:row>
      <xdr:rowOff>98878</xdr:rowOff>
    </xdr:to>
    <xdr:cxnSp macro="">
      <xdr:nvCxnSpPr>
        <xdr:cNvPr id="526" name="直線コネクタ 525"/>
        <xdr:cNvCxnSpPr/>
      </xdr:nvCxnSpPr>
      <xdr:spPr>
        <a:xfrm flipV="1">
          <a:off x="13703300" y="6727675"/>
          <a:ext cx="889000" cy="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8" name="テキスト ボックス 527"/>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23119</xdr:rowOff>
    </xdr:from>
    <xdr:to>
      <xdr:col>85</xdr:col>
      <xdr:colOff>177800</xdr:colOff>
      <xdr:row>39</xdr:row>
      <xdr:rowOff>124719</xdr:rowOff>
    </xdr:to>
    <xdr:sp macro="" textlink="">
      <xdr:nvSpPr>
        <xdr:cNvPr id="539" name="楕円 538"/>
        <xdr:cNvSpPr/>
      </xdr:nvSpPr>
      <xdr:spPr>
        <a:xfrm>
          <a:off x="16268700" y="67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469744" cy="259045"/>
    <xdr:sp macro="" textlink="">
      <xdr:nvSpPr>
        <xdr:cNvPr id="540" name="災害復旧事業費該当値テキスト"/>
        <xdr:cNvSpPr txBox="1"/>
      </xdr:nvSpPr>
      <xdr:spPr>
        <a:xfrm>
          <a:off x="16370300" y="662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65168</xdr:rowOff>
    </xdr:from>
    <xdr:to>
      <xdr:col>81</xdr:col>
      <xdr:colOff>101600</xdr:colOff>
      <xdr:row>35</xdr:row>
      <xdr:rowOff>166768</xdr:rowOff>
    </xdr:to>
    <xdr:sp macro="" textlink="">
      <xdr:nvSpPr>
        <xdr:cNvPr id="541" name="楕円 540"/>
        <xdr:cNvSpPr/>
      </xdr:nvSpPr>
      <xdr:spPr>
        <a:xfrm>
          <a:off x="15430500" y="60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11845</xdr:rowOff>
    </xdr:from>
    <xdr:ext cx="599010" cy="259045"/>
    <xdr:sp macro="" textlink="">
      <xdr:nvSpPr>
        <xdr:cNvPr id="542" name="テキスト ボックス 541"/>
        <xdr:cNvSpPr txBox="1"/>
      </xdr:nvSpPr>
      <xdr:spPr>
        <a:xfrm>
          <a:off x="15181795" y="584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161775</xdr:rowOff>
    </xdr:from>
    <xdr:to>
      <xdr:col>76</xdr:col>
      <xdr:colOff>165100</xdr:colOff>
      <xdr:row>39</xdr:row>
      <xdr:rowOff>91925</xdr:rowOff>
    </xdr:to>
    <xdr:sp macro="" textlink="">
      <xdr:nvSpPr>
        <xdr:cNvPr id="543" name="楕円 542"/>
        <xdr:cNvSpPr/>
      </xdr:nvSpPr>
      <xdr:spPr>
        <a:xfrm>
          <a:off x="14541500" y="66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108451</xdr:rowOff>
    </xdr:from>
    <xdr:ext cx="534377" cy="259045"/>
    <xdr:sp macro="" textlink="">
      <xdr:nvSpPr>
        <xdr:cNvPr id="544" name="テキスト ボックス 543"/>
        <xdr:cNvSpPr txBox="1"/>
      </xdr:nvSpPr>
      <xdr:spPr>
        <a:xfrm>
          <a:off x="14325111" y="64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125022</xdr:rowOff>
    </xdr:from>
    <xdr:to>
      <xdr:col>85</xdr:col>
      <xdr:colOff>127000</xdr:colOff>
      <xdr:row>77</xdr:row>
      <xdr:rowOff>129183</xdr:rowOff>
    </xdr:to>
    <xdr:cxnSp macro="">
      <xdr:nvCxnSpPr>
        <xdr:cNvPr id="626" name="直線コネクタ 625"/>
        <xdr:cNvCxnSpPr/>
      </xdr:nvCxnSpPr>
      <xdr:spPr>
        <a:xfrm>
          <a:off x="15481300" y="13326672"/>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115853</xdr:rowOff>
    </xdr:from>
    <xdr:to>
      <xdr:col>81</xdr:col>
      <xdr:colOff>50800</xdr:colOff>
      <xdr:row>77</xdr:row>
      <xdr:rowOff>125022</xdr:rowOff>
    </xdr:to>
    <xdr:cxnSp macro="">
      <xdr:nvCxnSpPr>
        <xdr:cNvPr id="629" name="直線コネクタ 628"/>
        <xdr:cNvCxnSpPr/>
      </xdr:nvCxnSpPr>
      <xdr:spPr>
        <a:xfrm>
          <a:off x="14592300" y="1331750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88461</xdr:rowOff>
    </xdr:from>
    <xdr:to>
      <xdr:col>76</xdr:col>
      <xdr:colOff>114300</xdr:colOff>
      <xdr:row>77</xdr:row>
      <xdr:rowOff>115853</xdr:rowOff>
    </xdr:to>
    <xdr:cxnSp macro="">
      <xdr:nvCxnSpPr>
        <xdr:cNvPr id="632" name="直線コネクタ 631"/>
        <xdr:cNvCxnSpPr/>
      </xdr:nvCxnSpPr>
      <xdr:spPr>
        <a:xfrm>
          <a:off x="13703300" y="13290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12795</xdr:rowOff>
    </xdr:from>
    <xdr:to>
      <xdr:col>71</xdr:col>
      <xdr:colOff>177800</xdr:colOff>
      <xdr:row>77</xdr:row>
      <xdr:rowOff>88461</xdr:rowOff>
    </xdr:to>
    <xdr:cxnSp macro="">
      <xdr:nvCxnSpPr>
        <xdr:cNvPr id="635" name="直線コネクタ 634"/>
        <xdr:cNvCxnSpPr/>
      </xdr:nvCxnSpPr>
      <xdr:spPr>
        <a:xfrm>
          <a:off x="12814300" y="13214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9" name="テキスト ボックス 638"/>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78383</xdr:rowOff>
    </xdr:from>
    <xdr:to>
      <xdr:col>85</xdr:col>
      <xdr:colOff>177800</xdr:colOff>
      <xdr:row>78</xdr:row>
      <xdr:rowOff>8533</xdr:rowOff>
    </xdr:to>
    <xdr:sp macro="" textlink="">
      <xdr:nvSpPr>
        <xdr:cNvPr id="645" name="楕円 644"/>
        <xdr:cNvSpPr/>
      </xdr:nvSpPr>
      <xdr:spPr>
        <a:xfrm>
          <a:off x="16268700" y="132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56810</xdr:rowOff>
    </xdr:from>
    <xdr:ext cx="599010" cy="259045"/>
    <xdr:sp macro="" textlink="">
      <xdr:nvSpPr>
        <xdr:cNvPr id="646" name="公債費該当値テキスト"/>
        <xdr:cNvSpPr txBox="1"/>
      </xdr:nvSpPr>
      <xdr:spPr>
        <a:xfrm>
          <a:off x="16370300" y="1325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74222</xdr:rowOff>
    </xdr:from>
    <xdr:to>
      <xdr:col>81</xdr:col>
      <xdr:colOff>101600</xdr:colOff>
      <xdr:row>78</xdr:row>
      <xdr:rowOff>4372</xdr:rowOff>
    </xdr:to>
    <xdr:sp macro="" textlink="">
      <xdr:nvSpPr>
        <xdr:cNvPr id="647" name="楕円 646"/>
        <xdr:cNvSpPr/>
      </xdr:nvSpPr>
      <xdr:spPr>
        <a:xfrm>
          <a:off x="15430500" y="132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166949</xdr:rowOff>
    </xdr:from>
    <xdr:ext cx="599010" cy="259045"/>
    <xdr:sp macro="" textlink="">
      <xdr:nvSpPr>
        <xdr:cNvPr id="648" name="テキスト ボックス 647"/>
        <xdr:cNvSpPr txBox="1"/>
      </xdr:nvSpPr>
      <xdr:spPr>
        <a:xfrm>
          <a:off x="15181795" y="1336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65053</xdr:rowOff>
    </xdr:from>
    <xdr:to>
      <xdr:col>76</xdr:col>
      <xdr:colOff>165100</xdr:colOff>
      <xdr:row>77</xdr:row>
      <xdr:rowOff>166653</xdr:rowOff>
    </xdr:to>
    <xdr:sp macro="" textlink="">
      <xdr:nvSpPr>
        <xdr:cNvPr id="649" name="楕円 648"/>
        <xdr:cNvSpPr/>
      </xdr:nvSpPr>
      <xdr:spPr>
        <a:xfrm>
          <a:off x="14541500" y="132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157780</xdr:rowOff>
    </xdr:from>
    <xdr:ext cx="599010" cy="259045"/>
    <xdr:sp macro="" textlink="">
      <xdr:nvSpPr>
        <xdr:cNvPr id="650" name="テキスト ボックス 649"/>
        <xdr:cNvSpPr txBox="1"/>
      </xdr:nvSpPr>
      <xdr:spPr>
        <a:xfrm>
          <a:off x="14292795" y="133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37661</xdr:rowOff>
    </xdr:from>
    <xdr:to>
      <xdr:col>72</xdr:col>
      <xdr:colOff>38100</xdr:colOff>
      <xdr:row>77</xdr:row>
      <xdr:rowOff>139261</xdr:rowOff>
    </xdr:to>
    <xdr:sp macro="" textlink="">
      <xdr:nvSpPr>
        <xdr:cNvPr id="651" name="楕円 650"/>
        <xdr:cNvSpPr/>
      </xdr:nvSpPr>
      <xdr:spPr>
        <a:xfrm>
          <a:off x="13652500" y="132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130388</xdr:rowOff>
    </xdr:from>
    <xdr:ext cx="599010" cy="259045"/>
    <xdr:sp macro="" textlink="">
      <xdr:nvSpPr>
        <xdr:cNvPr id="652" name="テキスト ボックス 651"/>
        <xdr:cNvSpPr txBox="1"/>
      </xdr:nvSpPr>
      <xdr:spPr>
        <a:xfrm>
          <a:off x="13403795" y="133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133445</xdr:rowOff>
    </xdr:from>
    <xdr:to>
      <xdr:col>67</xdr:col>
      <xdr:colOff>101600</xdr:colOff>
      <xdr:row>77</xdr:row>
      <xdr:rowOff>63595</xdr:rowOff>
    </xdr:to>
    <xdr:sp macro="" textlink="">
      <xdr:nvSpPr>
        <xdr:cNvPr id="653" name="楕円 652"/>
        <xdr:cNvSpPr/>
      </xdr:nvSpPr>
      <xdr:spPr>
        <a:xfrm>
          <a:off x="12763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80122</xdr:rowOff>
    </xdr:from>
    <xdr:ext cx="599010" cy="259045"/>
    <xdr:sp macro="" textlink="">
      <xdr:nvSpPr>
        <xdr:cNvPr id="654" name="テキスト ボックス 653"/>
        <xdr:cNvSpPr txBox="1"/>
      </xdr:nvSpPr>
      <xdr:spPr>
        <a:xfrm>
          <a:off x="12514795" y="129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131209</xdr:rowOff>
    </xdr:from>
    <xdr:to>
      <xdr:col>85</xdr:col>
      <xdr:colOff>127000</xdr:colOff>
      <xdr:row>98</xdr:row>
      <xdr:rowOff>168492</xdr:rowOff>
    </xdr:to>
    <xdr:cxnSp macro="">
      <xdr:nvCxnSpPr>
        <xdr:cNvPr id="683" name="直線コネクタ 682"/>
        <xdr:cNvCxnSpPr/>
      </xdr:nvCxnSpPr>
      <xdr:spPr>
        <a:xfrm>
          <a:off x="15481300" y="16933309"/>
          <a:ext cx="838200" cy="3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131209</xdr:rowOff>
    </xdr:from>
    <xdr:to>
      <xdr:col>81</xdr:col>
      <xdr:colOff>50800</xdr:colOff>
      <xdr:row>98</xdr:row>
      <xdr:rowOff>160181</xdr:rowOff>
    </xdr:to>
    <xdr:cxnSp macro="">
      <xdr:nvCxnSpPr>
        <xdr:cNvPr id="686" name="直線コネクタ 685"/>
        <xdr:cNvCxnSpPr/>
      </xdr:nvCxnSpPr>
      <xdr:spPr>
        <a:xfrm flipV="1">
          <a:off x="14592300" y="16933309"/>
          <a:ext cx="889000" cy="2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8" name="テキスト ボックス 687"/>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102074</xdr:rowOff>
    </xdr:from>
    <xdr:to>
      <xdr:col>76</xdr:col>
      <xdr:colOff>114300</xdr:colOff>
      <xdr:row>98</xdr:row>
      <xdr:rowOff>160181</xdr:rowOff>
    </xdr:to>
    <xdr:cxnSp macro="">
      <xdr:nvCxnSpPr>
        <xdr:cNvPr id="689" name="直線コネクタ 688"/>
        <xdr:cNvCxnSpPr/>
      </xdr:nvCxnSpPr>
      <xdr:spPr>
        <a:xfrm>
          <a:off x="13703300" y="16904174"/>
          <a:ext cx="889000" cy="5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162055</xdr:rowOff>
    </xdr:from>
    <xdr:to>
      <xdr:col>71</xdr:col>
      <xdr:colOff>177800</xdr:colOff>
      <xdr:row>98</xdr:row>
      <xdr:rowOff>102074</xdr:rowOff>
    </xdr:to>
    <xdr:cxnSp macro="">
      <xdr:nvCxnSpPr>
        <xdr:cNvPr id="692" name="直線コネクタ 691"/>
        <xdr:cNvCxnSpPr/>
      </xdr:nvCxnSpPr>
      <xdr:spPr>
        <a:xfrm>
          <a:off x="12814300" y="16792705"/>
          <a:ext cx="889000" cy="1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6" name="テキスト ボックス 695"/>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117692</xdr:rowOff>
    </xdr:from>
    <xdr:to>
      <xdr:col>85</xdr:col>
      <xdr:colOff>177800</xdr:colOff>
      <xdr:row>99</xdr:row>
      <xdr:rowOff>47842</xdr:rowOff>
    </xdr:to>
    <xdr:sp macro="" textlink="">
      <xdr:nvSpPr>
        <xdr:cNvPr id="702" name="楕円 701"/>
        <xdr:cNvSpPr/>
      </xdr:nvSpPr>
      <xdr:spPr>
        <a:xfrm>
          <a:off x="16268700" y="169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3" name="積立金該当値テキスト"/>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80409</xdr:rowOff>
    </xdr:from>
    <xdr:to>
      <xdr:col>81</xdr:col>
      <xdr:colOff>101600</xdr:colOff>
      <xdr:row>99</xdr:row>
      <xdr:rowOff>10559</xdr:rowOff>
    </xdr:to>
    <xdr:sp macro="" textlink="">
      <xdr:nvSpPr>
        <xdr:cNvPr id="704" name="楕円 703"/>
        <xdr:cNvSpPr/>
      </xdr:nvSpPr>
      <xdr:spPr>
        <a:xfrm>
          <a:off x="15430500" y="168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27086</xdr:rowOff>
    </xdr:from>
    <xdr:ext cx="599010" cy="259045"/>
    <xdr:sp macro="" textlink="">
      <xdr:nvSpPr>
        <xdr:cNvPr id="705" name="テキスト ボックス 704"/>
        <xdr:cNvSpPr txBox="1"/>
      </xdr:nvSpPr>
      <xdr:spPr>
        <a:xfrm>
          <a:off x="15181795" y="1665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109381</xdr:rowOff>
    </xdr:from>
    <xdr:to>
      <xdr:col>76</xdr:col>
      <xdr:colOff>165100</xdr:colOff>
      <xdr:row>99</xdr:row>
      <xdr:rowOff>39531</xdr:rowOff>
    </xdr:to>
    <xdr:sp macro="" textlink="">
      <xdr:nvSpPr>
        <xdr:cNvPr id="706" name="楕円 705"/>
        <xdr:cNvSpPr/>
      </xdr:nvSpPr>
      <xdr:spPr>
        <a:xfrm>
          <a:off x="14541500" y="169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30658</xdr:rowOff>
    </xdr:from>
    <xdr:ext cx="534377" cy="259045"/>
    <xdr:sp macro="" textlink="">
      <xdr:nvSpPr>
        <xdr:cNvPr id="707" name="テキスト ボックス 706"/>
        <xdr:cNvSpPr txBox="1"/>
      </xdr:nvSpPr>
      <xdr:spPr>
        <a:xfrm>
          <a:off x="14325111" y="170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51274</xdr:rowOff>
    </xdr:from>
    <xdr:to>
      <xdr:col>72</xdr:col>
      <xdr:colOff>38100</xdr:colOff>
      <xdr:row>98</xdr:row>
      <xdr:rowOff>152874</xdr:rowOff>
    </xdr:to>
    <xdr:sp macro="" textlink="">
      <xdr:nvSpPr>
        <xdr:cNvPr id="708" name="楕円 707"/>
        <xdr:cNvSpPr/>
      </xdr:nvSpPr>
      <xdr:spPr>
        <a:xfrm>
          <a:off x="13652500" y="168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169401</xdr:rowOff>
    </xdr:from>
    <xdr:ext cx="599010" cy="259045"/>
    <xdr:sp macro="" textlink="">
      <xdr:nvSpPr>
        <xdr:cNvPr id="709" name="テキスト ボックス 708"/>
        <xdr:cNvSpPr txBox="1"/>
      </xdr:nvSpPr>
      <xdr:spPr>
        <a:xfrm>
          <a:off x="13403795" y="1662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111255</xdr:rowOff>
    </xdr:from>
    <xdr:to>
      <xdr:col>67</xdr:col>
      <xdr:colOff>101600</xdr:colOff>
      <xdr:row>98</xdr:row>
      <xdr:rowOff>41405</xdr:rowOff>
    </xdr:to>
    <xdr:sp macro="" textlink="">
      <xdr:nvSpPr>
        <xdr:cNvPr id="710" name="楕円 709"/>
        <xdr:cNvSpPr/>
      </xdr:nvSpPr>
      <xdr:spPr>
        <a:xfrm>
          <a:off x="12763500" y="167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57932</xdr:rowOff>
    </xdr:from>
    <xdr:ext cx="599010" cy="259045"/>
    <xdr:sp macro="" textlink="">
      <xdr:nvSpPr>
        <xdr:cNvPr id="711" name="テキスト ボックス 710"/>
        <xdr:cNvSpPr txBox="1"/>
      </xdr:nvSpPr>
      <xdr:spPr>
        <a:xfrm>
          <a:off x="12514795" y="1651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85934</xdr:rowOff>
    </xdr:from>
    <xdr:to>
      <xdr:col>116</xdr:col>
      <xdr:colOff>63500</xdr:colOff>
      <xdr:row>76</xdr:row>
      <xdr:rowOff>57482</xdr:rowOff>
    </xdr:to>
    <xdr:cxnSp macro="">
      <xdr:nvCxnSpPr>
        <xdr:cNvPr id="854" name="直線コネクタ 853"/>
        <xdr:cNvCxnSpPr/>
      </xdr:nvCxnSpPr>
      <xdr:spPr>
        <a:xfrm flipV="1">
          <a:off x="21323300" y="12944684"/>
          <a:ext cx="838200" cy="1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57482</xdr:rowOff>
    </xdr:from>
    <xdr:to>
      <xdr:col>111</xdr:col>
      <xdr:colOff>177800</xdr:colOff>
      <xdr:row>76</xdr:row>
      <xdr:rowOff>97696</xdr:rowOff>
    </xdr:to>
    <xdr:cxnSp macro="">
      <xdr:nvCxnSpPr>
        <xdr:cNvPr id="857" name="直線コネクタ 856"/>
        <xdr:cNvCxnSpPr/>
      </xdr:nvCxnSpPr>
      <xdr:spPr>
        <a:xfrm flipV="1">
          <a:off x="20434300" y="13087682"/>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39850</xdr:rowOff>
    </xdr:from>
    <xdr:to>
      <xdr:col>107</xdr:col>
      <xdr:colOff>50800</xdr:colOff>
      <xdr:row>76</xdr:row>
      <xdr:rowOff>97696</xdr:rowOff>
    </xdr:to>
    <xdr:cxnSp macro="">
      <xdr:nvCxnSpPr>
        <xdr:cNvPr id="860" name="直線コネクタ 859"/>
        <xdr:cNvCxnSpPr/>
      </xdr:nvCxnSpPr>
      <xdr:spPr>
        <a:xfrm>
          <a:off x="19545300" y="13070050"/>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39850</xdr:rowOff>
    </xdr:from>
    <xdr:to>
      <xdr:col>102</xdr:col>
      <xdr:colOff>114300</xdr:colOff>
      <xdr:row>76</xdr:row>
      <xdr:rowOff>146803</xdr:rowOff>
    </xdr:to>
    <xdr:cxnSp macro="">
      <xdr:nvCxnSpPr>
        <xdr:cNvPr id="863" name="直線コネクタ 862"/>
        <xdr:cNvCxnSpPr/>
      </xdr:nvCxnSpPr>
      <xdr:spPr>
        <a:xfrm flipV="1">
          <a:off x="18656300" y="13070050"/>
          <a:ext cx="889000" cy="10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35134</xdr:rowOff>
    </xdr:from>
    <xdr:to>
      <xdr:col>116</xdr:col>
      <xdr:colOff>114300</xdr:colOff>
      <xdr:row>75</xdr:row>
      <xdr:rowOff>136734</xdr:rowOff>
    </xdr:to>
    <xdr:sp macro="" textlink="">
      <xdr:nvSpPr>
        <xdr:cNvPr id="873" name="楕円 872"/>
        <xdr:cNvSpPr/>
      </xdr:nvSpPr>
      <xdr:spPr>
        <a:xfrm>
          <a:off x="22110700" y="128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58011</xdr:rowOff>
    </xdr:from>
    <xdr:ext cx="599010" cy="259045"/>
    <xdr:sp macro="" textlink="">
      <xdr:nvSpPr>
        <xdr:cNvPr id="874" name="繰出金該当値テキスト"/>
        <xdr:cNvSpPr txBox="1"/>
      </xdr:nvSpPr>
      <xdr:spPr>
        <a:xfrm>
          <a:off x="22212300" y="1274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6682</xdr:rowOff>
    </xdr:from>
    <xdr:to>
      <xdr:col>112</xdr:col>
      <xdr:colOff>38100</xdr:colOff>
      <xdr:row>76</xdr:row>
      <xdr:rowOff>108282</xdr:rowOff>
    </xdr:to>
    <xdr:sp macro="" textlink="">
      <xdr:nvSpPr>
        <xdr:cNvPr id="875" name="楕円 874"/>
        <xdr:cNvSpPr/>
      </xdr:nvSpPr>
      <xdr:spPr>
        <a:xfrm>
          <a:off x="21272500" y="13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124810</xdr:rowOff>
    </xdr:from>
    <xdr:ext cx="599010" cy="259045"/>
    <xdr:sp macro="" textlink="">
      <xdr:nvSpPr>
        <xdr:cNvPr id="876" name="テキスト ボックス 875"/>
        <xdr:cNvSpPr txBox="1"/>
      </xdr:nvSpPr>
      <xdr:spPr>
        <a:xfrm>
          <a:off x="21023795" y="1281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46896</xdr:rowOff>
    </xdr:from>
    <xdr:to>
      <xdr:col>107</xdr:col>
      <xdr:colOff>101600</xdr:colOff>
      <xdr:row>76</xdr:row>
      <xdr:rowOff>148496</xdr:rowOff>
    </xdr:to>
    <xdr:sp macro="" textlink="">
      <xdr:nvSpPr>
        <xdr:cNvPr id="877" name="楕円 876"/>
        <xdr:cNvSpPr/>
      </xdr:nvSpPr>
      <xdr:spPr>
        <a:xfrm>
          <a:off x="20383500" y="130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165023</xdr:rowOff>
    </xdr:from>
    <xdr:ext cx="599010" cy="259045"/>
    <xdr:sp macro="" textlink="">
      <xdr:nvSpPr>
        <xdr:cNvPr id="878" name="テキスト ボックス 877"/>
        <xdr:cNvSpPr txBox="1"/>
      </xdr:nvSpPr>
      <xdr:spPr>
        <a:xfrm>
          <a:off x="20134795" y="1285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160500</xdr:rowOff>
    </xdr:from>
    <xdr:to>
      <xdr:col>102</xdr:col>
      <xdr:colOff>165100</xdr:colOff>
      <xdr:row>76</xdr:row>
      <xdr:rowOff>90650</xdr:rowOff>
    </xdr:to>
    <xdr:sp macro="" textlink="">
      <xdr:nvSpPr>
        <xdr:cNvPr id="879" name="楕円 878"/>
        <xdr:cNvSpPr/>
      </xdr:nvSpPr>
      <xdr:spPr>
        <a:xfrm>
          <a:off x="19494500" y="130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107178</xdr:rowOff>
    </xdr:from>
    <xdr:ext cx="599010" cy="259045"/>
    <xdr:sp macro="" textlink="">
      <xdr:nvSpPr>
        <xdr:cNvPr id="880" name="テキスト ボックス 879"/>
        <xdr:cNvSpPr txBox="1"/>
      </xdr:nvSpPr>
      <xdr:spPr>
        <a:xfrm>
          <a:off x="19245795" y="127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96003</xdr:rowOff>
    </xdr:from>
    <xdr:to>
      <xdr:col>98</xdr:col>
      <xdr:colOff>38100</xdr:colOff>
      <xdr:row>77</xdr:row>
      <xdr:rowOff>26153</xdr:rowOff>
    </xdr:to>
    <xdr:sp macro="" textlink="">
      <xdr:nvSpPr>
        <xdr:cNvPr id="881" name="楕円 880"/>
        <xdr:cNvSpPr/>
      </xdr:nvSpPr>
      <xdr:spPr>
        <a:xfrm>
          <a:off x="18605500" y="131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42680</xdr:rowOff>
    </xdr:from>
    <xdr:ext cx="599010" cy="259045"/>
    <xdr:sp macro="" textlink="">
      <xdr:nvSpPr>
        <xdr:cNvPr id="882" name="テキスト ボックス 881"/>
        <xdr:cNvSpPr txBox="1"/>
      </xdr:nvSpPr>
      <xdr:spPr>
        <a:xfrm>
          <a:off x="18356795" y="1290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2,643,693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351,758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円となっており、類似団体と比較してかなり高い水準にある。要因としては、離島村であるため村営で船舶航路事業を運営しており当該事業に係る職員等の人件費の影響が考えらる。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普通建設事業費及び維持補修費の住民一人当たりのコストは類似団体と比較して高い水準にある。本村は１村３島の有人島を抱えており、それぞれの島に学校、ごみ処理施設、水道施設及び下水道施設等を抱えているため各施設の整備費用等に多額の経費がかかるのが現状でありそれらが他団体と比較して高い水準となっている要因である。今後、コストを抑制していくためには、公共施設等総合管理計画に基づき、事業の取捨選択を徹底していくことで事業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145398</xdr:rowOff>
    </xdr:from>
    <xdr:to>
      <xdr:col>24</xdr:col>
      <xdr:colOff>63500</xdr:colOff>
      <xdr:row>36</xdr:row>
      <xdr:rowOff>2932</xdr:rowOff>
    </xdr:to>
    <xdr:cxnSp macro="">
      <xdr:nvCxnSpPr>
        <xdr:cNvPr id="62" name="直線コネクタ 61"/>
        <xdr:cNvCxnSpPr/>
      </xdr:nvCxnSpPr>
      <xdr:spPr>
        <a:xfrm>
          <a:off x="3797300" y="6146148"/>
          <a:ext cx="8382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145398</xdr:rowOff>
    </xdr:from>
    <xdr:to>
      <xdr:col>19</xdr:col>
      <xdr:colOff>177800</xdr:colOff>
      <xdr:row>35</xdr:row>
      <xdr:rowOff>162332</xdr:rowOff>
    </xdr:to>
    <xdr:cxnSp macro="">
      <xdr:nvCxnSpPr>
        <xdr:cNvPr id="65" name="直線コネクタ 64"/>
        <xdr:cNvCxnSpPr/>
      </xdr:nvCxnSpPr>
      <xdr:spPr>
        <a:xfrm flipV="1">
          <a:off x="2908300" y="6146148"/>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140386</xdr:rowOff>
    </xdr:from>
    <xdr:to>
      <xdr:col>15</xdr:col>
      <xdr:colOff>50800</xdr:colOff>
      <xdr:row>35</xdr:row>
      <xdr:rowOff>162332</xdr:rowOff>
    </xdr:to>
    <xdr:cxnSp macro="">
      <xdr:nvCxnSpPr>
        <xdr:cNvPr id="68" name="直線コネクタ 67"/>
        <xdr:cNvCxnSpPr/>
      </xdr:nvCxnSpPr>
      <xdr:spPr>
        <a:xfrm>
          <a:off x="2019300" y="614113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140386</xdr:rowOff>
    </xdr:from>
    <xdr:to>
      <xdr:col>10</xdr:col>
      <xdr:colOff>114300</xdr:colOff>
      <xdr:row>35</xdr:row>
      <xdr:rowOff>150950</xdr:rowOff>
    </xdr:to>
    <xdr:cxnSp macro="">
      <xdr:nvCxnSpPr>
        <xdr:cNvPr id="71" name="直線コネクタ 70"/>
        <xdr:cNvCxnSpPr/>
      </xdr:nvCxnSpPr>
      <xdr:spPr>
        <a:xfrm flipV="1">
          <a:off x="1130300" y="6141136"/>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123582</xdr:rowOff>
    </xdr:from>
    <xdr:to>
      <xdr:col>24</xdr:col>
      <xdr:colOff>114300</xdr:colOff>
      <xdr:row>36</xdr:row>
      <xdr:rowOff>53732</xdr:rowOff>
    </xdr:to>
    <xdr:sp macro="" textlink="">
      <xdr:nvSpPr>
        <xdr:cNvPr id="81" name="楕円 80"/>
        <xdr:cNvSpPr/>
      </xdr:nvSpPr>
      <xdr:spPr>
        <a:xfrm>
          <a:off x="4584700" y="61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146459</xdr:rowOff>
    </xdr:from>
    <xdr:ext cx="534377" cy="259045"/>
    <xdr:sp macro="" textlink="">
      <xdr:nvSpPr>
        <xdr:cNvPr id="82" name="議会費該当値テキスト"/>
        <xdr:cNvSpPr txBox="1"/>
      </xdr:nvSpPr>
      <xdr:spPr>
        <a:xfrm>
          <a:off x="4686300" y="59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94598</xdr:rowOff>
    </xdr:from>
    <xdr:to>
      <xdr:col>20</xdr:col>
      <xdr:colOff>38100</xdr:colOff>
      <xdr:row>36</xdr:row>
      <xdr:rowOff>24748</xdr:rowOff>
    </xdr:to>
    <xdr:sp macro="" textlink="">
      <xdr:nvSpPr>
        <xdr:cNvPr id="83" name="楕円 82"/>
        <xdr:cNvSpPr/>
      </xdr:nvSpPr>
      <xdr:spPr>
        <a:xfrm>
          <a:off x="3746500" y="60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41275</xdr:rowOff>
    </xdr:from>
    <xdr:ext cx="534377" cy="259045"/>
    <xdr:sp macro="" textlink="">
      <xdr:nvSpPr>
        <xdr:cNvPr id="84" name="テキスト ボックス 83"/>
        <xdr:cNvSpPr txBox="1"/>
      </xdr:nvSpPr>
      <xdr:spPr>
        <a:xfrm>
          <a:off x="3530111" y="58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111532</xdr:rowOff>
    </xdr:from>
    <xdr:to>
      <xdr:col>15</xdr:col>
      <xdr:colOff>101600</xdr:colOff>
      <xdr:row>36</xdr:row>
      <xdr:rowOff>41682</xdr:rowOff>
    </xdr:to>
    <xdr:sp macro="" textlink="">
      <xdr:nvSpPr>
        <xdr:cNvPr id="85" name="楕円 84"/>
        <xdr:cNvSpPr/>
      </xdr:nvSpPr>
      <xdr:spPr>
        <a:xfrm>
          <a:off x="2857500" y="61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58209</xdr:rowOff>
    </xdr:from>
    <xdr:ext cx="534377" cy="259045"/>
    <xdr:sp macro="" textlink="">
      <xdr:nvSpPr>
        <xdr:cNvPr id="86" name="テキスト ボックス 85"/>
        <xdr:cNvSpPr txBox="1"/>
      </xdr:nvSpPr>
      <xdr:spPr>
        <a:xfrm>
          <a:off x="2641111" y="58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89586</xdr:rowOff>
    </xdr:from>
    <xdr:to>
      <xdr:col>10</xdr:col>
      <xdr:colOff>165100</xdr:colOff>
      <xdr:row>36</xdr:row>
      <xdr:rowOff>19736</xdr:rowOff>
    </xdr:to>
    <xdr:sp macro="" textlink="">
      <xdr:nvSpPr>
        <xdr:cNvPr id="87" name="楕円 86"/>
        <xdr:cNvSpPr/>
      </xdr:nvSpPr>
      <xdr:spPr>
        <a:xfrm>
          <a:off x="1968500" y="60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36263</xdr:rowOff>
    </xdr:from>
    <xdr:ext cx="534377" cy="259045"/>
    <xdr:sp macro="" textlink="">
      <xdr:nvSpPr>
        <xdr:cNvPr id="88" name="テキスト ボックス 87"/>
        <xdr:cNvSpPr txBox="1"/>
      </xdr:nvSpPr>
      <xdr:spPr>
        <a:xfrm>
          <a:off x="1752111" y="586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100150</xdr:rowOff>
    </xdr:from>
    <xdr:to>
      <xdr:col>6</xdr:col>
      <xdr:colOff>38100</xdr:colOff>
      <xdr:row>36</xdr:row>
      <xdr:rowOff>30300</xdr:rowOff>
    </xdr:to>
    <xdr:sp macro="" textlink="">
      <xdr:nvSpPr>
        <xdr:cNvPr id="89" name="楕円 88"/>
        <xdr:cNvSpPr/>
      </xdr:nvSpPr>
      <xdr:spPr>
        <a:xfrm>
          <a:off x="1079500" y="61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46827</xdr:rowOff>
    </xdr:from>
    <xdr:ext cx="534377" cy="259045"/>
    <xdr:sp macro="" textlink="">
      <xdr:nvSpPr>
        <xdr:cNvPr id="90" name="テキスト ボックス 89"/>
        <xdr:cNvSpPr txBox="1"/>
      </xdr:nvSpPr>
      <xdr:spPr>
        <a:xfrm>
          <a:off x="863111" y="58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12482</xdr:rowOff>
    </xdr:from>
    <xdr:to>
      <xdr:col>24</xdr:col>
      <xdr:colOff>63500</xdr:colOff>
      <xdr:row>58</xdr:row>
      <xdr:rowOff>22011</xdr:rowOff>
    </xdr:to>
    <xdr:cxnSp macro="">
      <xdr:nvCxnSpPr>
        <xdr:cNvPr id="119" name="直線コネクタ 118"/>
        <xdr:cNvCxnSpPr/>
      </xdr:nvCxnSpPr>
      <xdr:spPr>
        <a:xfrm flipV="1">
          <a:off x="3797300" y="9956582"/>
          <a:ext cx="8382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22011</xdr:rowOff>
    </xdr:from>
    <xdr:to>
      <xdr:col>19</xdr:col>
      <xdr:colOff>177800</xdr:colOff>
      <xdr:row>58</xdr:row>
      <xdr:rowOff>50670</xdr:rowOff>
    </xdr:to>
    <xdr:cxnSp macro="">
      <xdr:nvCxnSpPr>
        <xdr:cNvPr id="122" name="直線コネクタ 121"/>
        <xdr:cNvCxnSpPr/>
      </xdr:nvCxnSpPr>
      <xdr:spPr>
        <a:xfrm flipV="1">
          <a:off x="2908300" y="9966111"/>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124333</xdr:rowOff>
    </xdr:from>
    <xdr:to>
      <xdr:col>15</xdr:col>
      <xdr:colOff>50800</xdr:colOff>
      <xdr:row>58</xdr:row>
      <xdr:rowOff>50670</xdr:rowOff>
    </xdr:to>
    <xdr:cxnSp macro="">
      <xdr:nvCxnSpPr>
        <xdr:cNvPr id="125" name="直線コネクタ 124"/>
        <xdr:cNvCxnSpPr/>
      </xdr:nvCxnSpPr>
      <xdr:spPr>
        <a:xfrm>
          <a:off x="2019300" y="9896983"/>
          <a:ext cx="889000" cy="9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74954</xdr:rowOff>
    </xdr:from>
    <xdr:to>
      <xdr:col>10</xdr:col>
      <xdr:colOff>114300</xdr:colOff>
      <xdr:row>57</xdr:row>
      <xdr:rowOff>124333</xdr:rowOff>
    </xdr:to>
    <xdr:cxnSp macro="">
      <xdr:nvCxnSpPr>
        <xdr:cNvPr id="128" name="直線コネクタ 127"/>
        <xdr:cNvCxnSpPr/>
      </xdr:nvCxnSpPr>
      <xdr:spPr>
        <a:xfrm>
          <a:off x="1130300" y="9847604"/>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133132</xdr:rowOff>
    </xdr:from>
    <xdr:to>
      <xdr:col>24</xdr:col>
      <xdr:colOff>114300</xdr:colOff>
      <xdr:row>58</xdr:row>
      <xdr:rowOff>63282</xdr:rowOff>
    </xdr:to>
    <xdr:sp macro="" textlink="">
      <xdr:nvSpPr>
        <xdr:cNvPr id="138" name="楕円 137"/>
        <xdr:cNvSpPr/>
      </xdr:nvSpPr>
      <xdr:spPr>
        <a:xfrm>
          <a:off x="4584700" y="99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92509</xdr:rowOff>
    </xdr:from>
    <xdr:ext cx="599010" cy="259045"/>
    <xdr:sp macro="" textlink="">
      <xdr:nvSpPr>
        <xdr:cNvPr id="139" name="総務費該当値テキスト"/>
        <xdr:cNvSpPr txBox="1"/>
      </xdr:nvSpPr>
      <xdr:spPr>
        <a:xfrm>
          <a:off x="4686300" y="969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142661</xdr:rowOff>
    </xdr:from>
    <xdr:to>
      <xdr:col>20</xdr:col>
      <xdr:colOff>38100</xdr:colOff>
      <xdr:row>58</xdr:row>
      <xdr:rowOff>72811</xdr:rowOff>
    </xdr:to>
    <xdr:sp macro="" textlink="">
      <xdr:nvSpPr>
        <xdr:cNvPr id="140" name="楕円 139"/>
        <xdr:cNvSpPr/>
      </xdr:nvSpPr>
      <xdr:spPr>
        <a:xfrm>
          <a:off x="3746500" y="99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89338</xdr:rowOff>
    </xdr:from>
    <xdr:ext cx="599010" cy="259045"/>
    <xdr:sp macro="" textlink="">
      <xdr:nvSpPr>
        <xdr:cNvPr id="141" name="テキスト ボックス 140"/>
        <xdr:cNvSpPr txBox="1"/>
      </xdr:nvSpPr>
      <xdr:spPr>
        <a:xfrm>
          <a:off x="3497795" y="969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171320</xdr:rowOff>
    </xdr:from>
    <xdr:to>
      <xdr:col>15</xdr:col>
      <xdr:colOff>101600</xdr:colOff>
      <xdr:row>58</xdr:row>
      <xdr:rowOff>101470</xdr:rowOff>
    </xdr:to>
    <xdr:sp macro="" textlink="">
      <xdr:nvSpPr>
        <xdr:cNvPr id="142" name="楕円 141"/>
        <xdr:cNvSpPr/>
      </xdr:nvSpPr>
      <xdr:spPr>
        <a:xfrm>
          <a:off x="2857500" y="99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117997</xdr:rowOff>
    </xdr:from>
    <xdr:ext cx="599010" cy="259045"/>
    <xdr:sp macro="" textlink="">
      <xdr:nvSpPr>
        <xdr:cNvPr id="143" name="テキスト ボックス 142"/>
        <xdr:cNvSpPr txBox="1"/>
      </xdr:nvSpPr>
      <xdr:spPr>
        <a:xfrm>
          <a:off x="2608795" y="97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73533</xdr:rowOff>
    </xdr:from>
    <xdr:to>
      <xdr:col>10</xdr:col>
      <xdr:colOff>165100</xdr:colOff>
      <xdr:row>58</xdr:row>
      <xdr:rowOff>3683</xdr:rowOff>
    </xdr:to>
    <xdr:sp macro="" textlink="">
      <xdr:nvSpPr>
        <xdr:cNvPr id="144" name="楕円 143"/>
        <xdr:cNvSpPr/>
      </xdr:nvSpPr>
      <xdr:spPr>
        <a:xfrm>
          <a:off x="1968500" y="98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20210</xdr:rowOff>
    </xdr:from>
    <xdr:ext cx="599010" cy="259045"/>
    <xdr:sp macro="" textlink="">
      <xdr:nvSpPr>
        <xdr:cNvPr id="145" name="テキスト ボックス 144"/>
        <xdr:cNvSpPr txBox="1"/>
      </xdr:nvSpPr>
      <xdr:spPr>
        <a:xfrm>
          <a:off x="1719795" y="962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24154</xdr:rowOff>
    </xdr:from>
    <xdr:to>
      <xdr:col>6</xdr:col>
      <xdr:colOff>38100</xdr:colOff>
      <xdr:row>57</xdr:row>
      <xdr:rowOff>125754</xdr:rowOff>
    </xdr:to>
    <xdr:sp macro="" textlink="">
      <xdr:nvSpPr>
        <xdr:cNvPr id="146" name="楕円 145"/>
        <xdr:cNvSpPr/>
      </xdr:nvSpPr>
      <xdr:spPr>
        <a:xfrm>
          <a:off x="1079500" y="97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142281</xdr:rowOff>
    </xdr:from>
    <xdr:ext cx="599010" cy="259045"/>
    <xdr:sp macro="" textlink="">
      <xdr:nvSpPr>
        <xdr:cNvPr id="147" name="テキスト ボックス 146"/>
        <xdr:cNvSpPr txBox="1"/>
      </xdr:nvSpPr>
      <xdr:spPr>
        <a:xfrm>
          <a:off x="830795" y="957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47761</xdr:rowOff>
    </xdr:from>
    <xdr:to>
      <xdr:col>24</xdr:col>
      <xdr:colOff>63500</xdr:colOff>
      <xdr:row>77</xdr:row>
      <xdr:rowOff>80462</xdr:rowOff>
    </xdr:to>
    <xdr:cxnSp macro="">
      <xdr:nvCxnSpPr>
        <xdr:cNvPr id="177" name="直線コネクタ 176"/>
        <xdr:cNvCxnSpPr/>
      </xdr:nvCxnSpPr>
      <xdr:spPr>
        <a:xfrm flipV="1">
          <a:off x="3797300" y="13249411"/>
          <a:ext cx="838200" cy="3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80462</xdr:rowOff>
    </xdr:from>
    <xdr:to>
      <xdr:col>19</xdr:col>
      <xdr:colOff>177800</xdr:colOff>
      <xdr:row>77</xdr:row>
      <xdr:rowOff>118410</xdr:rowOff>
    </xdr:to>
    <xdr:cxnSp macro="">
      <xdr:nvCxnSpPr>
        <xdr:cNvPr id="180" name="直線コネクタ 179"/>
        <xdr:cNvCxnSpPr/>
      </xdr:nvCxnSpPr>
      <xdr:spPr>
        <a:xfrm flipV="1">
          <a:off x="2908300" y="1328211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118410</xdr:rowOff>
    </xdr:from>
    <xdr:to>
      <xdr:col>15</xdr:col>
      <xdr:colOff>50800</xdr:colOff>
      <xdr:row>77</xdr:row>
      <xdr:rowOff>166474</xdr:rowOff>
    </xdr:to>
    <xdr:cxnSp macro="">
      <xdr:nvCxnSpPr>
        <xdr:cNvPr id="183" name="直線コネクタ 182"/>
        <xdr:cNvCxnSpPr/>
      </xdr:nvCxnSpPr>
      <xdr:spPr>
        <a:xfrm flipV="1">
          <a:off x="2019300" y="13320060"/>
          <a:ext cx="889000" cy="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166474</xdr:rowOff>
    </xdr:from>
    <xdr:to>
      <xdr:col>10</xdr:col>
      <xdr:colOff>114300</xdr:colOff>
      <xdr:row>78</xdr:row>
      <xdr:rowOff>42016</xdr:rowOff>
    </xdr:to>
    <xdr:cxnSp macro="">
      <xdr:nvCxnSpPr>
        <xdr:cNvPr id="186" name="直線コネクタ 185"/>
        <xdr:cNvCxnSpPr/>
      </xdr:nvCxnSpPr>
      <xdr:spPr>
        <a:xfrm flipV="1">
          <a:off x="1130300" y="13368124"/>
          <a:ext cx="889000" cy="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168411</xdr:rowOff>
    </xdr:from>
    <xdr:to>
      <xdr:col>24</xdr:col>
      <xdr:colOff>114300</xdr:colOff>
      <xdr:row>77</xdr:row>
      <xdr:rowOff>98561</xdr:rowOff>
    </xdr:to>
    <xdr:sp macro="" textlink="">
      <xdr:nvSpPr>
        <xdr:cNvPr id="196" name="楕円 195"/>
        <xdr:cNvSpPr/>
      </xdr:nvSpPr>
      <xdr:spPr>
        <a:xfrm>
          <a:off x="4584700" y="131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146838</xdr:rowOff>
    </xdr:from>
    <xdr:ext cx="599010" cy="259045"/>
    <xdr:sp macro="" textlink="">
      <xdr:nvSpPr>
        <xdr:cNvPr id="197" name="民生費該当値テキスト"/>
        <xdr:cNvSpPr txBox="1"/>
      </xdr:nvSpPr>
      <xdr:spPr>
        <a:xfrm>
          <a:off x="4686300" y="1317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29662</xdr:rowOff>
    </xdr:from>
    <xdr:to>
      <xdr:col>20</xdr:col>
      <xdr:colOff>38100</xdr:colOff>
      <xdr:row>77</xdr:row>
      <xdr:rowOff>131262</xdr:rowOff>
    </xdr:to>
    <xdr:sp macro="" textlink="">
      <xdr:nvSpPr>
        <xdr:cNvPr id="198" name="楕円 197"/>
        <xdr:cNvSpPr/>
      </xdr:nvSpPr>
      <xdr:spPr>
        <a:xfrm>
          <a:off x="3746500" y="132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122389</xdr:rowOff>
    </xdr:from>
    <xdr:ext cx="599010" cy="259045"/>
    <xdr:sp macro="" textlink="">
      <xdr:nvSpPr>
        <xdr:cNvPr id="199" name="テキスト ボックス 198"/>
        <xdr:cNvSpPr txBox="1"/>
      </xdr:nvSpPr>
      <xdr:spPr>
        <a:xfrm>
          <a:off x="3497795" y="133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67610</xdr:rowOff>
    </xdr:from>
    <xdr:to>
      <xdr:col>15</xdr:col>
      <xdr:colOff>101600</xdr:colOff>
      <xdr:row>77</xdr:row>
      <xdr:rowOff>169210</xdr:rowOff>
    </xdr:to>
    <xdr:sp macro="" textlink="">
      <xdr:nvSpPr>
        <xdr:cNvPr id="200" name="楕円 199"/>
        <xdr:cNvSpPr/>
      </xdr:nvSpPr>
      <xdr:spPr>
        <a:xfrm>
          <a:off x="2857500" y="132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160337</xdr:rowOff>
    </xdr:from>
    <xdr:ext cx="599010" cy="259045"/>
    <xdr:sp macro="" textlink="">
      <xdr:nvSpPr>
        <xdr:cNvPr id="201" name="テキスト ボックス 200"/>
        <xdr:cNvSpPr txBox="1"/>
      </xdr:nvSpPr>
      <xdr:spPr>
        <a:xfrm>
          <a:off x="2608795" y="1336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115674</xdr:rowOff>
    </xdr:from>
    <xdr:to>
      <xdr:col>10</xdr:col>
      <xdr:colOff>165100</xdr:colOff>
      <xdr:row>78</xdr:row>
      <xdr:rowOff>45824</xdr:rowOff>
    </xdr:to>
    <xdr:sp macro="" textlink="">
      <xdr:nvSpPr>
        <xdr:cNvPr id="202" name="楕円 201"/>
        <xdr:cNvSpPr/>
      </xdr:nvSpPr>
      <xdr:spPr>
        <a:xfrm>
          <a:off x="1968500" y="133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36951</xdr:rowOff>
    </xdr:from>
    <xdr:ext cx="599010" cy="259045"/>
    <xdr:sp macro="" textlink="">
      <xdr:nvSpPr>
        <xdr:cNvPr id="203" name="テキスト ボックス 202"/>
        <xdr:cNvSpPr txBox="1"/>
      </xdr:nvSpPr>
      <xdr:spPr>
        <a:xfrm>
          <a:off x="1719795" y="1341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162666</xdr:rowOff>
    </xdr:from>
    <xdr:to>
      <xdr:col>6</xdr:col>
      <xdr:colOff>38100</xdr:colOff>
      <xdr:row>78</xdr:row>
      <xdr:rowOff>92816</xdr:rowOff>
    </xdr:to>
    <xdr:sp macro="" textlink="">
      <xdr:nvSpPr>
        <xdr:cNvPr id="204" name="楕円 203"/>
        <xdr:cNvSpPr/>
      </xdr:nvSpPr>
      <xdr:spPr>
        <a:xfrm>
          <a:off x="1079500" y="133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83943</xdr:rowOff>
    </xdr:from>
    <xdr:ext cx="599010" cy="259045"/>
    <xdr:sp macro="" textlink="">
      <xdr:nvSpPr>
        <xdr:cNvPr id="205" name="テキスト ボックス 204"/>
        <xdr:cNvSpPr txBox="1"/>
      </xdr:nvSpPr>
      <xdr:spPr>
        <a:xfrm>
          <a:off x="830795" y="1345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71515</xdr:rowOff>
    </xdr:from>
    <xdr:to>
      <xdr:col>24</xdr:col>
      <xdr:colOff>63500</xdr:colOff>
      <xdr:row>97</xdr:row>
      <xdr:rowOff>8068</xdr:rowOff>
    </xdr:to>
    <xdr:cxnSp macro="">
      <xdr:nvCxnSpPr>
        <xdr:cNvPr id="234" name="直線コネクタ 233"/>
        <xdr:cNvCxnSpPr/>
      </xdr:nvCxnSpPr>
      <xdr:spPr>
        <a:xfrm flipV="1">
          <a:off x="3797300" y="15844915"/>
          <a:ext cx="838200" cy="79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8068</xdr:rowOff>
    </xdr:from>
    <xdr:to>
      <xdr:col>19</xdr:col>
      <xdr:colOff>177800</xdr:colOff>
      <xdr:row>97</xdr:row>
      <xdr:rowOff>52040</xdr:rowOff>
    </xdr:to>
    <xdr:cxnSp macro="">
      <xdr:nvCxnSpPr>
        <xdr:cNvPr id="237" name="直線コネクタ 236"/>
        <xdr:cNvCxnSpPr/>
      </xdr:nvCxnSpPr>
      <xdr:spPr>
        <a:xfrm flipV="1">
          <a:off x="2908300" y="16638718"/>
          <a:ext cx="889000" cy="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52040</xdr:rowOff>
    </xdr:from>
    <xdr:to>
      <xdr:col>15</xdr:col>
      <xdr:colOff>50800</xdr:colOff>
      <xdr:row>97</xdr:row>
      <xdr:rowOff>53958</xdr:rowOff>
    </xdr:to>
    <xdr:cxnSp macro="">
      <xdr:nvCxnSpPr>
        <xdr:cNvPr id="240" name="直線コネクタ 239"/>
        <xdr:cNvCxnSpPr/>
      </xdr:nvCxnSpPr>
      <xdr:spPr>
        <a:xfrm flipV="1">
          <a:off x="2019300" y="16682690"/>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53958</xdr:rowOff>
    </xdr:from>
    <xdr:to>
      <xdr:col>10</xdr:col>
      <xdr:colOff>114300</xdr:colOff>
      <xdr:row>97</xdr:row>
      <xdr:rowOff>69180</xdr:rowOff>
    </xdr:to>
    <xdr:cxnSp macro="">
      <xdr:nvCxnSpPr>
        <xdr:cNvPr id="243" name="直線コネクタ 242"/>
        <xdr:cNvCxnSpPr/>
      </xdr:nvCxnSpPr>
      <xdr:spPr>
        <a:xfrm flipV="1">
          <a:off x="1130300" y="16684608"/>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20715</xdr:rowOff>
    </xdr:from>
    <xdr:to>
      <xdr:col>24</xdr:col>
      <xdr:colOff>114300</xdr:colOff>
      <xdr:row>92</xdr:row>
      <xdr:rowOff>122315</xdr:rowOff>
    </xdr:to>
    <xdr:sp macro="" textlink="">
      <xdr:nvSpPr>
        <xdr:cNvPr id="253" name="楕円 252"/>
        <xdr:cNvSpPr/>
      </xdr:nvSpPr>
      <xdr:spPr>
        <a:xfrm>
          <a:off x="4584700" y="157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43592</xdr:rowOff>
    </xdr:from>
    <xdr:ext cx="599010" cy="259045"/>
    <xdr:sp macro="" textlink="">
      <xdr:nvSpPr>
        <xdr:cNvPr id="254" name="衛生費該当値テキスト"/>
        <xdr:cNvSpPr txBox="1"/>
      </xdr:nvSpPr>
      <xdr:spPr>
        <a:xfrm>
          <a:off x="4686300" y="1564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128718</xdr:rowOff>
    </xdr:from>
    <xdr:to>
      <xdr:col>20</xdr:col>
      <xdr:colOff>38100</xdr:colOff>
      <xdr:row>97</xdr:row>
      <xdr:rowOff>58868</xdr:rowOff>
    </xdr:to>
    <xdr:sp macro="" textlink="">
      <xdr:nvSpPr>
        <xdr:cNvPr id="255" name="楕円 254"/>
        <xdr:cNvSpPr/>
      </xdr:nvSpPr>
      <xdr:spPr>
        <a:xfrm>
          <a:off x="3746500" y="165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75395</xdr:rowOff>
    </xdr:from>
    <xdr:ext cx="599010" cy="259045"/>
    <xdr:sp macro="" textlink="">
      <xdr:nvSpPr>
        <xdr:cNvPr id="256" name="テキスト ボックス 255"/>
        <xdr:cNvSpPr txBox="1"/>
      </xdr:nvSpPr>
      <xdr:spPr>
        <a:xfrm>
          <a:off x="3497795" y="163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1240</xdr:rowOff>
    </xdr:from>
    <xdr:to>
      <xdr:col>15</xdr:col>
      <xdr:colOff>101600</xdr:colOff>
      <xdr:row>97</xdr:row>
      <xdr:rowOff>102840</xdr:rowOff>
    </xdr:to>
    <xdr:sp macro="" textlink="">
      <xdr:nvSpPr>
        <xdr:cNvPr id="257" name="楕円 256"/>
        <xdr:cNvSpPr/>
      </xdr:nvSpPr>
      <xdr:spPr>
        <a:xfrm>
          <a:off x="2857500" y="166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119367</xdr:rowOff>
    </xdr:from>
    <xdr:ext cx="599010" cy="259045"/>
    <xdr:sp macro="" textlink="">
      <xdr:nvSpPr>
        <xdr:cNvPr id="258" name="テキスト ボックス 257"/>
        <xdr:cNvSpPr txBox="1"/>
      </xdr:nvSpPr>
      <xdr:spPr>
        <a:xfrm>
          <a:off x="2608795" y="1640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3158</xdr:rowOff>
    </xdr:from>
    <xdr:to>
      <xdr:col>10</xdr:col>
      <xdr:colOff>165100</xdr:colOff>
      <xdr:row>97</xdr:row>
      <xdr:rowOff>104758</xdr:rowOff>
    </xdr:to>
    <xdr:sp macro="" textlink="">
      <xdr:nvSpPr>
        <xdr:cNvPr id="259" name="楕円 258"/>
        <xdr:cNvSpPr/>
      </xdr:nvSpPr>
      <xdr:spPr>
        <a:xfrm>
          <a:off x="1968500" y="166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121285</xdr:rowOff>
    </xdr:from>
    <xdr:ext cx="599010" cy="259045"/>
    <xdr:sp macro="" textlink="">
      <xdr:nvSpPr>
        <xdr:cNvPr id="260" name="テキスト ボックス 259"/>
        <xdr:cNvSpPr txBox="1"/>
      </xdr:nvSpPr>
      <xdr:spPr>
        <a:xfrm>
          <a:off x="1719795" y="1640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18380</xdr:rowOff>
    </xdr:from>
    <xdr:to>
      <xdr:col>6</xdr:col>
      <xdr:colOff>38100</xdr:colOff>
      <xdr:row>97</xdr:row>
      <xdr:rowOff>119980</xdr:rowOff>
    </xdr:to>
    <xdr:sp macro="" textlink="">
      <xdr:nvSpPr>
        <xdr:cNvPr id="261" name="楕円 260"/>
        <xdr:cNvSpPr/>
      </xdr:nvSpPr>
      <xdr:spPr>
        <a:xfrm>
          <a:off x="1079500" y="166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136507</xdr:rowOff>
    </xdr:from>
    <xdr:ext cx="599010" cy="259045"/>
    <xdr:sp macro="" textlink="">
      <xdr:nvSpPr>
        <xdr:cNvPr id="262" name="テキスト ボックス 261"/>
        <xdr:cNvSpPr txBox="1"/>
      </xdr:nvSpPr>
      <xdr:spPr>
        <a:xfrm>
          <a:off x="830795" y="164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9513</xdr:rowOff>
    </xdr:from>
    <xdr:to>
      <xdr:col>50</xdr:col>
      <xdr:colOff>114300</xdr:colOff>
      <xdr:row>39</xdr:row>
      <xdr:rowOff>44450</xdr:rowOff>
    </xdr:to>
    <xdr:cxnSp macro="">
      <xdr:nvCxnSpPr>
        <xdr:cNvPr id="294" name="直線コネクタ 293"/>
        <xdr:cNvCxnSpPr/>
      </xdr:nvCxnSpPr>
      <xdr:spPr>
        <a:xfrm>
          <a:off x="8750300" y="6696063"/>
          <a:ext cx="8890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9513</xdr:rowOff>
    </xdr:from>
    <xdr:to>
      <xdr:col>45</xdr:col>
      <xdr:colOff>177800</xdr:colOff>
      <xdr:row>39</xdr:row>
      <xdr:rowOff>10896</xdr:rowOff>
    </xdr:to>
    <xdr:cxnSp macro="">
      <xdr:nvCxnSpPr>
        <xdr:cNvPr id="297" name="直線コネクタ 296"/>
        <xdr:cNvCxnSpPr/>
      </xdr:nvCxnSpPr>
      <xdr:spPr>
        <a:xfrm flipV="1">
          <a:off x="7861300" y="6696063"/>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8712</xdr:rowOff>
    </xdr:from>
    <xdr:to>
      <xdr:col>41</xdr:col>
      <xdr:colOff>50800</xdr:colOff>
      <xdr:row>39</xdr:row>
      <xdr:rowOff>10896</xdr:rowOff>
    </xdr:to>
    <xdr:cxnSp macro="">
      <xdr:nvCxnSpPr>
        <xdr:cNvPr id="300" name="直線コネクタ 299"/>
        <xdr:cNvCxnSpPr/>
      </xdr:nvCxnSpPr>
      <xdr:spPr>
        <a:xfrm>
          <a:off x="6972300" y="6695262"/>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130163</xdr:rowOff>
    </xdr:from>
    <xdr:to>
      <xdr:col>46</xdr:col>
      <xdr:colOff>38100</xdr:colOff>
      <xdr:row>39</xdr:row>
      <xdr:rowOff>60313</xdr:rowOff>
    </xdr:to>
    <xdr:sp macro="" textlink="">
      <xdr:nvSpPr>
        <xdr:cNvPr id="314" name="楕円 313"/>
        <xdr:cNvSpPr/>
      </xdr:nvSpPr>
      <xdr:spPr>
        <a:xfrm>
          <a:off x="8699500" y="66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51440</xdr:rowOff>
    </xdr:from>
    <xdr:ext cx="469744" cy="259045"/>
    <xdr:sp macro="" textlink="">
      <xdr:nvSpPr>
        <xdr:cNvPr id="315" name="テキスト ボックス 314"/>
        <xdr:cNvSpPr txBox="1"/>
      </xdr:nvSpPr>
      <xdr:spPr>
        <a:xfrm>
          <a:off x="8515428" y="67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131546</xdr:rowOff>
    </xdr:from>
    <xdr:to>
      <xdr:col>41</xdr:col>
      <xdr:colOff>101600</xdr:colOff>
      <xdr:row>39</xdr:row>
      <xdr:rowOff>61696</xdr:rowOff>
    </xdr:to>
    <xdr:sp macro="" textlink="">
      <xdr:nvSpPr>
        <xdr:cNvPr id="316" name="楕円 315"/>
        <xdr:cNvSpPr/>
      </xdr:nvSpPr>
      <xdr:spPr>
        <a:xfrm>
          <a:off x="7810500" y="66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78224</xdr:rowOff>
    </xdr:from>
    <xdr:ext cx="469744" cy="259045"/>
    <xdr:sp macro="" textlink="">
      <xdr:nvSpPr>
        <xdr:cNvPr id="317" name="テキスト ボックス 316"/>
        <xdr:cNvSpPr txBox="1"/>
      </xdr:nvSpPr>
      <xdr:spPr>
        <a:xfrm>
          <a:off x="7626428" y="642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129362</xdr:rowOff>
    </xdr:from>
    <xdr:to>
      <xdr:col>36</xdr:col>
      <xdr:colOff>165100</xdr:colOff>
      <xdr:row>39</xdr:row>
      <xdr:rowOff>59512</xdr:rowOff>
    </xdr:to>
    <xdr:sp macro="" textlink="">
      <xdr:nvSpPr>
        <xdr:cNvPr id="318" name="楕円 317"/>
        <xdr:cNvSpPr/>
      </xdr:nvSpPr>
      <xdr:spPr>
        <a:xfrm>
          <a:off x="6921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76039</xdr:rowOff>
    </xdr:from>
    <xdr:ext cx="469744" cy="259045"/>
    <xdr:sp macro="" textlink="">
      <xdr:nvSpPr>
        <xdr:cNvPr id="319" name="テキスト ボックス 318"/>
        <xdr:cNvSpPr txBox="1"/>
      </xdr:nvSpPr>
      <xdr:spPr>
        <a:xfrm>
          <a:off x="6737428" y="64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113484</xdr:rowOff>
    </xdr:from>
    <xdr:to>
      <xdr:col>55</xdr:col>
      <xdr:colOff>0</xdr:colOff>
      <xdr:row>58</xdr:row>
      <xdr:rowOff>149233</xdr:rowOff>
    </xdr:to>
    <xdr:cxnSp macro="">
      <xdr:nvCxnSpPr>
        <xdr:cNvPr id="348" name="直線コネクタ 347"/>
        <xdr:cNvCxnSpPr/>
      </xdr:nvCxnSpPr>
      <xdr:spPr>
        <a:xfrm>
          <a:off x="9639300" y="10057584"/>
          <a:ext cx="8382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113484</xdr:rowOff>
    </xdr:from>
    <xdr:to>
      <xdr:col>50</xdr:col>
      <xdr:colOff>114300</xdr:colOff>
      <xdr:row>58</xdr:row>
      <xdr:rowOff>131176</xdr:rowOff>
    </xdr:to>
    <xdr:cxnSp macro="">
      <xdr:nvCxnSpPr>
        <xdr:cNvPr id="351" name="直線コネクタ 350"/>
        <xdr:cNvCxnSpPr/>
      </xdr:nvCxnSpPr>
      <xdr:spPr>
        <a:xfrm flipV="1">
          <a:off x="8750300" y="10057584"/>
          <a:ext cx="889000" cy="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117686</xdr:rowOff>
    </xdr:from>
    <xdr:to>
      <xdr:col>45</xdr:col>
      <xdr:colOff>177800</xdr:colOff>
      <xdr:row>58</xdr:row>
      <xdr:rowOff>131176</xdr:rowOff>
    </xdr:to>
    <xdr:cxnSp macro="">
      <xdr:nvCxnSpPr>
        <xdr:cNvPr id="354" name="直線コネクタ 353"/>
        <xdr:cNvCxnSpPr/>
      </xdr:nvCxnSpPr>
      <xdr:spPr>
        <a:xfrm>
          <a:off x="7861300" y="10061786"/>
          <a:ext cx="8890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75609</xdr:rowOff>
    </xdr:from>
    <xdr:to>
      <xdr:col>41</xdr:col>
      <xdr:colOff>50800</xdr:colOff>
      <xdr:row>58</xdr:row>
      <xdr:rowOff>117686</xdr:rowOff>
    </xdr:to>
    <xdr:cxnSp macro="">
      <xdr:nvCxnSpPr>
        <xdr:cNvPr id="357" name="直線コネクタ 356"/>
        <xdr:cNvCxnSpPr/>
      </xdr:nvCxnSpPr>
      <xdr:spPr>
        <a:xfrm>
          <a:off x="6972300" y="10019709"/>
          <a:ext cx="889000" cy="4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98433</xdr:rowOff>
    </xdr:from>
    <xdr:to>
      <xdr:col>55</xdr:col>
      <xdr:colOff>50800</xdr:colOff>
      <xdr:row>59</xdr:row>
      <xdr:rowOff>28583</xdr:rowOff>
    </xdr:to>
    <xdr:sp macro="" textlink="">
      <xdr:nvSpPr>
        <xdr:cNvPr id="367" name="楕円 366"/>
        <xdr:cNvSpPr/>
      </xdr:nvSpPr>
      <xdr:spPr>
        <a:xfrm>
          <a:off x="10426700" y="10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13360</xdr:rowOff>
    </xdr:from>
    <xdr:ext cx="534377" cy="259045"/>
    <xdr:sp macro="" textlink="">
      <xdr:nvSpPr>
        <xdr:cNvPr id="368" name="農林水産業費該当値テキスト"/>
        <xdr:cNvSpPr txBox="1"/>
      </xdr:nvSpPr>
      <xdr:spPr>
        <a:xfrm>
          <a:off x="10528300" y="99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62684</xdr:rowOff>
    </xdr:from>
    <xdr:to>
      <xdr:col>50</xdr:col>
      <xdr:colOff>165100</xdr:colOff>
      <xdr:row>58</xdr:row>
      <xdr:rowOff>164284</xdr:rowOff>
    </xdr:to>
    <xdr:sp macro="" textlink="">
      <xdr:nvSpPr>
        <xdr:cNvPr id="369" name="楕円 368"/>
        <xdr:cNvSpPr/>
      </xdr:nvSpPr>
      <xdr:spPr>
        <a:xfrm>
          <a:off x="9588500" y="1000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155411</xdr:rowOff>
    </xdr:from>
    <xdr:ext cx="534377" cy="259045"/>
    <xdr:sp macro="" textlink="">
      <xdr:nvSpPr>
        <xdr:cNvPr id="370" name="テキスト ボックス 369"/>
        <xdr:cNvSpPr txBox="1"/>
      </xdr:nvSpPr>
      <xdr:spPr>
        <a:xfrm>
          <a:off x="9372111" y="1009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80376</xdr:rowOff>
    </xdr:from>
    <xdr:to>
      <xdr:col>46</xdr:col>
      <xdr:colOff>38100</xdr:colOff>
      <xdr:row>59</xdr:row>
      <xdr:rowOff>10526</xdr:rowOff>
    </xdr:to>
    <xdr:sp macro="" textlink="">
      <xdr:nvSpPr>
        <xdr:cNvPr id="371" name="楕円 370"/>
        <xdr:cNvSpPr/>
      </xdr:nvSpPr>
      <xdr:spPr>
        <a:xfrm>
          <a:off x="8699500" y="100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1653</xdr:rowOff>
    </xdr:from>
    <xdr:ext cx="534377" cy="259045"/>
    <xdr:sp macro="" textlink="">
      <xdr:nvSpPr>
        <xdr:cNvPr id="372" name="テキスト ボックス 371"/>
        <xdr:cNvSpPr txBox="1"/>
      </xdr:nvSpPr>
      <xdr:spPr>
        <a:xfrm>
          <a:off x="8483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66886</xdr:rowOff>
    </xdr:from>
    <xdr:to>
      <xdr:col>41</xdr:col>
      <xdr:colOff>101600</xdr:colOff>
      <xdr:row>58</xdr:row>
      <xdr:rowOff>168486</xdr:rowOff>
    </xdr:to>
    <xdr:sp macro="" textlink="">
      <xdr:nvSpPr>
        <xdr:cNvPr id="373" name="楕円 372"/>
        <xdr:cNvSpPr/>
      </xdr:nvSpPr>
      <xdr:spPr>
        <a:xfrm>
          <a:off x="7810500" y="100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159613</xdr:rowOff>
    </xdr:from>
    <xdr:ext cx="534377" cy="259045"/>
    <xdr:sp macro="" textlink="">
      <xdr:nvSpPr>
        <xdr:cNvPr id="374" name="テキスト ボックス 373"/>
        <xdr:cNvSpPr txBox="1"/>
      </xdr:nvSpPr>
      <xdr:spPr>
        <a:xfrm>
          <a:off x="7594111" y="101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24809</xdr:rowOff>
    </xdr:from>
    <xdr:to>
      <xdr:col>36</xdr:col>
      <xdr:colOff>165100</xdr:colOff>
      <xdr:row>58</xdr:row>
      <xdr:rowOff>126409</xdr:rowOff>
    </xdr:to>
    <xdr:sp macro="" textlink="">
      <xdr:nvSpPr>
        <xdr:cNvPr id="375" name="楕円 374"/>
        <xdr:cNvSpPr/>
      </xdr:nvSpPr>
      <xdr:spPr>
        <a:xfrm>
          <a:off x="6921500" y="99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142936</xdr:rowOff>
    </xdr:from>
    <xdr:ext cx="599010" cy="259045"/>
    <xdr:sp macro="" textlink="">
      <xdr:nvSpPr>
        <xdr:cNvPr id="376" name="テキスト ボックス 375"/>
        <xdr:cNvSpPr txBox="1"/>
      </xdr:nvSpPr>
      <xdr:spPr>
        <a:xfrm>
          <a:off x="6672795" y="974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41791</xdr:rowOff>
    </xdr:from>
    <xdr:to>
      <xdr:col>55</xdr:col>
      <xdr:colOff>0</xdr:colOff>
      <xdr:row>78</xdr:row>
      <xdr:rowOff>72827</xdr:rowOff>
    </xdr:to>
    <xdr:cxnSp macro="">
      <xdr:nvCxnSpPr>
        <xdr:cNvPr id="405" name="直線コネクタ 404"/>
        <xdr:cNvCxnSpPr/>
      </xdr:nvCxnSpPr>
      <xdr:spPr>
        <a:xfrm flipV="1">
          <a:off x="9639300" y="13414891"/>
          <a:ext cx="8382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72827</xdr:rowOff>
    </xdr:from>
    <xdr:to>
      <xdr:col>50</xdr:col>
      <xdr:colOff>114300</xdr:colOff>
      <xdr:row>78</xdr:row>
      <xdr:rowOff>84917</xdr:rowOff>
    </xdr:to>
    <xdr:cxnSp macro="">
      <xdr:nvCxnSpPr>
        <xdr:cNvPr id="408" name="直線コネクタ 407"/>
        <xdr:cNvCxnSpPr/>
      </xdr:nvCxnSpPr>
      <xdr:spPr>
        <a:xfrm flipV="1">
          <a:off x="8750300" y="13445927"/>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130287</xdr:rowOff>
    </xdr:from>
    <xdr:to>
      <xdr:col>45</xdr:col>
      <xdr:colOff>177800</xdr:colOff>
      <xdr:row>78</xdr:row>
      <xdr:rowOff>84917</xdr:rowOff>
    </xdr:to>
    <xdr:cxnSp macro="">
      <xdr:nvCxnSpPr>
        <xdr:cNvPr id="411" name="直線コネクタ 410"/>
        <xdr:cNvCxnSpPr/>
      </xdr:nvCxnSpPr>
      <xdr:spPr>
        <a:xfrm>
          <a:off x="7861300" y="13331937"/>
          <a:ext cx="889000" cy="1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130287</xdr:rowOff>
    </xdr:from>
    <xdr:to>
      <xdr:col>41</xdr:col>
      <xdr:colOff>50800</xdr:colOff>
      <xdr:row>78</xdr:row>
      <xdr:rowOff>96806</xdr:rowOff>
    </xdr:to>
    <xdr:cxnSp macro="">
      <xdr:nvCxnSpPr>
        <xdr:cNvPr id="414" name="直線コネクタ 413"/>
        <xdr:cNvCxnSpPr/>
      </xdr:nvCxnSpPr>
      <xdr:spPr>
        <a:xfrm flipV="1">
          <a:off x="6972300" y="13331937"/>
          <a:ext cx="889000" cy="1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162441</xdr:rowOff>
    </xdr:from>
    <xdr:to>
      <xdr:col>55</xdr:col>
      <xdr:colOff>50800</xdr:colOff>
      <xdr:row>78</xdr:row>
      <xdr:rowOff>92591</xdr:rowOff>
    </xdr:to>
    <xdr:sp macro="" textlink="">
      <xdr:nvSpPr>
        <xdr:cNvPr id="424" name="楕円 423"/>
        <xdr:cNvSpPr/>
      </xdr:nvSpPr>
      <xdr:spPr>
        <a:xfrm>
          <a:off x="10426700" y="133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13868</xdr:rowOff>
    </xdr:from>
    <xdr:ext cx="599010" cy="259045"/>
    <xdr:sp macro="" textlink="">
      <xdr:nvSpPr>
        <xdr:cNvPr id="425" name="商工費該当値テキスト"/>
        <xdr:cNvSpPr txBox="1"/>
      </xdr:nvSpPr>
      <xdr:spPr>
        <a:xfrm>
          <a:off x="10528300" y="1321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22027</xdr:rowOff>
    </xdr:from>
    <xdr:to>
      <xdr:col>50</xdr:col>
      <xdr:colOff>165100</xdr:colOff>
      <xdr:row>78</xdr:row>
      <xdr:rowOff>123627</xdr:rowOff>
    </xdr:to>
    <xdr:sp macro="" textlink="">
      <xdr:nvSpPr>
        <xdr:cNvPr id="426" name="楕円 425"/>
        <xdr:cNvSpPr/>
      </xdr:nvSpPr>
      <xdr:spPr>
        <a:xfrm>
          <a:off x="9588500" y="133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140154</xdr:rowOff>
    </xdr:from>
    <xdr:ext cx="599010" cy="259045"/>
    <xdr:sp macro="" textlink="">
      <xdr:nvSpPr>
        <xdr:cNvPr id="427" name="テキスト ボックス 426"/>
        <xdr:cNvSpPr txBox="1"/>
      </xdr:nvSpPr>
      <xdr:spPr>
        <a:xfrm>
          <a:off x="9339795" y="1317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34117</xdr:rowOff>
    </xdr:from>
    <xdr:to>
      <xdr:col>46</xdr:col>
      <xdr:colOff>38100</xdr:colOff>
      <xdr:row>78</xdr:row>
      <xdr:rowOff>135717</xdr:rowOff>
    </xdr:to>
    <xdr:sp macro="" textlink="">
      <xdr:nvSpPr>
        <xdr:cNvPr id="428" name="楕円 427"/>
        <xdr:cNvSpPr/>
      </xdr:nvSpPr>
      <xdr:spPr>
        <a:xfrm>
          <a:off x="8699500" y="134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152244</xdr:rowOff>
    </xdr:from>
    <xdr:ext cx="599010" cy="259045"/>
    <xdr:sp macro="" textlink="">
      <xdr:nvSpPr>
        <xdr:cNvPr id="429" name="テキスト ボックス 428"/>
        <xdr:cNvSpPr txBox="1"/>
      </xdr:nvSpPr>
      <xdr:spPr>
        <a:xfrm>
          <a:off x="8450795" y="1318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79487</xdr:rowOff>
    </xdr:from>
    <xdr:to>
      <xdr:col>41</xdr:col>
      <xdr:colOff>101600</xdr:colOff>
      <xdr:row>78</xdr:row>
      <xdr:rowOff>9637</xdr:rowOff>
    </xdr:to>
    <xdr:sp macro="" textlink="">
      <xdr:nvSpPr>
        <xdr:cNvPr id="430" name="楕円 429"/>
        <xdr:cNvSpPr/>
      </xdr:nvSpPr>
      <xdr:spPr>
        <a:xfrm>
          <a:off x="7810500" y="1328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26164</xdr:rowOff>
    </xdr:from>
    <xdr:ext cx="599010" cy="259045"/>
    <xdr:sp macro="" textlink="">
      <xdr:nvSpPr>
        <xdr:cNvPr id="431" name="テキスト ボックス 430"/>
        <xdr:cNvSpPr txBox="1"/>
      </xdr:nvSpPr>
      <xdr:spPr>
        <a:xfrm>
          <a:off x="7561795" y="1305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46006</xdr:rowOff>
    </xdr:from>
    <xdr:to>
      <xdr:col>36</xdr:col>
      <xdr:colOff>165100</xdr:colOff>
      <xdr:row>78</xdr:row>
      <xdr:rowOff>147606</xdr:rowOff>
    </xdr:to>
    <xdr:sp macro="" textlink="">
      <xdr:nvSpPr>
        <xdr:cNvPr id="432" name="楕円 431"/>
        <xdr:cNvSpPr/>
      </xdr:nvSpPr>
      <xdr:spPr>
        <a:xfrm>
          <a:off x="6921500" y="1341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164133</xdr:rowOff>
    </xdr:from>
    <xdr:ext cx="534377" cy="259045"/>
    <xdr:sp macro="" textlink="">
      <xdr:nvSpPr>
        <xdr:cNvPr id="433" name="テキスト ボックス 432"/>
        <xdr:cNvSpPr txBox="1"/>
      </xdr:nvSpPr>
      <xdr:spPr>
        <a:xfrm>
          <a:off x="6705111" y="131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112371</xdr:rowOff>
    </xdr:from>
    <xdr:to>
      <xdr:col>55</xdr:col>
      <xdr:colOff>0</xdr:colOff>
      <xdr:row>93</xdr:row>
      <xdr:rowOff>167075</xdr:rowOff>
    </xdr:to>
    <xdr:cxnSp macro="">
      <xdr:nvCxnSpPr>
        <xdr:cNvPr id="464" name="直線コネクタ 463"/>
        <xdr:cNvCxnSpPr/>
      </xdr:nvCxnSpPr>
      <xdr:spPr>
        <a:xfrm>
          <a:off x="9639300" y="15542871"/>
          <a:ext cx="838200" cy="5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112371</xdr:rowOff>
    </xdr:from>
    <xdr:to>
      <xdr:col>50</xdr:col>
      <xdr:colOff>114300</xdr:colOff>
      <xdr:row>94</xdr:row>
      <xdr:rowOff>140612</xdr:rowOff>
    </xdr:to>
    <xdr:cxnSp macro="">
      <xdr:nvCxnSpPr>
        <xdr:cNvPr id="467" name="直線コネクタ 466"/>
        <xdr:cNvCxnSpPr/>
      </xdr:nvCxnSpPr>
      <xdr:spPr>
        <a:xfrm flipV="1">
          <a:off x="8750300" y="15542871"/>
          <a:ext cx="889000" cy="7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140612</xdr:rowOff>
    </xdr:from>
    <xdr:to>
      <xdr:col>45</xdr:col>
      <xdr:colOff>177800</xdr:colOff>
      <xdr:row>97</xdr:row>
      <xdr:rowOff>10350</xdr:rowOff>
    </xdr:to>
    <xdr:cxnSp macro="">
      <xdr:nvCxnSpPr>
        <xdr:cNvPr id="470" name="直線コネクタ 469"/>
        <xdr:cNvCxnSpPr/>
      </xdr:nvCxnSpPr>
      <xdr:spPr>
        <a:xfrm flipV="1">
          <a:off x="7861300" y="16256912"/>
          <a:ext cx="889000" cy="3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56914</xdr:rowOff>
    </xdr:from>
    <xdr:to>
      <xdr:col>41</xdr:col>
      <xdr:colOff>50800</xdr:colOff>
      <xdr:row>97</xdr:row>
      <xdr:rowOff>10350</xdr:rowOff>
    </xdr:to>
    <xdr:cxnSp macro="">
      <xdr:nvCxnSpPr>
        <xdr:cNvPr id="473" name="直線コネクタ 472"/>
        <xdr:cNvCxnSpPr/>
      </xdr:nvCxnSpPr>
      <xdr:spPr>
        <a:xfrm>
          <a:off x="6972300" y="16516114"/>
          <a:ext cx="889000" cy="1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116275</xdr:rowOff>
    </xdr:from>
    <xdr:to>
      <xdr:col>55</xdr:col>
      <xdr:colOff>50800</xdr:colOff>
      <xdr:row>94</xdr:row>
      <xdr:rowOff>46425</xdr:rowOff>
    </xdr:to>
    <xdr:sp macro="" textlink="">
      <xdr:nvSpPr>
        <xdr:cNvPr id="483" name="楕円 482"/>
        <xdr:cNvSpPr/>
      </xdr:nvSpPr>
      <xdr:spPr>
        <a:xfrm>
          <a:off x="10426700" y="160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139152</xdr:rowOff>
    </xdr:from>
    <xdr:ext cx="599010" cy="259045"/>
    <xdr:sp macro="" textlink="">
      <xdr:nvSpPr>
        <xdr:cNvPr id="484" name="土木費該当値テキスト"/>
        <xdr:cNvSpPr txBox="1"/>
      </xdr:nvSpPr>
      <xdr:spPr>
        <a:xfrm>
          <a:off x="10528300" y="1591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61571</xdr:rowOff>
    </xdr:from>
    <xdr:to>
      <xdr:col>50</xdr:col>
      <xdr:colOff>165100</xdr:colOff>
      <xdr:row>90</xdr:row>
      <xdr:rowOff>163171</xdr:rowOff>
    </xdr:to>
    <xdr:sp macro="" textlink="">
      <xdr:nvSpPr>
        <xdr:cNvPr id="485" name="楕円 484"/>
        <xdr:cNvSpPr/>
      </xdr:nvSpPr>
      <xdr:spPr>
        <a:xfrm>
          <a:off x="9588500" y="154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8248</xdr:rowOff>
    </xdr:from>
    <xdr:ext cx="599010" cy="259045"/>
    <xdr:sp macro="" textlink="">
      <xdr:nvSpPr>
        <xdr:cNvPr id="486" name="テキスト ボックス 485"/>
        <xdr:cNvSpPr txBox="1"/>
      </xdr:nvSpPr>
      <xdr:spPr>
        <a:xfrm>
          <a:off x="9339795" y="1526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89812</xdr:rowOff>
    </xdr:from>
    <xdr:to>
      <xdr:col>46</xdr:col>
      <xdr:colOff>38100</xdr:colOff>
      <xdr:row>95</xdr:row>
      <xdr:rowOff>19962</xdr:rowOff>
    </xdr:to>
    <xdr:sp macro="" textlink="">
      <xdr:nvSpPr>
        <xdr:cNvPr id="487" name="楕円 486"/>
        <xdr:cNvSpPr/>
      </xdr:nvSpPr>
      <xdr:spPr>
        <a:xfrm>
          <a:off x="8699500" y="162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36489</xdr:rowOff>
    </xdr:from>
    <xdr:ext cx="599010" cy="259045"/>
    <xdr:sp macro="" textlink="">
      <xdr:nvSpPr>
        <xdr:cNvPr id="488" name="テキスト ボックス 487"/>
        <xdr:cNvSpPr txBox="1"/>
      </xdr:nvSpPr>
      <xdr:spPr>
        <a:xfrm>
          <a:off x="8450795" y="1598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131000</xdr:rowOff>
    </xdr:from>
    <xdr:to>
      <xdr:col>41</xdr:col>
      <xdr:colOff>101600</xdr:colOff>
      <xdr:row>97</xdr:row>
      <xdr:rowOff>61150</xdr:rowOff>
    </xdr:to>
    <xdr:sp macro="" textlink="">
      <xdr:nvSpPr>
        <xdr:cNvPr id="489" name="楕円 488"/>
        <xdr:cNvSpPr/>
      </xdr:nvSpPr>
      <xdr:spPr>
        <a:xfrm>
          <a:off x="7810500" y="165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77677</xdr:rowOff>
    </xdr:from>
    <xdr:ext cx="599010" cy="259045"/>
    <xdr:sp macro="" textlink="">
      <xdr:nvSpPr>
        <xdr:cNvPr id="490" name="テキスト ボックス 489"/>
        <xdr:cNvSpPr txBox="1"/>
      </xdr:nvSpPr>
      <xdr:spPr>
        <a:xfrm>
          <a:off x="7561795" y="1636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6114</xdr:rowOff>
    </xdr:from>
    <xdr:to>
      <xdr:col>36</xdr:col>
      <xdr:colOff>165100</xdr:colOff>
      <xdr:row>96</xdr:row>
      <xdr:rowOff>107714</xdr:rowOff>
    </xdr:to>
    <xdr:sp macro="" textlink="">
      <xdr:nvSpPr>
        <xdr:cNvPr id="491" name="楕円 490"/>
        <xdr:cNvSpPr/>
      </xdr:nvSpPr>
      <xdr:spPr>
        <a:xfrm>
          <a:off x="6921500" y="164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124241</xdr:rowOff>
    </xdr:from>
    <xdr:ext cx="599010" cy="259045"/>
    <xdr:sp macro="" textlink="">
      <xdr:nvSpPr>
        <xdr:cNvPr id="492" name="テキスト ボックス 491"/>
        <xdr:cNvSpPr txBox="1"/>
      </xdr:nvSpPr>
      <xdr:spPr>
        <a:xfrm>
          <a:off x="6672795" y="1624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80883</xdr:rowOff>
    </xdr:from>
    <xdr:to>
      <xdr:col>85</xdr:col>
      <xdr:colOff>127000</xdr:colOff>
      <xdr:row>38</xdr:row>
      <xdr:rowOff>98758</xdr:rowOff>
    </xdr:to>
    <xdr:cxnSp macro="">
      <xdr:nvCxnSpPr>
        <xdr:cNvPr id="519" name="直線コネクタ 518"/>
        <xdr:cNvCxnSpPr/>
      </xdr:nvCxnSpPr>
      <xdr:spPr>
        <a:xfrm flipV="1">
          <a:off x="15481300" y="6595983"/>
          <a:ext cx="838200" cy="1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96362</xdr:rowOff>
    </xdr:from>
    <xdr:to>
      <xdr:col>81</xdr:col>
      <xdr:colOff>50800</xdr:colOff>
      <xdr:row>38</xdr:row>
      <xdr:rowOff>98758</xdr:rowOff>
    </xdr:to>
    <xdr:cxnSp macro="">
      <xdr:nvCxnSpPr>
        <xdr:cNvPr id="522" name="直線コネクタ 521"/>
        <xdr:cNvCxnSpPr/>
      </xdr:nvCxnSpPr>
      <xdr:spPr>
        <a:xfrm>
          <a:off x="14592300" y="6611462"/>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44548</xdr:rowOff>
    </xdr:from>
    <xdr:to>
      <xdr:col>76</xdr:col>
      <xdr:colOff>114300</xdr:colOff>
      <xdr:row>38</xdr:row>
      <xdr:rowOff>96362</xdr:rowOff>
    </xdr:to>
    <xdr:cxnSp macro="">
      <xdr:nvCxnSpPr>
        <xdr:cNvPr id="525" name="直線コネクタ 524"/>
        <xdr:cNvCxnSpPr/>
      </xdr:nvCxnSpPr>
      <xdr:spPr>
        <a:xfrm>
          <a:off x="13703300" y="6559648"/>
          <a:ext cx="889000" cy="5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105837</xdr:rowOff>
    </xdr:from>
    <xdr:to>
      <xdr:col>71</xdr:col>
      <xdr:colOff>177800</xdr:colOff>
      <xdr:row>38</xdr:row>
      <xdr:rowOff>44548</xdr:rowOff>
    </xdr:to>
    <xdr:cxnSp macro="">
      <xdr:nvCxnSpPr>
        <xdr:cNvPr id="528" name="直線コネクタ 527"/>
        <xdr:cNvCxnSpPr/>
      </xdr:nvCxnSpPr>
      <xdr:spPr>
        <a:xfrm>
          <a:off x="12814300" y="6449487"/>
          <a:ext cx="889000" cy="1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30083</xdr:rowOff>
    </xdr:from>
    <xdr:to>
      <xdr:col>85</xdr:col>
      <xdr:colOff>177800</xdr:colOff>
      <xdr:row>38</xdr:row>
      <xdr:rowOff>131683</xdr:rowOff>
    </xdr:to>
    <xdr:sp macro="" textlink="">
      <xdr:nvSpPr>
        <xdr:cNvPr id="538" name="楕円 537"/>
        <xdr:cNvSpPr/>
      </xdr:nvSpPr>
      <xdr:spPr>
        <a:xfrm>
          <a:off x="16268700" y="65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116460</xdr:rowOff>
    </xdr:from>
    <xdr:ext cx="534377" cy="259045"/>
    <xdr:sp macro="" textlink="">
      <xdr:nvSpPr>
        <xdr:cNvPr id="539" name="消防費該当値テキスト"/>
        <xdr:cNvSpPr txBox="1"/>
      </xdr:nvSpPr>
      <xdr:spPr>
        <a:xfrm>
          <a:off x="16370300" y="64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47958</xdr:rowOff>
    </xdr:from>
    <xdr:to>
      <xdr:col>81</xdr:col>
      <xdr:colOff>101600</xdr:colOff>
      <xdr:row>38</xdr:row>
      <xdr:rowOff>149558</xdr:rowOff>
    </xdr:to>
    <xdr:sp macro="" textlink="">
      <xdr:nvSpPr>
        <xdr:cNvPr id="540" name="楕円 539"/>
        <xdr:cNvSpPr/>
      </xdr:nvSpPr>
      <xdr:spPr>
        <a:xfrm>
          <a:off x="15430500" y="65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140685</xdr:rowOff>
    </xdr:from>
    <xdr:ext cx="534377" cy="259045"/>
    <xdr:sp macro="" textlink="">
      <xdr:nvSpPr>
        <xdr:cNvPr id="541" name="テキスト ボックス 540"/>
        <xdr:cNvSpPr txBox="1"/>
      </xdr:nvSpPr>
      <xdr:spPr>
        <a:xfrm>
          <a:off x="15214111" y="66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45562</xdr:rowOff>
    </xdr:from>
    <xdr:to>
      <xdr:col>76</xdr:col>
      <xdr:colOff>165100</xdr:colOff>
      <xdr:row>38</xdr:row>
      <xdr:rowOff>147162</xdr:rowOff>
    </xdr:to>
    <xdr:sp macro="" textlink="">
      <xdr:nvSpPr>
        <xdr:cNvPr id="542" name="楕円 541"/>
        <xdr:cNvSpPr/>
      </xdr:nvSpPr>
      <xdr:spPr>
        <a:xfrm>
          <a:off x="14541500" y="65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138289</xdr:rowOff>
    </xdr:from>
    <xdr:ext cx="534377" cy="259045"/>
    <xdr:sp macro="" textlink="">
      <xdr:nvSpPr>
        <xdr:cNvPr id="543" name="テキスト ボックス 542"/>
        <xdr:cNvSpPr txBox="1"/>
      </xdr:nvSpPr>
      <xdr:spPr>
        <a:xfrm>
          <a:off x="14325111" y="66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165198</xdr:rowOff>
    </xdr:from>
    <xdr:to>
      <xdr:col>72</xdr:col>
      <xdr:colOff>38100</xdr:colOff>
      <xdr:row>38</xdr:row>
      <xdr:rowOff>95348</xdr:rowOff>
    </xdr:to>
    <xdr:sp macro="" textlink="">
      <xdr:nvSpPr>
        <xdr:cNvPr id="544" name="楕円 543"/>
        <xdr:cNvSpPr/>
      </xdr:nvSpPr>
      <xdr:spPr>
        <a:xfrm>
          <a:off x="13652500" y="65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86475</xdr:rowOff>
    </xdr:from>
    <xdr:ext cx="534377" cy="259045"/>
    <xdr:sp macro="" textlink="">
      <xdr:nvSpPr>
        <xdr:cNvPr id="545" name="テキスト ボックス 544"/>
        <xdr:cNvSpPr txBox="1"/>
      </xdr:nvSpPr>
      <xdr:spPr>
        <a:xfrm>
          <a:off x="13436111" y="66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55037</xdr:rowOff>
    </xdr:from>
    <xdr:to>
      <xdr:col>67</xdr:col>
      <xdr:colOff>101600</xdr:colOff>
      <xdr:row>37</xdr:row>
      <xdr:rowOff>156637</xdr:rowOff>
    </xdr:to>
    <xdr:sp macro="" textlink="">
      <xdr:nvSpPr>
        <xdr:cNvPr id="546" name="楕円 545"/>
        <xdr:cNvSpPr/>
      </xdr:nvSpPr>
      <xdr:spPr>
        <a:xfrm>
          <a:off x="12763500" y="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1714</xdr:rowOff>
    </xdr:from>
    <xdr:ext cx="534377" cy="259045"/>
    <xdr:sp macro="" textlink="">
      <xdr:nvSpPr>
        <xdr:cNvPr id="547" name="テキスト ボックス 546"/>
        <xdr:cNvSpPr txBox="1"/>
      </xdr:nvSpPr>
      <xdr:spPr>
        <a:xfrm>
          <a:off x="12547111" y="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151422</xdr:rowOff>
    </xdr:from>
    <xdr:to>
      <xdr:col>85</xdr:col>
      <xdr:colOff>127000</xdr:colOff>
      <xdr:row>57</xdr:row>
      <xdr:rowOff>10048</xdr:rowOff>
    </xdr:to>
    <xdr:cxnSp macro="">
      <xdr:nvCxnSpPr>
        <xdr:cNvPr id="576" name="直線コネクタ 575"/>
        <xdr:cNvCxnSpPr/>
      </xdr:nvCxnSpPr>
      <xdr:spPr>
        <a:xfrm flipV="1">
          <a:off x="15481300" y="9752622"/>
          <a:ext cx="8382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92153</xdr:rowOff>
    </xdr:from>
    <xdr:to>
      <xdr:col>81</xdr:col>
      <xdr:colOff>50800</xdr:colOff>
      <xdr:row>57</xdr:row>
      <xdr:rowOff>10048</xdr:rowOff>
    </xdr:to>
    <xdr:cxnSp macro="">
      <xdr:nvCxnSpPr>
        <xdr:cNvPr id="579" name="直線コネクタ 578"/>
        <xdr:cNvCxnSpPr/>
      </xdr:nvCxnSpPr>
      <xdr:spPr>
        <a:xfrm>
          <a:off x="14592300" y="9693353"/>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43935</xdr:rowOff>
    </xdr:from>
    <xdr:to>
      <xdr:col>76</xdr:col>
      <xdr:colOff>114300</xdr:colOff>
      <xdr:row>56</xdr:row>
      <xdr:rowOff>92153</xdr:rowOff>
    </xdr:to>
    <xdr:cxnSp macro="">
      <xdr:nvCxnSpPr>
        <xdr:cNvPr id="582" name="直線コネクタ 581"/>
        <xdr:cNvCxnSpPr/>
      </xdr:nvCxnSpPr>
      <xdr:spPr>
        <a:xfrm>
          <a:off x="13703300" y="9645135"/>
          <a:ext cx="889000" cy="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43935</xdr:rowOff>
    </xdr:from>
    <xdr:to>
      <xdr:col>71</xdr:col>
      <xdr:colOff>177800</xdr:colOff>
      <xdr:row>57</xdr:row>
      <xdr:rowOff>98363</xdr:rowOff>
    </xdr:to>
    <xdr:cxnSp macro="">
      <xdr:nvCxnSpPr>
        <xdr:cNvPr id="585" name="直線コネクタ 584"/>
        <xdr:cNvCxnSpPr/>
      </xdr:nvCxnSpPr>
      <xdr:spPr>
        <a:xfrm flipV="1">
          <a:off x="12814300" y="9645135"/>
          <a:ext cx="889000" cy="2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100622</xdr:rowOff>
    </xdr:from>
    <xdr:to>
      <xdr:col>85</xdr:col>
      <xdr:colOff>177800</xdr:colOff>
      <xdr:row>57</xdr:row>
      <xdr:rowOff>30772</xdr:rowOff>
    </xdr:to>
    <xdr:sp macro="" textlink="">
      <xdr:nvSpPr>
        <xdr:cNvPr id="595" name="楕円 594"/>
        <xdr:cNvSpPr/>
      </xdr:nvSpPr>
      <xdr:spPr>
        <a:xfrm>
          <a:off x="16268700" y="97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123499</xdr:rowOff>
    </xdr:from>
    <xdr:ext cx="599010" cy="259045"/>
    <xdr:sp macro="" textlink="">
      <xdr:nvSpPr>
        <xdr:cNvPr id="596" name="教育費該当値テキスト"/>
        <xdr:cNvSpPr txBox="1"/>
      </xdr:nvSpPr>
      <xdr:spPr>
        <a:xfrm>
          <a:off x="16370300" y="95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130698</xdr:rowOff>
    </xdr:from>
    <xdr:to>
      <xdr:col>81</xdr:col>
      <xdr:colOff>101600</xdr:colOff>
      <xdr:row>57</xdr:row>
      <xdr:rowOff>60848</xdr:rowOff>
    </xdr:to>
    <xdr:sp macro="" textlink="">
      <xdr:nvSpPr>
        <xdr:cNvPr id="597" name="楕円 596"/>
        <xdr:cNvSpPr/>
      </xdr:nvSpPr>
      <xdr:spPr>
        <a:xfrm>
          <a:off x="15430500" y="97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77375</xdr:rowOff>
    </xdr:from>
    <xdr:ext cx="599010" cy="259045"/>
    <xdr:sp macro="" textlink="">
      <xdr:nvSpPr>
        <xdr:cNvPr id="598" name="テキスト ボックス 597"/>
        <xdr:cNvSpPr txBox="1"/>
      </xdr:nvSpPr>
      <xdr:spPr>
        <a:xfrm>
          <a:off x="15181795" y="950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41353</xdr:rowOff>
    </xdr:from>
    <xdr:to>
      <xdr:col>76</xdr:col>
      <xdr:colOff>165100</xdr:colOff>
      <xdr:row>56</xdr:row>
      <xdr:rowOff>142953</xdr:rowOff>
    </xdr:to>
    <xdr:sp macro="" textlink="">
      <xdr:nvSpPr>
        <xdr:cNvPr id="599" name="楕円 598"/>
        <xdr:cNvSpPr/>
      </xdr:nvSpPr>
      <xdr:spPr>
        <a:xfrm>
          <a:off x="14541500" y="9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159480</xdr:rowOff>
    </xdr:from>
    <xdr:ext cx="599010" cy="259045"/>
    <xdr:sp macro="" textlink="">
      <xdr:nvSpPr>
        <xdr:cNvPr id="600" name="テキスト ボックス 599"/>
        <xdr:cNvSpPr txBox="1"/>
      </xdr:nvSpPr>
      <xdr:spPr>
        <a:xfrm>
          <a:off x="14292795" y="941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164585</xdr:rowOff>
    </xdr:from>
    <xdr:to>
      <xdr:col>72</xdr:col>
      <xdr:colOff>38100</xdr:colOff>
      <xdr:row>56</xdr:row>
      <xdr:rowOff>94735</xdr:rowOff>
    </xdr:to>
    <xdr:sp macro="" textlink="">
      <xdr:nvSpPr>
        <xdr:cNvPr id="601" name="楕円 600"/>
        <xdr:cNvSpPr/>
      </xdr:nvSpPr>
      <xdr:spPr>
        <a:xfrm>
          <a:off x="13652500" y="95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111262</xdr:rowOff>
    </xdr:from>
    <xdr:ext cx="599010" cy="259045"/>
    <xdr:sp macro="" textlink="">
      <xdr:nvSpPr>
        <xdr:cNvPr id="602" name="テキスト ボックス 601"/>
        <xdr:cNvSpPr txBox="1"/>
      </xdr:nvSpPr>
      <xdr:spPr>
        <a:xfrm>
          <a:off x="13403795" y="93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47563</xdr:rowOff>
    </xdr:from>
    <xdr:to>
      <xdr:col>67</xdr:col>
      <xdr:colOff>101600</xdr:colOff>
      <xdr:row>57</xdr:row>
      <xdr:rowOff>149163</xdr:rowOff>
    </xdr:to>
    <xdr:sp macro="" textlink="">
      <xdr:nvSpPr>
        <xdr:cNvPr id="603" name="楕円 602"/>
        <xdr:cNvSpPr/>
      </xdr:nvSpPr>
      <xdr:spPr>
        <a:xfrm>
          <a:off x="12763500" y="98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165690</xdr:rowOff>
    </xdr:from>
    <xdr:ext cx="599010" cy="259045"/>
    <xdr:sp macro="" textlink="">
      <xdr:nvSpPr>
        <xdr:cNvPr id="604" name="テキスト ボックス 603"/>
        <xdr:cNvSpPr txBox="1"/>
      </xdr:nvSpPr>
      <xdr:spPr>
        <a:xfrm>
          <a:off x="12514795" y="959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115968</xdr:rowOff>
    </xdr:from>
    <xdr:to>
      <xdr:col>85</xdr:col>
      <xdr:colOff>127000</xdr:colOff>
      <xdr:row>79</xdr:row>
      <xdr:rowOff>73918</xdr:rowOff>
    </xdr:to>
    <xdr:cxnSp macro="">
      <xdr:nvCxnSpPr>
        <xdr:cNvPr id="635" name="直線コネクタ 634"/>
        <xdr:cNvCxnSpPr/>
      </xdr:nvCxnSpPr>
      <xdr:spPr>
        <a:xfrm>
          <a:off x="15481300" y="12974718"/>
          <a:ext cx="838200" cy="64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115968</xdr:rowOff>
    </xdr:from>
    <xdr:to>
      <xdr:col>81</xdr:col>
      <xdr:colOff>50800</xdr:colOff>
      <xdr:row>79</xdr:row>
      <xdr:rowOff>41125</xdr:rowOff>
    </xdr:to>
    <xdr:cxnSp macro="">
      <xdr:nvCxnSpPr>
        <xdr:cNvPr id="638" name="直線コネクタ 637"/>
        <xdr:cNvCxnSpPr/>
      </xdr:nvCxnSpPr>
      <xdr:spPr>
        <a:xfrm flipV="1">
          <a:off x="14592300" y="12974718"/>
          <a:ext cx="889000" cy="6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41125</xdr:rowOff>
    </xdr:from>
    <xdr:to>
      <xdr:col>76</xdr:col>
      <xdr:colOff>114300</xdr:colOff>
      <xdr:row>79</xdr:row>
      <xdr:rowOff>98879</xdr:rowOff>
    </xdr:to>
    <xdr:cxnSp macro="">
      <xdr:nvCxnSpPr>
        <xdr:cNvPr id="641" name="直線コネクタ 640"/>
        <xdr:cNvCxnSpPr/>
      </xdr:nvCxnSpPr>
      <xdr:spPr>
        <a:xfrm flipV="1">
          <a:off x="13703300" y="13585675"/>
          <a:ext cx="8890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23118</xdr:rowOff>
    </xdr:from>
    <xdr:to>
      <xdr:col>85</xdr:col>
      <xdr:colOff>177800</xdr:colOff>
      <xdr:row>79</xdr:row>
      <xdr:rowOff>124718</xdr:rowOff>
    </xdr:to>
    <xdr:sp macro="" textlink="">
      <xdr:nvSpPr>
        <xdr:cNvPr id="654" name="楕円 653"/>
        <xdr:cNvSpPr/>
      </xdr:nvSpPr>
      <xdr:spPr>
        <a:xfrm>
          <a:off x="16268700" y="135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113474</xdr:rowOff>
    </xdr:from>
    <xdr:ext cx="469744" cy="259045"/>
    <xdr:sp macro="" textlink="">
      <xdr:nvSpPr>
        <xdr:cNvPr id="655" name="災害復旧費該当値テキスト"/>
        <xdr:cNvSpPr txBox="1"/>
      </xdr:nvSpPr>
      <xdr:spPr>
        <a:xfrm>
          <a:off x="16370300" y="134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65168</xdr:rowOff>
    </xdr:from>
    <xdr:to>
      <xdr:col>81</xdr:col>
      <xdr:colOff>101600</xdr:colOff>
      <xdr:row>75</xdr:row>
      <xdr:rowOff>166768</xdr:rowOff>
    </xdr:to>
    <xdr:sp macro="" textlink="">
      <xdr:nvSpPr>
        <xdr:cNvPr id="656" name="楕円 655"/>
        <xdr:cNvSpPr/>
      </xdr:nvSpPr>
      <xdr:spPr>
        <a:xfrm>
          <a:off x="15430500" y="1292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11845</xdr:rowOff>
    </xdr:from>
    <xdr:ext cx="599010" cy="259045"/>
    <xdr:sp macro="" textlink="">
      <xdr:nvSpPr>
        <xdr:cNvPr id="657" name="テキスト ボックス 656"/>
        <xdr:cNvSpPr txBox="1"/>
      </xdr:nvSpPr>
      <xdr:spPr>
        <a:xfrm>
          <a:off x="15181795" y="1269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161775</xdr:rowOff>
    </xdr:from>
    <xdr:to>
      <xdr:col>76</xdr:col>
      <xdr:colOff>165100</xdr:colOff>
      <xdr:row>79</xdr:row>
      <xdr:rowOff>91925</xdr:rowOff>
    </xdr:to>
    <xdr:sp macro="" textlink="">
      <xdr:nvSpPr>
        <xdr:cNvPr id="658" name="楕円 657"/>
        <xdr:cNvSpPr/>
      </xdr:nvSpPr>
      <xdr:spPr>
        <a:xfrm>
          <a:off x="14541500" y="1353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108452</xdr:rowOff>
    </xdr:from>
    <xdr:ext cx="534377" cy="259045"/>
    <xdr:sp macro="" textlink="">
      <xdr:nvSpPr>
        <xdr:cNvPr id="659" name="テキスト ボックス 658"/>
        <xdr:cNvSpPr txBox="1"/>
      </xdr:nvSpPr>
      <xdr:spPr>
        <a:xfrm>
          <a:off x="14325111" y="1331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125022</xdr:rowOff>
    </xdr:from>
    <xdr:to>
      <xdr:col>85</xdr:col>
      <xdr:colOff>127000</xdr:colOff>
      <xdr:row>97</xdr:row>
      <xdr:rowOff>129183</xdr:rowOff>
    </xdr:to>
    <xdr:cxnSp macro="">
      <xdr:nvCxnSpPr>
        <xdr:cNvPr id="692" name="直線コネクタ 691"/>
        <xdr:cNvCxnSpPr/>
      </xdr:nvCxnSpPr>
      <xdr:spPr>
        <a:xfrm>
          <a:off x="15481300" y="16755672"/>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115853</xdr:rowOff>
    </xdr:from>
    <xdr:to>
      <xdr:col>81</xdr:col>
      <xdr:colOff>50800</xdr:colOff>
      <xdr:row>97</xdr:row>
      <xdr:rowOff>125022</xdr:rowOff>
    </xdr:to>
    <xdr:cxnSp macro="">
      <xdr:nvCxnSpPr>
        <xdr:cNvPr id="695" name="直線コネクタ 694"/>
        <xdr:cNvCxnSpPr/>
      </xdr:nvCxnSpPr>
      <xdr:spPr>
        <a:xfrm>
          <a:off x="14592300" y="1674650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88461</xdr:rowOff>
    </xdr:from>
    <xdr:to>
      <xdr:col>76</xdr:col>
      <xdr:colOff>114300</xdr:colOff>
      <xdr:row>97</xdr:row>
      <xdr:rowOff>115853</xdr:rowOff>
    </xdr:to>
    <xdr:cxnSp macro="">
      <xdr:nvCxnSpPr>
        <xdr:cNvPr id="698" name="直線コネクタ 697"/>
        <xdr:cNvCxnSpPr/>
      </xdr:nvCxnSpPr>
      <xdr:spPr>
        <a:xfrm>
          <a:off x="13703300" y="16719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12795</xdr:rowOff>
    </xdr:from>
    <xdr:to>
      <xdr:col>71</xdr:col>
      <xdr:colOff>177800</xdr:colOff>
      <xdr:row>97</xdr:row>
      <xdr:rowOff>88461</xdr:rowOff>
    </xdr:to>
    <xdr:cxnSp macro="">
      <xdr:nvCxnSpPr>
        <xdr:cNvPr id="701" name="直線コネクタ 700"/>
        <xdr:cNvCxnSpPr/>
      </xdr:nvCxnSpPr>
      <xdr:spPr>
        <a:xfrm>
          <a:off x="12814300" y="16643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78383</xdr:rowOff>
    </xdr:from>
    <xdr:to>
      <xdr:col>85</xdr:col>
      <xdr:colOff>177800</xdr:colOff>
      <xdr:row>98</xdr:row>
      <xdr:rowOff>8533</xdr:rowOff>
    </xdr:to>
    <xdr:sp macro="" textlink="">
      <xdr:nvSpPr>
        <xdr:cNvPr id="711" name="楕円 710"/>
        <xdr:cNvSpPr/>
      </xdr:nvSpPr>
      <xdr:spPr>
        <a:xfrm>
          <a:off x="16268700" y="167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56810</xdr:rowOff>
    </xdr:from>
    <xdr:ext cx="599010" cy="259045"/>
    <xdr:sp macro="" textlink="">
      <xdr:nvSpPr>
        <xdr:cNvPr id="712" name="公債費該当値テキスト"/>
        <xdr:cNvSpPr txBox="1"/>
      </xdr:nvSpPr>
      <xdr:spPr>
        <a:xfrm>
          <a:off x="16370300" y="1668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74222</xdr:rowOff>
    </xdr:from>
    <xdr:to>
      <xdr:col>81</xdr:col>
      <xdr:colOff>101600</xdr:colOff>
      <xdr:row>98</xdr:row>
      <xdr:rowOff>4372</xdr:rowOff>
    </xdr:to>
    <xdr:sp macro="" textlink="">
      <xdr:nvSpPr>
        <xdr:cNvPr id="713" name="楕円 712"/>
        <xdr:cNvSpPr/>
      </xdr:nvSpPr>
      <xdr:spPr>
        <a:xfrm>
          <a:off x="15430500" y="167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166949</xdr:rowOff>
    </xdr:from>
    <xdr:ext cx="599010" cy="259045"/>
    <xdr:sp macro="" textlink="">
      <xdr:nvSpPr>
        <xdr:cNvPr id="714" name="テキスト ボックス 713"/>
        <xdr:cNvSpPr txBox="1"/>
      </xdr:nvSpPr>
      <xdr:spPr>
        <a:xfrm>
          <a:off x="15181795" y="1679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65053</xdr:rowOff>
    </xdr:from>
    <xdr:to>
      <xdr:col>76</xdr:col>
      <xdr:colOff>165100</xdr:colOff>
      <xdr:row>97</xdr:row>
      <xdr:rowOff>166653</xdr:rowOff>
    </xdr:to>
    <xdr:sp macro="" textlink="">
      <xdr:nvSpPr>
        <xdr:cNvPr id="715" name="楕円 714"/>
        <xdr:cNvSpPr/>
      </xdr:nvSpPr>
      <xdr:spPr>
        <a:xfrm>
          <a:off x="14541500" y="166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157780</xdr:rowOff>
    </xdr:from>
    <xdr:ext cx="599010" cy="259045"/>
    <xdr:sp macro="" textlink="">
      <xdr:nvSpPr>
        <xdr:cNvPr id="716" name="テキスト ボックス 715"/>
        <xdr:cNvSpPr txBox="1"/>
      </xdr:nvSpPr>
      <xdr:spPr>
        <a:xfrm>
          <a:off x="14292795" y="167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37661</xdr:rowOff>
    </xdr:from>
    <xdr:to>
      <xdr:col>72</xdr:col>
      <xdr:colOff>38100</xdr:colOff>
      <xdr:row>97</xdr:row>
      <xdr:rowOff>139261</xdr:rowOff>
    </xdr:to>
    <xdr:sp macro="" textlink="">
      <xdr:nvSpPr>
        <xdr:cNvPr id="717" name="楕円 716"/>
        <xdr:cNvSpPr/>
      </xdr:nvSpPr>
      <xdr:spPr>
        <a:xfrm>
          <a:off x="13652500" y="166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130388</xdr:rowOff>
    </xdr:from>
    <xdr:ext cx="599010" cy="259045"/>
    <xdr:sp macro="" textlink="">
      <xdr:nvSpPr>
        <xdr:cNvPr id="718" name="テキスト ボックス 717"/>
        <xdr:cNvSpPr txBox="1"/>
      </xdr:nvSpPr>
      <xdr:spPr>
        <a:xfrm>
          <a:off x="13403795" y="1676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133445</xdr:rowOff>
    </xdr:from>
    <xdr:to>
      <xdr:col>67</xdr:col>
      <xdr:colOff>101600</xdr:colOff>
      <xdr:row>97</xdr:row>
      <xdr:rowOff>63595</xdr:rowOff>
    </xdr:to>
    <xdr:sp macro="" textlink="">
      <xdr:nvSpPr>
        <xdr:cNvPr id="719" name="楕円 718"/>
        <xdr:cNvSpPr/>
      </xdr:nvSpPr>
      <xdr:spPr>
        <a:xfrm>
          <a:off x="12763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80122</xdr:rowOff>
    </xdr:from>
    <xdr:ext cx="599010" cy="259045"/>
    <xdr:sp macro="" textlink="">
      <xdr:nvSpPr>
        <xdr:cNvPr id="720" name="テキスト ボックス 719"/>
        <xdr:cNvSpPr txBox="1"/>
      </xdr:nvSpPr>
      <xdr:spPr>
        <a:xfrm>
          <a:off x="12514795" y="1636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320,770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より大幅に高い水準になっている。１村３島を抱える本村はそれぞれの島に幼稚園、小学校、中学校を抱えておりその分の人件費や維持管理費等の経費がかかることが要因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615,793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大きく上回り順位の上でも２位と非常に高い水準である。塵芥処理に係る施設整備が主な要因である。３年計画の事業となっており衛生費においては高い水準が続くこと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令和２年度については、新型コロナウイルス対策等による臨時財政需要があり基金残高は減少したものの、実質収支額及び実質単年度収支については黒字となった。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自主財源の確保や特別会計への操出金の縮減に取り組み、健全な財政運営に努めていく。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決算は、簡易水道事業特別会計において赤字となったが、全体としては黒字額が増加した。公営企業会計において、高速船の建造や施設の老朽化による長寿命化及び維持管理費等の負担が多額にあることから、緊縮財政に努め独立採算の原則に基づき更なる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2531867</v>
      </c>
      <c r="BO4" s="426"/>
      <c r="BP4" s="426"/>
      <c r="BQ4" s="426"/>
      <c r="BR4" s="426"/>
      <c r="BS4" s="426"/>
      <c r="BT4" s="426"/>
      <c r="BU4" s="427"/>
      <c r="BV4" s="425">
        <v>2505530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10.1</v>
      </c>
      <c r="CU4" s="610"/>
      <c r="CV4" s="610"/>
      <c r="CW4" s="610"/>
      <c r="CX4" s="610"/>
      <c r="CY4" s="610"/>
      <c r="CZ4" s="610"/>
      <c r="DA4" s="611"/>
      <c r="DB4" s="609">
        <v>0.3</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2418979</v>
      </c>
      <c r="BO5" s="431"/>
      <c r="BP5" s="431"/>
      <c r="BQ5" s="431"/>
      <c r="BR5" s="431"/>
      <c r="BS5" s="431"/>
      <c r="BT5" s="431"/>
      <c r="BU5" s="432"/>
      <c r="BV5" s="430">
        <v>2481691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92.2</v>
      </c>
      <c r="CU5" s="401"/>
      <c r="CV5" s="401"/>
      <c r="CW5" s="401"/>
      <c r="CX5" s="401"/>
      <c r="CY5" s="401"/>
      <c r="CZ5" s="401"/>
      <c r="DA5" s="402"/>
      <c r="DB5" s="400">
        <v>92.3</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112888</v>
      </c>
      <c r="BO6" s="431"/>
      <c r="BP6" s="431"/>
      <c r="BQ6" s="431"/>
      <c r="BR6" s="431"/>
      <c r="BS6" s="431"/>
      <c r="BT6" s="431"/>
      <c r="BU6" s="432"/>
      <c r="BV6" s="430">
        <v>23839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94.6</v>
      </c>
      <c r="CU6" s="584"/>
      <c r="CV6" s="584"/>
      <c r="CW6" s="584"/>
      <c r="CX6" s="584"/>
      <c r="CY6" s="584"/>
      <c r="CZ6" s="584"/>
      <c r="DA6" s="585"/>
      <c r="DB6" s="583">
        <v>94.7</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25210</v>
      </c>
      <c r="BO7" s="431"/>
      <c r="BP7" s="431"/>
      <c r="BQ7" s="431"/>
      <c r="BR7" s="431"/>
      <c r="BS7" s="431"/>
      <c r="BT7" s="431"/>
      <c r="BU7" s="432"/>
      <c r="BV7" s="430">
        <v>21038</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867385</v>
      </c>
      <c r="CU7" s="431"/>
      <c r="CV7" s="431"/>
      <c r="CW7" s="431"/>
      <c r="CX7" s="431"/>
      <c r="CY7" s="431"/>
      <c r="CZ7" s="431"/>
      <c r="DA7" s="432"/>
      <c r="DB7" s="430">
        <v>821965</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87678</v>
      </c>
      <c r="BO8" s="431"/>
      <c r="BP8" s="431"/>
      <c r="BQ8" s="431"/>
      <c r="BR8" s="431"/>
      <c r="BS8" s="431"/>
      <c r="BT8" s="431"/>
      <c r="BU8" s="432"/>
      <c r="BV8" s="430">
        <v>2801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0.11</v>
      </c>
      <c r="CU8" s="544"/>
      <c r="CV8" s="544"/>
      <c r="CW8" s="544"/>
      <c r="CX8" s="544"/>
      <c r="CY8" s="544"/>
      <c r="CZ8" s="544"/>
      <c r="DA8" s="545"/>
      <c r="DB8" s="543">
        <v>0.11</v>
      </c>
      <c r="DC8" s="544"/>
      <c r="DD8" s="544"/>
      <c r="DE8" s="544"/>
      <c r="DF8" s="544"/>
      <c r="DG8" s="544"/>
      <c r="DH8" s="544"/>
      <c r="DI8" s="545"/>
      <c r="DJ8" s="186"/>
      <c r="DK8" s="186"/>
      <c r="DL8" s="186"/>
      <c r="DM8" s="186"/>
      <c r="DN8" s="186"/>
      <c r="DO8" s="186"/>
    </row>
    <row r="9" spans="1:119" ht="18.75" customHeight="1" thickBot="1">
      <c r="A9" s="187"/>
      <c r="B9" s="572" t="s">
        <v>111</v>
      </c>
      <c r="C9" s="573"/>
      <c r="D9" s="573"/>
      <c r="E9" s="573"/>
      <c r="F9" s="573"/>
      <c r="G9" s="573"/>
      <c r="H9" s="573"/>
      <c r="I9" s="573"/>
      <c r="J9" s="573"/>
      <c r="K9" s="493"/>
      <c r="L9" s="574" t="s">
        <v>112</v>
      </c>
      <c r="M9" s="575"/>
      <c r="N9" s="575"/>
      <c r="O9" s="575"/>
      <c r="P9" s="575"/>
      <c r="Q9" s="576"/>
      <c r="R9" s="577">
        <v>892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84463</v>
      </c>
      <c r="BO9" s="431"/>
      <c r="BP9" s="431"/>
      <c r="BQ9" s="431"/>
      <c r="BR9" s="431"/>
      <c r="BS9" s="431"/>
      <c r="BT9" s="431"/>
      <c r="BU9" s="432"/>
      <c r="BV9" s="430">
        <v>-158537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9.4</v>
      </c>
      <c r="CU9" s="401"/>
      <c r="CV9" s="401"/>
      <c r="CW9" s="401"/>
      <c r="CX9" s="401"/>
      <c r="CY9" s="401"/>
      <c r="CZ9" s="401"/>
      <c r="DA9" s="402"/>
      <c r="DB9" s="400">
        <v>8.6999999999999993</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117</v>
      </c>
      <c r="M10" s="404"/>
      <c r="N10" s="404"/>
      <c r="O10" s="404"/>
      <c r="P10" s="404"/>
      <c r="Q10" s="405"/>
      <c r="R10" s="406">
        <v>870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53257</v>
      </c>
      <c r="BO10" s="431"/>
      <c r="BP10" s="431"/>
      <c r="BQ10" s="431"/>
      <c r="BR10" s="431"/>
      <c r="BS10" s="431"/>
      <c r="BT10" s="431"/>
      <c r="BU10" s="432"/>
      <c r="BV10" s="430">
        <v>96087</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105</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c r="A12" s="187"/>
      <c r="B12" s="546" t="s">
        <v>129</v>
      </c>
      <c r="C12" s="547"/>
      <c r="D12" s="547"/>
      <c r="E12" s="547"/>
      <c r="F12" s="547"/>
      <c r="G12" s="547"/>
      <c r="H12" s="547"/>
      <c r="I12" s="547"/>
      <c r="J12" s="547"/>
      <c r="K12" s="548"/>
      <c r="L12" s="555" t="s">
        <v>130</v>
      </c>
      <c r="M12" s="556"/>
      <c r="N12" s="556"/>
      <c r="O12" s="556"/>
      <c r="P12" s="556"/>
      <c r="Q12" s="557"/>
      <c r="R12" s="558">
        <v>915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105</v>
      </c>
      <c r="AV12" s="488"/>
      <c r="AW12" s="488"/>
      <c r="AX12" s="488"/>
      <c r="AY12" s="410" t="s">
        <v>134</v>
      </c>
      <c r="AZ12" s="411"/>
      <c r="BA12" s="411"/>
      <c r="BB12" s="411"/>
      <c r="BC12" s="411"/>
      <c r="BD12" s="411"/>
      <c r="BE12" s="411"/>
      <c r="BF12" s="411"/>
      <c r="BG12" s="411"/>
      <c r="BH12" s="411"/>
      <c r="BI12" s="411"/>
      <c r="BJ12" s="411"/>
      <c r="BK12" s="411"/>
      <c r="BL12" s="411"/>
      <c r="BM12" s="412"/>
      <c r="BN12" s="430">
        <v>67995</v>
      </c>
      <c r="BO12" s="431"/>
      <c r="BP12" s="431"/>
      <c r="BQ12" s="431"/>
      <c r="BR12" s="431"/>
      <c r="BS12" s="431"/>
      <c r="BT12" s="431"/>
      <c r="BU12" s="432"/>
      <c r="BV12" s="430">
        <v>74071</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136</v>
      </c>
      <c r="N13" s="531"/>
      <c r="O13" s="531"/>
      <c r="P13" s="531"/>
      <c r="Q13" s="532"/>
      <c r="R13" s="533">
        <v>897</v>
      </c>
      <c r="S13" s="534"/>
      <c r="T13" s="534"/>
      <c r="U13" s="534"/>
      <c r="V13" s="535"/>
      <c r="W13" s="521" t="s">
        <v>137</v>
      </c>
      <c r="X13" s="443"/>
      <c r="Y13" s="443"/>
      <c r="Z13" s="443"/>
      <c r="AA13" s="443"/>
      <c r="AB13" s="444"/>
      <c r="AC13" s="406">
        <v>11</v>
      </c>
      <c r="AD13" s="407"/>
      <c r="AE13" s="407"/>
      <c r="AF13" s="407"/>
      <c r="AG13" s="408"/>
      <c r="AH13" s="406">
        <v>12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69725</v>
      </c>
      <c r="BO13" s="431"/>
      <c r="BP13" s="431"/>
      <c r="BQ13" s="431"/>
      <c r="BR13" s="431"/>
      <c r="BS13" s="431"/>
      <c r="BT13" s="431"/>
      <c r="BU13" s="432"/>
      <c r="BV13" s="430">
        <v>-136521</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12.5</v>
      </c>
      <c r="CU13" s="401"/>
      <c r="CV13" s="401"/>
      <c r="CW13" s="401"/>
      <c r="CX13" s="401"/>
      <c r="CY13" s="401"/>
      <c r="CZ13" s="401"/>
      <c r="DA13" s="402"/>
      <c r="DB13" s="400">
        <v>14.2</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142</v>
      </c>
      <c r="M14" s="567"/>
      <c r="N14" s="567"/>
      <c r="O14" s="567"/>
      <c r="P14" s="567"/>
      <c r="Q14" s="568"/>
      <c r="R14" s="533">
        <v>914</v>
      </c>
      <c r="S14" s="534"/>
      <c r="T14" s="534"/>
      <c r="U14" s="534"/>
      <c r="V14" s="535"/>
      <c r="W14" s="536"/>
      <c r="X14" s="446"/>
      <c r="Y14" s="446"/>
      <c r="Z14" s="446"/>
      <c r="AA14" s="446"/>
      <c r="AB14" s="447"/>
      <c r="AC14" s="526">
        <v>2.1</v>
      </c>
      <c r="AD14" s="527"/>
      <c r="AE14" s="527"/>
      <c r="AF14" s="527"/>
      <c r="AG14" s="528"/>
      <c r="AH14" s="526">
        <v>2.5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147.9</v>
      </c>
      <c r="CU14" s="538"/>
      <c r="CV14" s="538"/>
      <c r="CW14" s="538"/>
      <c r="CX14" s="538"/>
      <c r="CY14" s="538"/>
      <c r="CZ14" s="538"/>
      <c r="DA14" s="539"/>
      <c r="DB14" s="537">
        <v>154.1</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144</v>
      </c>
      <c r="N15" s="531"/>
      <c r="O15" s="531"/>
      <c r="P15" s="531"/>
      <c r="Q15" s="532"/>
      <c r="R15" s="533">
        <v>902</v>
      </c>
      <c r="S15" s="534"/>
      <c r="T15" s="534"/>
      <c r="U15" s="534"/>
      <c r="V15" s="535"/>
      <c r="W15" s="521" t="s">
        <v>145</v>
      </c>
      <c r="X15" s="443"/>
      <c r="Y15" s="443"/>
      <c r="Z15" s="443"/>
      <c r="AA15" s="443"/>
      <c r="AB15" s="444"/>
      <c r="AC15" s="406">
        <v>29</v>
      </c>
      <c r="AD15" s="407"/>
      <c r="AE15" s="407"/>
      <c r="AF15" s="407"/>
      <c r="AG15" s="408"/>
      <c r="AH15" s="406">
        <v>23</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87715</v>
      </c>
      <c r="BO15" s="426"/>
      <c r="BP15" s="426"/>
      <c r="BQ15" s="426"/>
      <c r="BR15" s="426"/>
      <c r="BS15" s="426"/>
      <c r="BT15" s="426"/>
      <c r="BU15" s="427"/>
      <c r="BV15" s="425">
        <v>86314</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5.5</v>
      </c>
      <c r="AD16" s="527"/>
      <c r="AE16" s="527"/>
      <c r="AF16" s="527"/>
      <c r="AG16" s="528"/>
      <c r="AH16" s="526">
        <v>4.8</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828549</v>
      </c>
      <c r="BO16" s="431"/>
      <c r="BP16" s="431"/>
      <c r="BQ16" s="431"/>
      <c r="BR16" s="431"/>
      <c r="BS16" s="431"/>
      <c r="BT16" s="431"/>
      <c r="BU16" s="432"/>
      <c r="BV16" s="430">
        <v>779952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488</v>
      </c>
      <c r="AD17" s="407"/>
      <c r="AE17" s="407"/>
      <c r="AF17" s="407"/>
      <c r="AG17" s="408"/>
      <c r="AH17" s="406">
        <v>441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108251</v>
      </c>
      <c r="BO17" s="431"/>
      <c r="BP17" s="431"/>
      <c r="BQ17" s="431"/>
      <c r="BR17" s="431"/>
      <c r="BS17" s="431"/>
      <c r="BT17" s="431"/>
      <c r="BU17" s="432"/>
      <c r="BV17" s="430">
        <v>108208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155</v>
      </c>
      <c r="C18" s="493"/>
      <c r="D18" s="493"/>
      <c r="E18" s="494"/>
      <c r="F18" s="494"/>
      <c r="G18" s="494"/>
      <c r="H18" s="494"/>
      <c r="I18" s="494"/>
      <c r="J18" s="494"/>
      <c r="K18" s="494"/>
      <c r="L18" s="495">
        <v>16.739999999999998</v>
      </c>
      <c r="M18" s="495"/>
      <c r="N18" s="495"/>
      <c r="O18" s="495"/>
      <c r="P18" s="495"/>
      <c r="Q18" s="495"/>
      <c r="R18" s="496"/>
      <c r="S18" s="496"/>
      <c r="T18" s="496"/>
      <c r="U18" s="496"/>
      <c r="V18" s="497"/>
      <c r="W18" s="511"/>
      <c r="X18" s="512"/>
      <c r="Y18" s="512"/>
      <c r="Z18" s="512"/>
      <c r="AA18" s="512"/>
      <c r="AB18" s="522"/>
      <c r="AC18" s="394">
        <v>92.4</v>
      </c>
      <c r="AD18" s="395"/>
      <c r="AE18" s="395"/>
      <c r="AF18" s="395"/>
      <c r="AG18" s="498"/>
      <c r="AH18" s="394">
        <v>92.6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805420</v>
      </c>
      <c r="BO18" s="431"/>
      <c r="BP18" s="431"/>
      <c r="BQ18" s="431"/>
      <c r="BR18" s="431"/>
      <c r="BS18" s="431"/>
      <c r="BT18" s="431"/>
      <c r="BU18" s="432"/>
      <c r="BV18" s="430">
        <v>763691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157</v>
      </c>
      <c r="C19" s="493"/>
      <c r="D19" s="493"/>
      <c r="E19" s="494"/>
      <c r="F19" s="494"/>
      <c r="G19" s="494"/>
      <c r="H19" s="494"/>
      <c r="I19" s="494"/>
      <c r="J19" s="494"/>
      <c r="K19" s="494"/>
      <c r="L19" s="500">
        <v>53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1302845</v>
      </c>
      <c r="BO19" s="431"/>
      <c r="BP19" s="431"/>
      <c r="BQ19" s="431"/>
      <c r="BR19" s="431"/>
      <c r="BS19" s="431"/>
      <c r="BT19" s="431"/>
      <c r="BU19" s="432"/>
      <c r="BV19" s="430">
        <v>1393916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159</v>
      </c>
      <c r="C20" s="493"/>
      <c r="D20" s="493"/>
      <c r="E20" s="494"/>
      <c r="F20" s="494"/>
      <c r="G20" s="494"/>
      <c r="H20" s="494"/>
      <c r="I20" s="494"/>
      <c r="J20" s="494"/>
      <c r="K20" s="494"/>
      <c r="L20" s="500">
        <v>501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1258364</v>
      </c>
      <c r="BO23" s="431"/>
      <c r="BP23" s="431"/>
      <c r="BQ23" s="431"/>
      <c r="BR23" s="431"/>
      <c r="BS23" s="431"/>
      <c r="BT23" s="431"/>
      <c r="BU23" s="432"/>
      <c r="BV23" s="430">
        <v>1110893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168</v>
      </c>
      <c r="F24" s="404"/>
      <c r="G24" s="404"/>
      <c r="H24" s="404"/>
      <c r="I24" s="404"/>
      <c r="J24" s="404"/>
      <c r="K24" s="405"/>
      <c r="L24" s="406">
        <v>1</v>
      </c>
      <c r="M24" s="407"/>
      <c r="N24" s="407"/>
      <c r="O24" s="407"/>
      <c r="P24" s="408"/>
      <c r="Q24" s="406">
        <v>6390</v>
      </c>
      <c r="R24" s="407"/>
      <c r="S24" s="407"/>
      <c r="T24" s="407"/>
      <c r="U24" s="407"/>
      <c r="V24" s="408"/>
      <c r="W24" s="472"/>
      <c r="X24" s="463"/>
      <c r="Y24" s="464"/>
      <c r="Z24" s="403" t="s">
        <v>169</v>
      </c>
      <c r="AA24" s="404"/>
      <c r="AB24" s="404"/>
      <c r="AC24" s="404"/>
      <c r="AD24" s="404"/>
      <c r="AE24" s="404"/>
      <c r="AF24" s="404"/>
      <c r="AG24" s="405"/>
      <c r="AH24" s="406">
        <v>25</v>
      </c>
      <c r="AI24" s="407"/>
      <c r="AJ24" s="407"/>
      <c r="AK24" s="407"/>
      <c r="AL24" s="408"/>
      <c r="AM24" s="406">
        <v>66425</v>
      </c>
      <c r="AN24" s="407"/>
      <c r="AO24" s="407"/>
      <c r="AP24" s="407"/>
      <c r="AQ24" s="407"/>
      <c r="AR24" s="408"/>
      <c r="AS24" s="406">
        <v>2657</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1152917</v>
      </c>
      <c r="BO24" s="431"/>
      <c r="BP24" s="431"/>
      <c r="BQ24" s="431"/>
      <c r="BR24" s="431"/>
      <c r="BS24" s="431"/>
      <c r="BT24" s="431"/>
      <c r="BU24" s="432"/>
      <c r="BV24" s="430">
        <v>1051998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171</v>
      </c>
      <c r="F25" s="404"/>
      <c r="G25" s="404"/>
      <c r="H25" s="404"/>
      <c r="I25" s="404"/>
      <c r="J25" s="404"/>
      <c r="K25" s="405"/>
      <c r="L25" s="406">
        <v>1</v>
      </c>
      <c r="M25" s="407"/>
      <c r="N25" s="407"/>
      <c r="O25" s="407"/>
      <c r="P25" s="408"/>
      <c r="Q25" s="406">
        <v>5170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173</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792989</v>
      </c>
      <c r="BO25" s="426"/>
      <c r="BP25" s="426"/>
      <c r="BQ25" s="426"/>
      <c r="BR25" s="426"/>
      <c r="BS25" s="426"/>
      <c r="BT25" s="426"/>
      <c r="BU25" s="427"/>
      <c r="BV25" s="425">
        <v>875143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175</v>
      </c>
      <c r="F26" s="404"/>
      <c r="G26" s="404"/>
      <c r="H26" s="404"/>
      <c r="I26" s="404"/>
      <c r="J26" s="404"/>
      <c r="K26" s="405"/>
      <c r="L26" s="406">
        <v>1</v>
      </c>
      <c r="M26" s="407"/>
      <c r="N26" s="407"/>
      <c r="O26" s="407"/>
      <c r="P26" s="408"/>
      <c r="Q26" s="406">
        <v>4850</v>
      </c>
      <c r="R26" s="407"/>
      <c r="S26" s="407"/>
      <c r="T26" s="407"/>
      <c r="U26" s="407"/>
      <c r="V26" s="408"/>
      <c r="W26" s="472"/>
      <c r="X26" s="463"/>
      <c r="Y26" s="464"/>
      <c r="Z26" s="403" t="s">
        <v>176</v>
      </c>
      <c r="AA26" s="485"/>
      <c r="AB26" s="485"/>
      <c r="AC26" s="485"/>
      <c r="AD26" s="485"/>
      <c r="AE26" s="485"/>
      <c r="AF26" s="485"/>
      <c r="AG26" s="486"/>
      <c r="AH26" s="406">
        <v>1</v>
      </c>
      <c r="AI26" s="407"/>
      <c r="AJ26" s="407"/>
      <c r="AK26" s="407"/>
      <c r="AL26" s="408"/>
      <c r="AM26" s="406" t="s">
        <v>177</v>
      </c>
      <c r="AN26" s="407"/>
      <c r="AO26" s="407"/>
      <c r="AP26" s="407"/>
      <c r="AQ26" s="407"/>
      <c r="AR26" s="408"/>
      <c r="AS26" s="406" t="s">
        <v>177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173</v>
      </c>
      <c r="BO26" s="431"/>
      <c r="BP26" s="431"/>
      <c r="BQ26" s="431"/>
      <c r="BR26" s="431"/>
      <c r="BS26" s="431"/>
      <c r="BT26" s="431"/>
      <c r="BU26" s="432"/>
      <c r="BV26" s="430" t="s">
        <v>173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179</v>
      </c>
      <c r="F27" s="404"/>
      <c r="G27" s="404"/>
      <c r="H27" s="404"/>
      <c r="I27" s="404"/>
      <c r="J27" s="404"/>
      <c r="K27" s="405"/>
      <c r="L27" s="406">
        <v>1</v>
      </c>
      <c r="M27" s="407"/>
      <c r="N27" s="407"/>
      <c r="O27" s="407"/>
      <c r="P27" s="408"/>
      <c r="Q27" s="406">
        <v>2270</v>
      </c>
      <c r="R27" s="407"/>
      <c r="S27" s="407"/>
      <c r="T27" s="407"/>
      <c r="U27" s="407"/>
      <c r="V27" s="408"/>
      <c r="W27" s="472"/>
      <c r="X27" s="463"/>
      <c r="Y27" s="464"/>
      <c r="Z27" s="403" t="s">
        <v>180</v>
      </c>
      <c r="AA27" s="404"/>
      <c r="AB27" s="404"/>
      <c r="AC27" s="404"/>
      <c r="AD27" s="404"/>
      <c r="AE27" s="404"/>
      <c r="AF27" s="404"/>
      <c r="AG27" s="405"/>
      <c r="AH27" s="406">
        <v>2</v>
      </c>
      <c r="AI27" s="407"/>
      <c r="AJ27" s="407"/>
      <c r="AK27" s="407"/>
      <c r="AL27" s="408"/>
      <c r="AM27" s="406" t="s">
        <v>181</v>
      </c>
      <c r="AN27" s="407"/>
      <c r="AO27" s="407"/>
      <c r="AP27" s="407"/>
      <c r="AQ27" s="407"/>
      <c r="AR27" s="408"/>
      <c r="AS27" s="406" t="s">
        <v>177</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1</v>
      </c>
      <c r="BO27" s="434"/>
      <c r="BP27" s="434"/>
      <c r="BQ27" s="434"/>
      <c r="BR27" s="434"/>
      <c r="BS27" s="434"/>
      <c r="BT27" s="434"/>
      <c r="BU27" s="435"/>
      <c r="BV27" s="433">
        <v>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183</v>
      </c>
      <c r="F28" s="404"/>
      <c r="G28" s="404"/>
      <c r="H28" s="404"/>
      <c r="I28" s="404"/>
      <c r="J28" s="404"/>
      <c r="K28" s="405"/>
      <c r="L28" s="406">
        <v>1</v>
      </c>
      <c r="M28" s="407"/>
      <c r="N28" s="407"/>
      <c r="O28" s="407"/>
      <c r="P28" s="408"/>
      <c r="Q28" s="406">
        <v>1910</v>
      </c>
      <c r="R28" s="407"/>
      <c r="S28" s="407"/>
      <c r="T28" s="407"/>
      <c r="U28" s="407"/>
      <c r="V28" s="408"/>
      <c r="W28" s="472"/>
      <c r="X28" s="463"/>
      <c r="Y28" s="464"/>
      <c r="Z28" s="403" t="s">
        <v>184</v>
      </c>
      <c r="AA28" s="404"/>
      <c r="AB28" s="404"/>
      <c r="AC28" s="404"/>
      <c r="AD28" s="404"/>
      <c r="AE28" s="404"/>
      <c r="AF28" s="404"/>
      <c r="AG28" s="405"/>
      <c r="AH28" s="406" t="s">
        <v>173</v>
      </c>
      <c r="AI28" s="407"/>
      <c r="AJ28" s="407"/>
      <c r="AK28" s="407"/>
      <c r="AL28" s="408"/>
      <c r="AM28" s="406" t="s">
        <v>173</v>
      </c>
      <c r="AN28" s="407"/>
      <c r="AO28" s="407"/>
      <c r="AP28" s="407"/>
      <c r="AQ28" s="407"/>
      <c r="AR28" s="408"/>
      <c r="AS28" s="406" t="s">
        <v>128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283881</v>
      </c>
      <c r="BO28" s="426"/>
      <c r="BP28" s="426"/>
      <c r="BQ28" s="426"/>
      <c r="BR28" s="426"/>
      <c r="BS28" s="426"/>
      <c r="BT28" s="426"/>
      <c r="BU28" s="427"/>
      <c r="BV28" s="425">
        <v>298619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186</v>
      </c>
      <c r="F29" s="404"/>
      <c r="G29" s="404"/>
      <c r="H29" s="404"/>
      <c r="I29" s="404"/>
      <c r="J29" s="404"/>
      <c r="K29" s="405"/>
      <c r="L29" s="406">
        <v>4</v>
      </c>
      <c r="M29" s="407"/>
      <c r="N29" s="407"/>
      <c r="O29" s="407"/>
      <c r="P29" s="408"/>
      <c r="Q29" s="406">
        <v>1820</v>
      </c>
      <c r="R29" s="407"/>
      <c r="S29" s="407"/>
      <c r="T29" s="407"/>
      <c r="U29" s="407"/>
      <c r="V29" s="408"/>
      <c r="W29" s="473"/>
      <c r="X29" s="474"/>
      <c r="Y29" s="475"/>
      <c r="Z29" s="403" t="s">
        <v>187</v>
      </c>
      <c r="AA29" s="404"/>
      <c r="AB29" s="404"/>
      <c r="AC29" s="404"/>
      <c r="AD29" s="404"/>
      <c r="AE29" s="404"/>
      <c r="AF29" s="404"/>
      <c r="AG29" s="405"/>
      <c r="AH29" s="406">
        <v>27</v>
      </c>
      <c r="AI29" s="407"/>
      <c r="AJ29" s="407"/>
      <c r="AK29" s="407"/>
      <c r="AL29" s="408"/>
      <c r="AM29" s="406">
        <v>71945</v>
      </c>
      <c r="AN29" s="407"/>
      <c r="AO29" s="407"/>
      <c r="AP29" s="407"/>
      <c r="AQ29" s="407"/>
      <c r="AR29" s="408"/>
      <c r="AS29" s="406">
        <v>2665</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t="s">
        <v>173</v>
      </c>
      <c r="BO29" s="431"/>
      <c r="BP29" s="431"/>
      <c r="BQ29" s="431"/>
      <c r="BR29" s="431"/>
      <c r="BS29" s="431"/>
      <c r="BT29" s="431"/>
      <c r="BU29" s="432"/>
      <c r="BV29" s="430" t="s">
        <v>189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94.5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26510</v>
      </c>
      <c r="BO30" s="434"/>
      <c r="BP30" s="434"/>
      <c r="BQ30" s="434"/>
      <c r="BR30" s="434"/>
      <c r="BS30" s="434"/>
      <c r="BT30" s="434"/>
      <c r="BU30" s="435"/>
      <c r="BV30" s="433">
        <v>60156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4</v>
      </c>
      <c r="BF34" s="389"/>
      <c r="BG34" s="388" t="str">
        <f>IF('各会計、関係団体の財政状況及び健全化判断比率'!B30="","",'各会計、関係団体の財政状況及び健全化判断比率'!B30)</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沖縄県市町村総合事務組合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5</v>
      </c>
      <c r="BF35" s="389"/>
      <c r="BG35" s="388" t="str">
        <f>IF('各会計、関係団体の財政状況及び健全化判断比率'!B31="","",'各会計、関係団体の財政状況及び健全化判断比率'!B31)</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沖縄県町村交通災害共済組合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6</v>
      </c>
      <c r="BF36" s="389"/>
      <c r="BG36" s="388" t="str">
        <f>IF('各会計、関係団体の財政状況及び健全化判断比率'!B32="","",'各会計、関係団体の財政状況及び健全化判断比率'!B32)</f>
        <v>漁業集落排水事業特別会計</v>
      </c>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沖縄県介護保険広域連合（一般会計）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7</v>
      </c>
      <c r="BF37" s="389"/>
      <c r="BG37" s="388" t="str">
        <f>IF('各会計、関係団体の財政状況及び健全化判断比率'!B33="","",'各会計、関係団体の財政状況及び健全化判断比率'!B33)</f>
        <v>農業集落排水事業特別会計</v>
      </c>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沖縄県介護保険広域連合（特別会計）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8</v>
      </c>
      <c r="BF38" s="389"/>
      <c r="BG38" s="388" t="str">
        <f>IF('各会計、関係団体の財政状況及び健全化判断比率'!B34="","",'各会計、関係団体の財政状況及び健全化判断比率'!B34)</f>
        <v>航路事業特別会計</v>
      </c>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沖縄県市町村自治会館管理組合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南部広域行政組合一般会計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南部広域行政組合公共用地先行取得事業特別会計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沖縄県後期高齢者医療広域連合（一般会計等）</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沖縄県後期高齢者医療広域連合（特別会計）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南部広域市町村圏事務組合（一般会計）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V6mW0Jtr+Kw5bihUWS0Ex6jKmor7cI5pQHKXq6KcjvtdLspS6Gse21JyZUbmkG+cs1gZG+eQI5okkLY2RnZ1zw==" saltValue="lEujMVdy87+2Duj0f7I1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2" t="s">
        <v>559</v>
      </c>
      <c r="D34" s="1222"/>
      <c r="E34" s="1223"/>
      <c r="F34" s="32">
        <v>0.01</v>
      </c>
      <c r="G34" s="33">
        <v>0</v>
      </c>
      <c r="H34" s="33">
        <v>0.05</v>
      </c>
      <c r="I34" s="33">
        <v>0</v>
      </c>
      <c r="J34" s="34" t="s">
        <v>560</v>
      </c>
      <c r="K34" s="22"/>
      <c r="L34" s="22"/>
      <c r="M34" s="22"/>
      <c r="N34" s="22"/>
      <c r="O34" s="22"/>
      <c r="P34" s="22"/>
    </row>
    <row r="35" spans="1:16" ht="39" customHeight="1">
      <c r="A35" s="22"/>
      <c r="B35" s="35"/>
      <c r="C35" s="1216" t="s">
        <v>561</v>
      </c>
      <c r="D35" s="1217"/>
      <c r="E35" s="1218"/>
      <c r="F35" s="36">
        <v>14.32</v>
      </c>
      <c r="G35" s="37">
        <v>12.85</v>
      </c>
      <c r="H35" s="37">
        <v>20.58</v>
      </c>
      <c r="I35" s="37">
        <v>0.39</v>
      </c>
      <c r="J35" s="38">
        <v>10.1</v>
      </c>
      <c r="K35" s="22"/>
      <c r="L35" s="22"/>
      <c r="M35" s="22"/>
      <c r="N35" s="22"/>
      <c r="O35" s="22"/>
      <c r="P35" s="22"/>
    </row>
    <row r="36" spans="1:16" ht="39" customHeight="1">
      <c r="A36" s="22"/>
      <c r="B36" s="35"/>
      <c r="C36" s="1216" t="s">
        <v>562</v>
      </c>
      <c r="D36" s="1217"/>
      <c r="E36" s="1218"/>
      <c r="F36" s="36">
        <v>5.23</v>
      </c>
      <c r="G36" s="37">
        <v>5.36</v>
      </c>
      <c r="H36" s="37">
        <v>6.43</v>
      </c>
      <c r="I36" s="37">
        <v>4.83</v>
      </c>
      <c r="J36" s="38">
        <v>5.2</v>
      </c>
      <c r="K36" s="22"/>
      <c r="L36" s="22"/>
      <c r="M36" s="22"/>
      <c r="N36" s="22"/>
      <c r="O36" s="22"/>
      <c r="P36" s="22"/>
    </row>
    <row r="37" spans="1:16" ht="39" customHeight="1">
      <c r="A37" s="22"/>
      <c r="B37" s="35"/>
      <c r="C37" s="1216" t="s">
        <v>563</v>
      </c>
      <c r="D37" s="1217"/>
      <c r="E37" s="1218"/>
      <c r="F37" s="36">
        <v>4.34</v>
      </c>
      <c r="G37" s="37">
        <v>2.57</v>
      </c>
      <c r="H37" s="37">
        <v>0.7</v>
      </c>
      <c r="I37" s="37">
        <v>3.7</v>
      </c>
      <c r="J37" s="38">
        <v>3.7</v>
      </c>
      <c r="K37" s="22"/>
      <c r="L37" s="22"/>
      <c r="M37" s="22"/>
      <c r="N37" s="22"/>
      <c r="O37" s="22"/>
      <c r="P37" s="22"/>
    </row>
    <row r="38" spans="1:16" ht="39" customHeight="1">
      <c r="A38" s="22"/>
      <c r="B38" s="35"/>
      <c r="C38" s="1216" t="s">
        <v>564</v>
      </c>
      <c r="D38" s="1217"/>
      <c r="E38" s="1218"/>
      <c r="F38" s="36">
        <v>0.02</v>
      </c>
      <c r="G38" s="37">
        <v>0.05</v>
      </c>
      <c r="H38" s="37">
        <v>0.05</v>
      </c>
      <c r="I38" s="37">
        <v>0.05</v>
      </c>
      <c r="J38" s="38">
        <v>0.08</v>
      </c>
      <c r="K38" s="22"/>
      <c r="L38" s="22"/>
      <c r="M38" s="22"/>
      <c r="N38" s="22"/>
      <c r="O38" s="22"/>
      <c r="P38" s="22"/>
    </row>
    <row r="39" spans="1:16" ht="39" customHeight="1">
      <c r="A39" s="22"/>
      <c r="B39" s="35"/>
      <c r="C39" s="1216" t="s">
        <v>565</v>
      </c>
      <c r="D39" s="1217"/>
      <c r="E39" s="1218"/>
      <c r="F39" s="36">
        <v>0</v>
      </c>
      <c r="G39" s="37">
        <v>0</v>
      </c>
      <c r="H39" s="37">
        <v>0.02</v>
      </c>
      <c r="I39" s="37">
        <v>0.01</v>
      </c>
      <c r="J39" s="38">
        <v>0.08</v>
      </c>
      <c r="K39" s="22"/>
      <c r="L39" s="22"/>
      <c r="M39" s="22"/>
      <c r="N39" s="22"/>
      <c r="O39" s="22"/>
      <c r="P39" s="22"/>
    </row>
    <row r="40" spans="1:16" ht="39" customHeight="1">
      <c r="A40" s="22"/>
      <c r="B40" s="35"/>
      <c r="C40" s="1216" t="s">
        <v>566</v>
      </c>
      <c r="D40" s="1217"/>
      <c r="E40" s="1218"/>
      <c r="F40" s="36">
        <v>0.01</v>
      </c>
      <c r="G40" s="37">
        <v>0</v>
      </c>
      <c r="H40" s="37">
        <v>0.01</v>
      </c>
      <c r="I40" s="37">
        <v>0.01</v>
      </c>
      <c r="J40" s="38">
        <v>0.01</v>
      </c>
      <c r="K40" s="22"/>
      <c r="L40" s="22"/>
      <c r="M40" s="22"/>
      <c r="N40" s="22"/>
      <c r="O40" s="22"/>
      <c r="P40" s="22"/>
    </row>
    <row r="41" spans="1:16" ht="39" customHeight="1">
      <c r="A41" s="22"/>
      <c r="B41" s="35"/>
      <c r="C41" s="1216" t="s">
        <v>567</v>
      </c>
      <c r="D41" s="1217"/>
      <c r="E41" s="1218"/>
      <c r="F41" s="36">
        <v>0</v>
      </c>
      <c r="G41" s="37">
        <v>0</v>
      </c>
      <c r="H41" s="37">
        <v>0</v>
      </c>
      <c r="I41" s="37">
        <v>0.09</v>
      </c>
      <c r="J41" s="38">
        <v>0</v>
      </c>
      <c r="K41" s="22"/>
      <c r="L41" s="22"/>
      <c r="M41" s="22"/>
      <c r="N41" s="22"/>
      <c r="O41" s="22"/>
      <c r="P41" s="22"/>
    </row>
    <row r="42" spans="1:16" ht="39" customHeight="1">
      <c r="A42" s="22"/>
      <c r="B42" s="39"/>
      <c r="C42" s="1216" t="s">
        <v>568</v>
      </c>
      <c r="D42" s="1217"/>
      <c r="E42" s="1218"/>
      <c r="F42" s="36" t="s">
        <v>510</v>
      </c>
      <c r="G42" s="37" t="s">
        <v>510</v>
      </c>
      <c r="H42" s="37" t="s">
        <v>510</v>
      </c>
      <c r="I42" s="37" t="s">
        <v>510</v>
      </c>
      <c r="J42" s="38" t="s">
        <v>510</v>
      </c>
      <c r="K42" s="22"/>
      <c r="L42" s="22"/>
      <c r="M42" s="22"/>
      <c r="N42" s="22"/>
      <c r="O42" s="22"/>
      <c r="P42" s="22"/>
    </row>
    <row r="43" spans="1:16" ht="39" customHeight="1" thickBot="1">
      <c r="A43" s="22"/>
      <c r="B43" s="40"/>
      <c r="C43" s="1219" t="s">
        <v>569</v>
      </c>
      <c r="D43" s="1220"/>
      <c r="E43" s="1221"/>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kFJHmafyhHU5Yrj0Xo/wd3jnqeBp1sMwlBCy47dgFUQTT2svkoLibm3f+q6av58H9Cpr2aALXewdi2CNWmRA==" saltValue="Voc83PqXAWrxpby3qbxi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3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42" t="s">
        <v>11</v>
      </c>
      <c r="C45" s="1243"/>
      <c r="D45" s="58"/>
      <c r="E45" s="1248" t="s">
        <v>12</v>
      </c>
      <c r="F45" s="1248"/>
      <c r="G45" s="1248"/>
      <c r="H45" s="1248"/>
      <c r="I45" s="1248"/>
      <c r="J45" s="1249"/>
      <c r="K45" s="59">
        <v>165</v>
      </c>
      <c r="L45" s="60">
        <v>145</v>
      </c>
      <c r="M45" s="60">
        <v>134</v>
      </c>
      <c r="N45" s="60">
        <v>126</v>
      </c>
      <c r="O45" s="61">
        <v>124</v>
      </c>
      <c r="P45" s="48"/>
      <c r="Q45" s="48"/>
      <c r="R45" s="48"/>
      <c r="S45" s="48"/>
      <c r="T45" s="48"/>
      <c r="U45" s="48"/>
    </row>
    <row r="46" spans="1:21" ht="30.75" customHeight="1">
      <c r="A46" s="48"/>
      <c r="B46" s="1244"/>
      <c r="C46" s="1245"/>
      <c r="D46" s="62"/>
      <c r="E46" s="1226" t="s">
        <v>13</v>
      </c>
      <c r="F46" s="1226"/>
      <c r="G46" s="1226"/>
      <c r="H46" s="1226"/>
      <c r="I46" s="1226"/>
      <c r="J46" s="1227"/>
      <c r="K46" s="63" t="s">
        <v>510</v>
      </c>
      <c r="L46" s="64" t="s">
        <v>510</v>
      </c>
      <c r="M46" s="64" t="s">
        <v>510</v>
      </c>
      <c r="N46" s="64" t="s">
        <v>510</v>
      </c>
      <c r="O46" s="65" t="s">
        <v>510</v>
      </c>
      <c r="P46" s="48"/>
      <c r="Q46" s="48"/>
      <c r="R46" s="48"/>
      <c r="S46" s="48"/>
      <c r="T46" s="48"/>
      <c r="U46" s="48"/>
    </row>
    <row r="47" spans="1:21" ht="30.75" customHeight="1">
      <c r="A47" s="48"/>
      <c r="B47" s="1244"/>
      <c r="C47" s="1245"/>
      <c r="D47" s="62"/>
      <c r="E47" s="1226" t="s">
        <v>14</v>
      </c>
      <c r="F47" s="1226"/>
      <c r="G47" s="1226"/>
      <c r="H47" s="1226"/>
      <c r="I47" s="1226"/>
      <c r="J47" s="1227"/>
      <c r="K47" s="63" t="s">
        <v>510</v>
      </c>
      <c r="L47" s="64" t="s">
        <v>510</v>
      </c>
      <c r="M47" s="64" t="s">
        <v>510</v>
      </c>
      <c r="N47" s="64" t="s">
        <v>510</v>
      </c>
      <c r="O47" s="65" t="s">
        <v>510</v>
      </c>
      <c r="P47" s="48"/>
      <c r="Q47" s="48"/>
      <c r="R47" s="48"/>
      <c r="S47" s="48"/>
      <c r="T47" s="48"/>
      <c r="U47" s="48"/>
    </row>
    <row r="48" spans="1:21" ht="30.75" customHeight="1">
      <c r="A48" s="48"/>
      <c r="B48" s="1244"/>
      <c r="C48" s="1245"/>
      <c r="D48" s="62"/>
      <c r="E48" s="1226" t="s">
        <v>15</v>
      </c>
      <c r="F48" s="1226"/>
      <c r="G48" s="1226"/>
      <c r="H48" s="1226"/>
      <c r="I48" s="1226"/>
      <c r="J48" s="1227"/>
      <c r="K48" s="63">
        <v>58</v>
      </c>
      <c r="L48" s="64">
        <v>59</v>
      </c>
      <c r="M48" s="64">
        <v>59</v>
      </c>
      <c r="N48" s="64">
        <v>59</v>
      </c>
      <c r="O48" s="65">
        <v>62</v>
      </c>
      <c r="P48" s="48"/>
      <c r="Q48" s="48"/>
      <c r="R48" s="48"/>
      <c r="S48" s="48"/>
      <c r="T48" s="48"/>
      <c r="U48" s="48"/>
    </row>
    <row r="49" spans="1:21" ht="30.75" customHeight="1">
      <c r="A49" s="48"/>
      <c r="B49" s="1244"/>
      <c r="C49" s="1245"/>
      <c r="D49" s="62"/>
      <c r="E49" s="1226" t="s">
        <v>16</v>
      </c>
      <c r="F49" s="1226"/>
      <c r="G49" s="1226"/>
      <c r="H49" s="1226"/>
      <c r="I49" s="1226"/>
      <c r="J49" s="1227"/>
      <c r="K49" s="63">
        <v>0</v>
      </c>
      <c r="L49" s="64">
        <v>0</v>
      </c>
      <c r="M49" s="64">
        <v>0</v>
      </c>
      <c r="N49" s="64">
        <v>0</v>
      </c>
      <c r="O49" s="65">
        <v>0</v>
      </c>
      <c r="P49" s="48"/>
      <c r="Q49" s="48"/>
      <c r="R49" s="48"/>
      <c r="S49" s="48"/>
      <c r="T49" s="48"/>
      <c r="U49" s="48"/>
    </row>
    <row r="50" spans="1:21" ht="30.75" customHeight="1">
      <c r="A50" s="48"/>
      <c r="B50" s="1244"/>
      <c r="C50" s="1245"/>
      <c r="D50" s="62"/>
      <c r="E50" s="1226" t="s">
        <v>17</v>
      </c>
      <c r="F50" s="1226"/>
      <c r="G50" s="1226"/>
      <c r="H50" s="1226"/>
      <c r="I50" s="1226"/>
      <c r="J50" s="1227"/>
      <c r="K50" s="63">
        <v>40</v>
      </c>
      <c r="L50" s="64">
        <v>38</v>
      </c>
      <c r="M50" s="64">
        <v>38</v>
      </c>
      <c r="N50" s="64">
        <v>47</v>
      </c>
      <c r="O50" s="65">
        <v>52</v>
      </c>
      <c r="P50" s="48"/>
      <c r="Q50" s="48"/>
      <c r="R50" s="48"/>
      <c r="S50" s="48"/>
      <c r="T50" s="48"/>
      <c r="U50" s="48"/>
    </row>
    <row r="51" spans="1:21" ht="30.75" customHeight="1">
      <c r="A51" s="48"/>
      <c r="B51" s="1246"/>
      <c r="C51" s="1247"/>
      <c r="D51" s="66"/>
      <c r="E51" s="1226" t="s">
        <v>18</v>
      </c>
      <c r="F51" s="1226"/>
      <c r="G51" s="1226"/>
      <c r="H51" s="1226"/>
      <c r="I51" s="1226"/>
      <c r="J51" s="1227"/>
      <c r="K51" s="63" t="s">
        <v>510</v>
      </c>
      <c r="L51" s="64" t="s">
        <v>510</v>
      </c>
      <c r="M51" s="64" t="s">
        <v>510</v>
      </c>
      <c r="N51" s="64" t="s">
        <v>510</v>
      </c>
      <c r="O51" s="65" t="s">
        <v>510</v>
      </c>
      <c r="P51" s="48"/>
      <c r="Q51" s="48"/>
      <c r="R51" s="48"/>
      <c r="S51" s="48"/>
      <c r="T51" s="48"/>
      <c r="U51" s="48"/>
    </row>
    <row r="52" spans="1:21" ht="30.75" customHeight="1">
      <c r="A52" s="48"/>
      <c r="B52" s="1224" t="s">
        <v>19</v>
      </c>
      <c r="C52" s="1225"/>
      <c r="D52" s="66"/>
      <c r="E52" s="1226" t="s">
        <v>20</v>
      </c>
      <c r="F52" s="1226"/>
      <c r="G52" s="1226"/>
      <c r="H52" s="1226"/>
      <c r="I52" s="1226"/>
      <c r="J52" s="1227"/>
      <c r="K52" s="63">
        <v>151</v>
      </c>
      <c r="L52" s="64">
        <v>135</v>
      </c>
      <c r="M52" s="64">
        <v>133</v>
      </c>
      <c r="N52" s="64">
        <v>155</v>
      </c>
      <c r="O52" s="65">
        <v>159</v>
      </c>
      <c r="P52" s="48"/>
      <c r="Q52" s="48"/>
      <c r="R52" s="48"/>
      <c r="S52" s="48"/>
      <c r="T52" s="48"/>
      <c r="U52" s="48"/>
    </row>
    <row r="53" spans="1:21" ht="30.75" customHeight="1" thickBot="1">
      <c r="A53" s="48"/>
      <c r="B53" s="1228" t="s">
        <v>21</v>
      </c>
      <c r="C53" s="1229"/>
      <c r="D53" s="67"/>
      <c r="E53" s="1230" t="s">
        <v>22</v>
      </c>
      <c r="F53" s="1230"/>
      <c r="G53" s="1230"/>
      <c r="H53" s="1230"/>
      <c r="I53" s="1230"/>
      <c r="J53" s="1231"/>
      <c r="K53" s="68">
        <v>112</v>
      </c>
      <c r="L53" s="69">
        <v>107</v>
      </c>
      <c r="M53" s="69">
        <v>98</v>
      </c>
      <c r="N53" s="69">
        <v>77</v>
      </c>
      <c r="O53" s="70">
        <v>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32" t="s">
        <v>25</v>
      </c>
      <c r="C57" s="1233"/>
      <c r="D57" s="1236" t="s">
        <v>26</v>
      </c>
      <c r="E57" s="1237"/>
      <c r="F57" s="1237"/>
      <c r="G57" s="1237"/>
      <c r="H57" s="1237"/>
      <c r="I57" s="1237"/>
      <c r="J57" s="1238"/>
      <c r="K57" s="83"/>
      <c r="L57" s="84"/>
      <c r="M57" s="84"/>
      <c r="N57" s="84"/>
      <c r="O57" s="85"/>
    </row>
    <row r="58" spans="1:21" ht="31.5" customHeight="1" thickBot="1">
      <c r="B58" s="1234"/>
      <c r="C58" s="1235"/>
      <c r="D58" s="1239" t="s">
        <v>27</v>
      </c>
      <c r="E58" s="1240"/>
      <c r="F58" s="1240"/>
      <c r="G58" s="1240"/>
      <c r="H58" s="1240"/>
      <c r="I58" s="1240"/>
      <c r="J58" s="124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4emxXkF/uQ9Ln20Iivu7poDo+7wujdOLSgw6qdRi9l5p+lPN65IjeZKKAaUC3PQGwoZ6bsWbYnen+NsW7jy/w==" saltValue="Q4sLPP7rrA4kAYrDvC0w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13"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62" t="s">
        <v>30</v>
      </c>
      <c r="C41" s="1263"/>
      <c r="D41" s="102"/>
      <c r="E41" s="1264" t="s">
        <v>31</v>
      </c>
      <c r="F41" s="1264"/>
      <c r="G41" s="1264"/>
      <c r="H41" s="1265"/>
      <c r="I41" s="103">
        <v>1170</v>
      </c>
      <c r="J41" s="104">
        <v>1222</v>
      </c>
      <c r="K41" s="104">
        <v>1183</v>
      </c>
      <c r="L41" s="104">
        <v>1111</v>
      </c>
      <c r="M41" s="105">
        <v>1258</v>
      </c>
    </row>
    <row r="42" spans="2:13" ht="27.75" customHeight="1">
      <c r="B42" s="1252"/>
      <c r="C42" s="1253"/>
      <c r="D42" s="106"/>
      <c r="E42" s="1256" t="s">
        <v>32</v>
      </c>
      <c r="F42" s="1256"/>
      <c r="G42" s="1256"/>
      <c r="H42" s="1257"/>
      <c r="I42" s="107">
        <v>604</v>
      </c>
      <c r="J42" s="108">
        <v>564</v>
      </c>
      <c r="K42" s="108">
        <v>774</v>
      </c>
      <c r="L42" s="108">
        <v>743</v>
      </c>
      <c r="M42" s="109">
        <v>685</v>
      </c>
    </row>
    <row r="43" spans="2:13" ht="27.75" customHeight="1">
      <c r="B43" s="1252"/>
      <c r="C43" s="1253"/>
      <c r="D43" s="106"/>
      <c r="E43" s="1256" t="s">
        <v>33</v>
      </c>
      <c r="F43" s="1256"/>
      <c r="G43" s="1256"/>
      <c r="H43" s="1257"/>
      <c r="I43" s="107">
        <v>587</v>
      </c>
      <c r="J43" s="108">
        <v>587</v>
      </c>
      <c r="K43" s="108">
        <v>555</v>
      </c>
      <c r="L43" s="108">
        <v>573</v>
      </c>
      <c r="M43" s="109">
        <v>558</v>
      </c>
    </row>
    <row r="44" spans="2:13" ht="27.75" customHeight="1">
      <c r="B44" s="1252"/>
      <c r="C44" s="1253"/>
      <c r="D44" s="106"/>
      <c r="E44" s="1256" t="s">
        <v>34</v>
      </c>
      <c r="F44" s="1256"/>
      <c r="G44" s="1256"/>
      <c r="H44" s="1257"/>
      <c r="I44" s="107" t="s">
        <v>510</v>
      </c>
      <c r="J44" s="108" t="s">
        <v>510</v>
      </c>
      <c r="K44" s="108" t="s">
        <v>510</v>
      </c>
      <c r="L44" s="108" t="s">
        <v>510</v>
      </c>
      <c r="M44" s="109" t="s">
        <v>510</v>
      </c>
    </row>
    <row r="45" spans="2:13" ht="27.75" customHeight="1">
      <c r="B45" s="1252"/>
      <c r="C45" s="1253"/>
      <c r="D45" s="106"/>
      <c r="E45" s="1256" t="s">
        <v>35</v>
      </c>
      <c r="F45" s="1256"/>
      <c r="G45" s="1256"/>
      <c r="H45" s="1257"/>
      <c r="I45" s="107">
        <v>39</v>
      </c>
      <c r="J45" s="108">
        <v>109</v>
      </c>
      <c r="K45" s="108">
        <v>103</v>
      </c>
      <c r="L45" s="108">
        <v>82</v>
      </c>
      <c r="M45" s="109" t="s">
        <v>510</v>
      </c>
    </row>
    <row r="46" spans="2:13" ht="27.75" customHeight="1">
      <c r="B46" s="1252"/>
      <c r="C46" s="1253"/>
      <c r="D46" s="110"/>
      <c r="E46" s="1256" t="s">
        <v>36</v>
      </c>
      <c r="F46" s="1256"/>
      <c r="G46" s="1256"/>
      <c r="H46" s="1257"/>
      <c r="I46" s="107" t="s">
        <v>510</v>
      </c>
      <c r="J46" s="108" t="s">
        <v>510</v>
      </c>
      <c r="K46" s="108" t="s">
        <v>510</v>
      </c>
      <c r="L46" s="108" t="s">
        <v>510</v>
      </c>
      <c r="M46" s="109" t="s">
        <v>510</v>
      </c>
    </row>
    <row r="47" spans="2:13" ht="27.75" customHeight="1">
      <c r="B47" s="1252"/>
      <c r="C47" s="1253"/>
      <c r="D47" s="111"/>
      <c r="E47" s="1266" t="s">
        <v>37</v>
      </c>
      <c r="F47" s="1267"/>
      <c r="G47" s="1267"/>
      <c r="H47" s="1268"/>
      <c r="I47" s="107" t="s">
        <v>510</v>
      </c>
      <c r="J47" s="108" t="s">
        <v>510</v>
      </c>
      <c r="K47" s="108" t="s">
        <v>510</v>
      </c>
      <c r="L47" s="108" t="s">
        <v>510</v>
      </c>
      <c r="M47" s="109" t="s">
        <v>510</v>
      </c>
    </row>
    <row r="48" spans="2:13" ht="27.75" customHeight="1">
      <c r="B48" s="1252"/>
      <c r="C48" s="1253"/>
      <c r="D48" s="106"/>
      <c r="E48" s="1256" t="s">
        <v>38</v>
      </c>
      <c r="F48" s="1256"/>
      <c r="G48" s="1256"/>
      <c r="H48" s="1257"/>
      <c r="I48" s="107" t="s">
        <v>510</v>
      </c>
      <c r="J48" s="108" t="s">
        <v>510</v>
      </c>
      <c r="K48" s="108" t="s">
        <v>510</v>
      </c>
      <c r="L48" s="108" t="s">
        <v>510</v>
      </c>
      <c r="M48" s="109" t="s">
        <v>510</v>
      </c>
    </row>
    <row r="49" spans="2:13" ht="27.75" customHeight="1">
      <c r="B49" s="1254"/>
      <c r="C49" s="1255"/>
      <c r="D49" s="106"/>
      <c r="E49" s="1256" t="s">
        <v>39</v>
      </c>
      <c r="F49" s="1256"/>
      <c r="G49" s="1256"/>
      <c r="H49" s="1257"/>
      <c r="I49" s="107" t="s">
        <v>510</v>
      </c>
      <c r="J49" s="108" t="s">
        <v>510</v>
      </c>
      <c r="K49" s="108" t="s">
        <v>510</v>
      </c>
      <c r="L49" s="108" t="s">
        <v>510</v>
      </c>
      <c r="M49" s="109" t="s">
        <v>510</v>
      </c>
    </row>
    <row r="50" spans="2:13" ht="27.75" customHeight="1">
      <c r="B50" s="1250" t="s">
        <v>40</v>
      </c>
      <c r="C50" s="1251"/>
      <c r="D50" s="112"/>
      <c r="E50" s="1256" t="s">
        <v>41</v>
      </c>
      <c r="F50" s="1256"/>
      <c r="G50" s="1256"/>
      <c r="H50" s="1257"/>
      <c r="I50" s="107">
        <v>490</v>
      </c>
      <c r="J50" s="108">
        <v>369</v>
      </c>
      <c r="K50" s="108">
        <v>333</v>
      </c>
      <c r="L50" s="108">
        <v>359</v>
      </c>
      <c r="M50" s="109">
        <v>294</v>
      </c>
    </row>
    <row r="51" spans="2:13" ht="27.75" customHeight="1">
      <c r="B51" s="1252"/>
      <c r="C51" s="1253"/>
      <c r="D51" s="106"/>
      <c r="E51" s="1256" t="s">
        <v>42</v>
      </c>
      <c r="F51" s="1256"/>
      <c r="G51" s="1256"/>
      <c r="H51" s="1257"/>
      <c r="I51" s="107">
        <v>35</v>
      </c>
      <c r="J51" s="108">
        <v>26</v>
      </c>
      <c r="K51" s="108">
        <v>20</v>
      </c>
      <c r="L51" s="108">
        <v>7</v>
      </c>
      <c r="M51" s="109">
        <v>5</v>
      </c>
    </row>
    <row r="52" spans="2:13" ht="27.75" customHeight="1">
      <c r="B52" s="1254"/>
      <c r="C52" s="1255"/>
      <c r="D52" s="106"/>
      <c r="E52" s="1256" t="s">
        <v>43</v>
      </c>
      <c r="F52" s="1256"/>
      <c r="G52" s="1256"/>
      <c r="H52" s="1257"/>
      <c r="I52" s="107">
        <v>1108</v>
      </c>
      <c r="J52" s="108">
        <v>1144</v>
      </c>
      <c r="K52" s="108">
        <v>1115</v>
      </c>
      <c r="L52" s="108">
        <v>1109</v>
      </c>
      <c r="M52" s="109">
        <v>1151</v>
      </c>
    </row>
    <row r="53" spans="2:13" ht="27.75" customHeight="1" thickBot="1">
      <c r="B53" s="1258" t="s">
        <v>44</v>
      </c>
      <c r="C53" s="1259"/>
      <c r="D53" s="113"/>
      <c r="E53" s="1260" t="s">
        <v>45</v>
      </c>
      <c r="F53" s="1260"/>
      <c r="G53" s="1260"/>
      <c r="H53" s="1261"/>
      <c r="I53" s="114">
        <v>766</v>
      </c>
      <c r="J53" s="115">
        <v>941</v>
      </c>
      <c r="K53" s="115">
        <v>1147</v>
      </c>
      <c r="L53" s="115">
        <v>1034</v>
      </c>
      <c r="M53" s="116">
        <v>1050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fIfeRXHh3zTkzcLNB3Ye87p14G443o5QiTYeS5YvanT7YBML6FwTWAGy7+DhoNmO5JiDidQ0LLfr3NWf0Py4g==" saltValue="+noAz5satOLxw7a6W6el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A19"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277" t="s">
        <v>48</v>
      </c>
      <c r="D55" s="1277"/>
      <c r="E55" s="1278"/>
      <c r="F55" s="128">
        <v>277</v>
      </c>
      <c r="G55" s="128">
        <v>299</v>
      </c>
      <c r="H55" s="129">
        <v>284</v>
      </c>
    </row>
    <row r="56" spans="2:8" ht="52.5" customHeight="1">
      <c r="B56" s="130"/>
      <c r="C56" s="1279" t="s">
        <v>49</v>
      </c>
      <c r="D56" s="1279"/>
      <c r="E56" s="1280"/>
      <c r="F56" s="131" t="s">
        <v>510</v>
      </c>
      <c r="G56" s="131" t="s">
        <v>510</v>
      </c>
      <c r="H56" s="132" t="s">
        <v>510</v>
      </c>
    </row>
    <row r="57" spans="2:8" ht="53.25" customHeight="1">
      <c r="B57" s="130"/>
      <c r="C57" s="1281" t="s">
        <v>50</v>
      </c>
      <c r="D57" s="1281"/>
      <c r="E57" s="1282"/>
      <c r="F57" s="133">
        <v>56</v>
      </c>
      <c r="G57" s="133">
        <v>60</v>
      </c>
      <c r="H57" s="134">
        <v>27</v>
      </c>
    </row>
    <row r="58" spans="2:8" ht="45.75" customHeight="1">
      <c r="B58" s="135"/>
      <c r="C58" s="1269" t="s">
        <v>576</v>
      </c>
      <c r="D58" s="1270"/>
      <c r="E58" s="1271"/>
      <c r="F58" s="136">
        <v>5</v>
      </c>
      <c r="G58" s="136">
        <v>5</v>
      </c>
      <c r="H58" s="137">
        <v>5</v>
      </c>
    </row>
    <row r="59" spans="2:8" ht="45.75" customHeight="1">
      <c r="B59" s="135"/>
      <c r="C59" s="1269" t="s">
        <v>577</v>
      </c>
      <c r="D59" s="1270"/>
      <c r="E59" s="1271"/>
      <c r="F59" s="136">
        <v>5</v>
      </c>
      <c r="G59" s="136">
        <v>5</v>
      </c>
      <c r="H59" s="137">
        <v>5</v>
      </c>
    </row>
    <row r="60" spans="2:8" ht="45.75" customHeight="1">
      <c r="B60" s="135"/>
      <c r="C60" s="1269" t="s">
        <v>578</v>
      </c>
      <c r="D60" s="1270"/>
      <c r="E60" s="1271"/>
      <c r="F60" s="136">
        <v>3</v>
      </c>
      <c r="G60" s="136">
        <v>4</v>
      </c>
      <c r="H60" s="137">
        <v>5</v>
      </c>
    </row>
    <row r="61" spans="2:8" ht="45.75" customHeight="1">
      <c r="B61" s="135"/>
      <c r="C61" s="1269" t="s">
        <v>579</v>
      </c>
      <c r="D61" s="1270"/>
      <c r="E61" s="1271"/>
      <c r="F61" s="136">
        <v>3</v>
      </c>
      <c r="G61" s="136">
        <v>3</v>
      </c>
      <c r="H61" s="137">
        <v>3</v>
      </c>
    </row>
    <row r="62" spans="2:8" ht="45.75" customHeight="1" thickBot="1">
      <c r="B62" s="138"/>
      <c r="C62" s="1272" t="s">
        <v>580</v>
      </c>
      <c r="D62" s="1273"/>
      <c r="E62" s="1274"/>
      <c r="F62" s="139">
        <v>30</v>
      </c>
      <c r="G62" s="139">
        <v>21</v>
      </c>
      <c r="H62" s="140">
        <v>1</v>
      </c>
    </row>
    <row r="63" spans="2:8" ht="52.5" customHeight="1" thickBot="1">
      <c r="B63" s="141"/>
      <c r="C63" s="1275" t="s">
        <v>51</v>
      </c>
      <c r="D63" s="1275"/>
      <c r="E63" s="1276"/>
      <c r="F63" s="142">
        <v>333</v>
      </c>
      <c r="G63" s="142">
        <v>359</v>
      </c>
      <c r="H63" s="143">
        <v>310</v>
      </c>
    </row>
    <row r="64" spans="2:8" ht="15" customHeight="1"/>
  </sheetData>
  <sheetProtection algorithmName="SHA-512" hashValue="cPC2L15AaNKxUiDpBOu4HPAVAWStIMihVEzvQSGMXsR/cC9lAO49XYQKCFqueU2kj2k3PCfo6RzQ5u+A8nsN6g==" saltValue="TRq1k7zrOiJa+sXXp1vj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549</v>
      </c>
      <c r="G2" s="157"/>
      <c r="H2" s="158"/>
    </row>
    <row r="3" spans="1:8">
      <c r="A3" s="154" t="s">
        <v>542</v>
      </c>
      <c r="B3" s="159"/>
      <c r="C3" s="160"/>
      <c r="D3" s="161">
        <v>517013</v>
      </c>
      <c r="E3" s="162"/>
      <c r="F3" s="163">
        <v>310300</v>
      </c>
      <c r="G3" s="164"/>
      <c r="H3" s="165"/>
    </row>
    <row r="4" spans="1:8">
      <c r="A4" s="166"/>
      <c r="B4" s="167"/>
      <c r="C4" s="168"/>
      <c r="D4" s="169">
        <v>31527</v>
      </c>
      <c r="E4" s="170"/>
      <c r="F4" s="171">
        <v>157576</v>
      </c>
      <c r="G4" s="172"/>
      <c r="H4" s="173"/>
    </row>
    <row r="5" spans="1:8">
      <c r="A5" s="154" t="s">
        <v>544</v>
      </c>
      <c r="B5" s="159"/>
      <c r="C5" s="160"/>
      <c r="D5" s="161">
        <v>612415</v>
      </c>
      <c r="E5" s="162"/>
      <c r="F5" s="163">
        <v>317319</v>
      </c>
      <c r="G5" s="164"/>
      <c r="H5" s="165"/>
    </row>
    <row r="6" spans="1:8">
      <c r="A6" s="166"/>
      <c r="B6" s="167"/>
      <c r="C6" s="168"/>
      <c r="D6" s="169">
        <v>252523</v>
      </c>
      <c r="E6" s="170"/>
      <c r="F6" s="171">
        <v>164214</v>
      </c>
      <c r="G6" s="172"/>
      <c r="H6" s="173"/>
    </row>
    <row r="7" spans="1:8">
      <c r="A7" s="154" t="s">
        <v>545</v>
      </c>
      <c r="B7" s="159"/>
      <c r="C7" s="160"/>
      <c r="D7" s="161">
        <v>579949</v>
      </c>
      <c r="E7" s="162"/>
      <c r="F7" s="163">
        <v>289738</v>
      </c>
      <c r="G7" s="164"/>
      <c r="H7" s="165"/>
    </row>
    <row r="8" spans="1:8">
      <c r="A8" s="166"/>
      <c r="B8" s="167"/>
      <c r="C8" s="168"/>
      <c r="D8" s="169">
        <v>27281</v>
      </c>
      <c r="E8" s="170"/>
      <c r="F8" s="171">
        <v>156238</v>
      </c>
      <c r="G8" s="172"/>
      <c r="H8" s="173"/>
    </row>
    <row r="9" spans="1:8">
      <c r="A9" s="154" t="s">
        <v>546</v>
      </c>
      <c r="B9" s="159"/>
      <c r="C9" s="160"/>
      <c r="D9" s="161">
        <v>878000</v>
      </c>
      <c r="E9" s="162"/>
      <c r="F9" s="163">
        <v>316937</v>
      </c>
      <c r="G9" s="164"/>
      <c r="H9" s="165"/>
    </row>
    <row r="10" spans="1:8">
      <c r="A10" s="166"/>
      <c r="B10" s="167"/>
      <c r="C10" s="168"/>
      <c r="D10" s="169">
        <v>63411</v>
      </c>
      <c r="E10" s="170"/>
      <c r="F10" s="171">
        <v>199150</v>
      </c>
      <c r="G10" s="172"/>
      <c r="H10" s="173"/>
    </row>
    <row r="11" spans="1:8">
      <c r="A11" s="154" t="s">
        <v>547</v>
      </c>
      <c r="B11" s="159"/>
      <c r="C11" s="160"/>
      <c r="D11" s="161">
        <v>961192</v>
      </c>
      <c r="E11" s="162"/>
      <c r="F11" s="163">
        <v>332350</v>
      </c>
      <c r="G11" s="164"/>
      <c r="H11" s="165"/>
    </row>
    <row r="12" spans="1:8">
      <c r="A12" s="166"/>
      <c r="B12" s="167"/>
      <c r="C12" s="174"/>
      <c r="D12" s="169">
        <v>57626</v>
      </c>
      <c r="E12" s="170"/>
      <c r="F12" s="171">
        <v>200453</v>
      </c>
      <c r="G12" s="172"/>
      <c r="H12" s="173"/>
    </row>
    <row r="13" spans="1:8">
      <c r="A13" s="154"/>
      <c r="B13" s="159"/>
      <c r="C13" s="175"/>
      <c r="D13" s="176">
        <v>709714</v>
      </c>
      <c r="E13" s="177"/>
      <c r="F13" s="178">
        <v>313329</v>
      </c>
      <c r="G13" s="179"/>
      <c r="H13" s="165"/>
    </row>
    <row r="14" spans="1:8">
      <c r="A14" s="166"/>
      <c r="B14" s="167"/>
      <c r="C14" s="168"/>
      <c r="D14" s="169">
        <v>86474</v>
      </c>
      <c r="E14" s="170"/>
      <c r="F14" s="171">
        <v>175526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14.32</v>
      </c>
      <c r="C19" s="180">
        <f>ROUND(VALUE(SUBSTITUTE(実質収支比率等に係る経年分析!G$48,"▲","-")),2)</f>
        <v>12.86</v>
      </c>
      <c r="D19" s="180">
        <f>ROUND(VALUE(SUBSTITUTE(実質収支比率等に係る経年分析!H$48,"▲","-")),2)</f>
        <v>20.58</v>
      </c>
      <c r="E19" s="180">
        <f>ROUND(VALUE(SUBSTITUTE(実質収支比率等に係る経年分析!I$48,"▲","-")),2)</f>
        <v>0.34</v>
      </c>
      <c r="F19" s="180">
        <f>ROUND(VALUE(SUBSTITUTE(実質収支比率等に係る経年分析!J$48,"▲","-")),2)</f>
        <v>10.11</v>
      </c>
    </row>
    <row r="20" spans="1:11">
      <c r="A20" s="180" t="s">
        <v>55</v>
      </c>
      <c r="B20" s="180">
        <f>ROUND(VALUE(SUBSTITUTE(実質収支比率等に係る経年分析!F$47,"▲","-")),2)</f>
        <v>50.69</v>
      </c>
      <c r="C20" s="180">
        <f>ROUND(VALUE(SUBSTITUTE(実質収支比率等に係る経年分析!G$47,"▲","-")),2)</f>
        <v>39.409999999999997</v>
      </c>
      <c r="D20" s="180">
        <f>ROUND(VALUE(SUBSTITUTE(実質収支比率等に係る経年分析!H$47,"▲","-")),2)</f>
        <v>35.29</v>
      </c>
      <c r="E20" s="180">
        <f>ROUND(VALUE(SUBSTITUTE(実質収支比率等に係る経年分析!I$47,"▲","-")),2)</f>
        <v>36.33</v>
      </c>
      <c r="F20" s="180">
        <f>ROUND(VALUE(SUBSTITUTE(実質収支比率等に係る経年分析!J$47,"▲","-")),2)</f>
        <v>32.729999999999997</v>
      </c>
    </row>
    <row r="21" spans="1:11">
      <c r="A21" s="180" t="s">
        <v>56</v>
      </c>
      <c r="B21" s="180">
        <f>IF(ISNUMBER(VALUE(SUBSTITUTE(実質収支比率等に係る経年分析!F$49,"▲","-"))),ROUND(VALUE(SUBSTITUTE(実質収支比率等に係る経年分析!F$49,"▲","-")),2),NA())</f>
        <v>25.51</v>
      </c>
      <c r="C21" s="180">
        <f>IF(ISNUMBER(VALUE(SUBSTITUTE(実質収支比率等に係る経年分析!G$49,"▲","-"))),ROUND(VALUE(SUBSTITUTE(実質収支比率等に係る経年分析!G$49,"▲","-")),2),NA())</f>
        <v>-14.16</v>
      </c>
      <c r="D21" s="180">
        <f>IF(ISNUMBER(VALUE(SUBSTITUTE(実質収支比率等に係る経年分析!H$49,"▲","-"))),ROUND(VALUE(SUBSTITUTE(実質収支比率等に係る経年分析!H$49,"▲","-")),2),NA())</f>
        <v>3.33</v>
      </c>
      <c r="E21" s="180">
        <f>IF(ISNUMBER(VALUE(SUBSTITUTE(実質収支比率等に係る経年分析!I$49,"▲","-"))),ROUND(VALUE(SUBSTITUTE(実質収支比率等に係る経年分析!I$49,"▲","-")),2),NA())</f>
        <v>-16.61</v>
      </c>
      <c r="F21" s="180">
        <f>IF(ISNUMBER(VALUE(SUBSTITUTE(実質収支比率等に係る経年分析!J$49,"▲","-"))),ROUND(VALUE(SUBSTITUTE(実質収支比率等に係る経年分析!J$49,"▲","-")),2),NA())</f>
        <v>8.0399999999999991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漁業集落排水事業特別会計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c r="A33" s="181" t="str">
        <f>IF(連結実質赤字比率に係る赤字・黒字の構成分析!C$37="",NA(),連結実質赤字比率に係る赤字・黒字の構成分析!C$37)</f>
        <v>航路事業特別会計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3.7</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v>
      </c>
    </row>
    <row r="36" spans="1:16">
      <c r="A36" s="181" t="str">
        <f>IF(連結実質赤字比率に係る赤字・黒字の構成分析!C$34="",NA(),連結実質赤字比率に係る赤字・黒字の構成分析!C$34)</f>
        <v>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0.95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151</v>
      </c>
      <c r="E42" s="182"/>
      <c r="F42" s="182"/>
      <c r="G42" s="182">
        <f>'実質公債費比率（分子）の構造'!L$52</f>
        <v>135</v>
      </c>
      <c r="H42" s="182"/>
      <c r="I42" s="182"/>
      <c r="J42" s="182">
        <f>'実質公債費比率（分子）の構造'!M$52</f>
        <v>133</v>
      </c>
      <c r="K42" s="182"/>
      <c r="L42" s="182"/>
      <c r="M42" s="182">
        <f>'実質公債費比率（分子）の構造'!N$52</f>
        <v>155</v>
      </c>
      <c r="N42" s="182"/>
      <c r="O42" s="182"/>
      <c r="P42" s="182">
        <f>'実質公債費比率（分子）の構造'!O$52</f>
        <v>159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40</v>
      </c>
      <c r="C44" s="182"/>
      <c r="D44" s="182"/>
      <c r="E44" s="182">
        <f>'実質公債費比率（分子）の構造'!L$50</f>
        <v>38</v>
      </c>
      <c r="F44" s="182"/>
      <c r="G44" s="182"/>
      <c r="H44" s="182">
        <f>'実質公債費比率（分子）の構造'!M$50</f>
        <v>38</v>
      </c>
      <c r="I44" s="182"/>
      <c r="J44" s="182"/>
      <c r="K44" s="182">
        <f>'実質公債費比率（分子）の構造'!N$50</f>
        <v>47</v>
      </c>
      <c r="L44" s="182"/>
      <c r="M44" s="182"/>
      <c r="N44" s="182">
        <f>'実質公債費比率（分子）の構造'!O$50</f>
        <v>52</v>
      </c>
      <c r="O44" s="182"/>
      <c r="P44" s="182"/>
    </row>
    <row r="45" spans="1:16">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58</v>
      </c>
      <c r="C46" s="182"/>
      <c r="D46" s="182"/>
      <c r="E46" s="182">
        <f>'実質公債費比率（分子）の構造'!L$48</f>
        <v>59</v>
      </c>
      <c r="F46" s="182"/>
      <c r="G46" s="182"/>
      <c r="H46" s="182">
        <f>'実質公債費比率（分子）の構造'!M$48</f>
        <v>59</v>
      </c>
      <c r="I46" s="182"/>
      <c r="J46" s="182"/>
      <c r="K46" s="182">
        <f>'実質公債費比率（分子）の構造'!N$48</f>
        <v>59</v>
      </c>
      <c r="L46" s="182"/>
      <c r="M46" s="182"/>
      <c r="N46" s="182">
        <f>'実質公債費比率（分子）の構造'!O$48</f>
        <v>62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165</v>
      </c>
      <c r="C49" s="182"/>
      <c r="D49" s="182"/>
      <c r="E49" s="182">
        <f>'実質公債費比率（分子）の構造'!L$45</f>
        <v>145</v>
      </c>
      <c r="F49" s="182"/>
      <c r="G49" s="182"/>
      <c r="H49" s="182">
        <f>'実質公債費比率（分子）の構造'!M$45</f>
        <v>134</v>
      </c>
      <c r="I49" s="182"/>
      <c r="J49" s="182"/>
      <c r="K49" s="182">
        <f>'実質公債費比率（分子）の構造'!N$45</f>
        <v>126</v>
      </c>
      <c r="L49" s="182"/>
      <c r="M49" s="182"/>
      <c r="N49" s="182">
        <f>'実質公債費比率（分子）の構造'!O$45</f>
        <v>124</v>
      </c>
      <c r="O49" s="182"/>
      <c r="P49" s="182"/>
    </row>
    <row r="50" spans="1:16">
      <c r="A50" s="182" t="s">
        <v>71</v>
      </c>
      <c r="B50" s="182" t="e">
        <f>NA()</f>
        <v>#N/A</v>
      </c>
      <c r="C50" s="182">
        <f>IF(ISNUMBER('実質公債費比率（分子）の構造'!K$53),'実質公債費比率（分子）の構造'!K$53,NA())</f>
        <v>112</v>
      </c>
      <c r="D50" s="182" t="e">
        <f>NA()</f>
        <v>#N/A</v>
      </c>
      <c r="E50" s="182" t="e">
        <f>NA()</f>
        <v>#N/A</v>
      </c>
      <c r="F50" s="182">
        <f>IF(ISNUMBER('実質公債費比率（分子）の構造'!L$53),'実質公債費比率（分子）の構造'!L$53,NA())</f>
        <v>107</v>
      </c>
      <c r="G50" s="182" t="e">
        <f>NA()</f>
        <v>#N/A</v>
      </c>
      <c r="H50" s="182" t="e">
        <f>NA()</f>
        <v>#N/A</v>
      </c>
      <c r="I50" s="182">
        <f>IF(ISNUMBER('実質公債費比率（分子）の構造'!M$53),'実質公債費比率（分子）の構造'!M$53,NA())</f>
        <v>98</v>
      </c>
      <c r="J50" s="182" t="e">
        <f>NA()</f>
        <v>#N/A</v>
      </c>
      <c r="K50" s="182" t="e">
        <f>NA()</f>
        <v>#N/A</v>
      </c>
      <c r="L50" s="182">
        <f>IF(ISNUMBER('実質公債費比率（分子）の構造'!N$53),'実質公債費比率（分子）の構造'!N$53,NA())</f>
        <v>77</v>
      </c>
      <c r="M50" s="182" t="e">
        <f>NA()</f>
        <v>#N/A</v>
      </c>
      <c r="N50" s="182" t="e">
        <f>NA()</f>
        <v>#N/A</v>
      </c>
      <c r="O50" s="182">
        <f>IF(ISNUMBER('実質公債費比率（分子）の構造'!O$53),'実質公債費比率（分子）の構造'!O$53,NA())</f>
        <v>79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1108</v>
      </c>
      <c r="E56" s="181"/>
      <c r="F56" s="181"/>
      <c r="G56" s="181">
        <f>'将来負担比率（分子）の構造'!J$52</f>
        <v>1144</v>
      </c>
      <c r="H56" s="181"/>
      <c r="I56" s="181"/>
      <c r="J56" s="181">
        <f>'将来負担比率（分子）の構造'!K$52</f>
        <v>1115</v>
      </c>
      <c r="K56" s="181"/>
      <c r="L56" s="181"/>
      <c r="M56" s="181">
        <f>'将来負担比率（分子）の構造'!L$52</f>
        <v>1109</v>
      </c>
      <c r="N56" s="181"/>
      <c r="O56" s="181"/>
      <c r="P56" s="181">
        <f>'将来負担比率（分子）の構造'!M$52</f>
        <v>1151</v>
      </c>
    </row>
    <row r="57" spans="1:16">
      <c r="A57" s="181" t="s">
        <v>42</v>
      </c>
      <c r="B57" s="181"/>
      <c r="C57" s="181"/>
      <c r="D57" s="181">
        <f>'将来負担比率（分子）の構造'!I$51</f>
        <v>35</v>
      </c>
      <c r="E57" s="181"/>
      <c r="F57" s="181"/>
      <c r="G57" s="181">
        <f>'将来負担比率（分子）の構造'!J$51</f>
        <v>26</v>
      </c>
      <c r="H57" s="181"/>
      <c r="I57" s="181"/>
      <c r="J57" s="181">
        <f>'将来負担比率（分子）の構造'!K$51</f>
        <v>20</v>
      </c>
      <c r="K57" s="181"/>
      <c r="L57" s="181"/>
      <c r="M57" s="181">
        <f>'将来負担比率（分子）の構造'!L$51</f>
        <v>7</v>
      </c>
      <c r="N57" s="181"/>
      <c r="O57" s="181"/>
      <c r="P57" s="181">
        <f>'将来負担比率（分子）の構造'!M$51</f>
        <v>5</v>
      </c>
    </row>
    <row r="58" spans="1:16">
      <c r="A58" s="181" t="s">
        <v>41</v>
      </c>
      <c r="B58" s="181"/>
      <c r="C58" s="181"/>
      <c r="D58" s="181">
        <f>'将来負担比率（分子）の構造'!I$50</f>
        <v>490</v>
      </c>
      <c r="E58" s="181"/>
      <c r="F58" s="181"/>
      <c r="G58" s="181">
        <f>'将来負担比率（分子）の構造'!J$50</f>
        <v>369</v>
      </c>
      <c r="H58" s="181"/>
      <c r="I58" s="181"/>
      <c r="J58" s="181">
        <f>'将来負担比率（分子）の構造'!K$50</f>
        <v>333</v>
      </c>
      <c r="K58" s="181"/>
      <c r="L58" s="181"/>
      <c r="M58" s="181">
        <f>'将来負担比率（分子）の構造'!L$50</f>
        <v>359</v>
      </c>
      <c r="N58" s="181"/>
      <c r="O58" s="181"/>
      <c r="P58" s="181">
        <f>'将来負担比率（分子）の構造'!M$50</f>
        <v>294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39</v>
      </c>
      <c r="C62" s="181"/>
      <c r="D62" s="181"/>
      <c r="E62" s="181">
        <f>'将来負担比率（分子）の構造'!J$45</f>
        <v>109</v>
      </c>
      <c r="F62" s="181"/>
      <c r="G62" s="181"/>
      <c r="H62" s="181">
        <f>'将来負担比率（分子）の構造'!K$45</f>
        <v>103</v>
      </c>
      <c r="I62" s="181"/>
      <c r="J62" s="181"/>
      <c r="K62" s="181">
        <f>'将来負担比率（分子）の構造'!L$45</f>
        <v>82</v>
      </c>
      <c r="L62" s="181"/>
      <c r="M62" s="181"/>
      <c r="N62" s="181" t="str">
        <f>'将来負担比率（分子）の構造'!M$45</f>
        <v>-</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587</v>
      </c>
      <c r="C64" s="181"/>
      <c r="D64" s="181"/>
      <c r="E64" s="181">
        <f>'将来負担比率（分子）の構造'!J$43</f>
        <v>587</v>
      </c>
      <c r="F64" s="181"/>
      <c r="G64" s="181"/>
      <c r="H64" s="181">
        <f>'将来負担比率（分子）の構造'!K$43</f>
        <v>555</v>
      </c>
      <c r="I64" s="181"/>
      <c r="J64" s="181"/>
      <c r="K64" s="181">
        <f>'将来負担比率（分子）の構造'!L$43</f>
        <v>573</v>
      </c>
      <c r="L64" s="181"/>
      <c r="M64" s="181"/>
      <c r="N64" s="181">
        <f>'将来負担比率（分子）の構造'!M$43</f>
        <v>558</v>
      </c>
      <c r="O64" s="181"/>
      <c r="P64" s="181"/>
    </row>
    <row r="65" spans="1:16">
      <c r="A65" s="181" t="s">
        <v>32</v>
      </c>
      <c r="B65" s="181">
        <f>'将来負担比率（分子）の構造'!I$42</f>
        <v>604</v>
      </c>
      <c r="C65" s="181"/>
      <c r="D65" s="181"/>
      <c r="E65" s="181">
        <f>'将来負担比率（分子）の構造'!J$42</f>
        <v>564</v>
      </c>
      <c r="F65" s="181"/>
      <c r="G65" s="181"/>
      <c r="H65" s="181">
        <f>'将来負担比率（分子）の構造'!K$42</f>
        <v>774</v>
      </c>
      <c r="I65" s="181"/>
      <c r="J65" s="181"/>
      <c r="K65" s="181">
        <f>'将来負担比率（分子）の構造'!L$42</f>
        <v>743</v>
      </c>
      <c r="L65" s="181"/>
      <c r="M65" s="181"/>
      <c r="N65" s="181">
        <f>'将来負担比率（分子）の構造'!M$42</f>
        <v>685</v>
      </c>
      <c r="O65" s="181"/>
      <c r="P65" s="181"/>
    </row>
    <row r="66" spans="1:16">
      <c r="A66" s="181" t="s">
        <v>31</v>
      </c>
      <c r="B66" s="181">
        <f>'将来負担比率（分子）の構造'!I$41</f>
        <v>1170</v>
      </c>
      <c r="C66" s="181"/>
      <c r="D66" s="181"/>
      <c r="E66" s="181">
        <f>'将来負担比率（分子）の構造'!J$41</f>
        <v>1222</v>
      </c>
      <c r="F66" s="181"/>
      <c r="G66" s="181"/>
      <c r="H66" s="181">
        <f>'将来負担比率（分子）の構造'!K$41</f>
        <v>1183</v>
      </c>
      <c r="I66" s="181"/>
      <c r="J66" s="181"/>
      <c r="K66" s="181">
        <f>'将来負担比率（分子）の構造'!L$41</f>
        <v>1111</v>
      </c>
      <c r="L66" s="181"/>
      <c r="M66" s="181"/>
      <c r="N66" s="181">
        <f>'将来負担比率（分子）の構造'!M$41</f>
        <v>1258</v>
      </c>
      <c r="O66" s="181"/>
      <c r="P66" s="181"/>
    </row>
    <row r="67" spans="1:16">
      <c r="A67" s="181" t="s">
        <v>75</v>
      </c>
      <c r="B67" s="181" t="e">
        <f>NA()</f>
        <v>#N/A</v>
      </c>
      <c r="C67" s="181">
        <f>IF(ISNUMBER('将来負担比率（分子）の構造'!I$53), IF('将来負担比率（分子）の構造'!I$53 &lt; 0, 0, '将来負担比率（分子）の構造'!I$53), NA())</f>
        <v>766</v>
      </c>
      <c r="D67" s="181" t="e">
        <f>NA()</f>
        <v>#N/A</v>
      </c>
      <c r="E67" s="181" t="e">
        <f>NA()</f>
        <v>#N/A</v>
      </c>
      <c r="F67" s="181">
        <f>IF(ISNUMBER('将来負担比率（分子）の構造'!J$53), IF('将来負担比率（分子）の構造'!J$53 &lt; 0, 0, '将来負担比率（分子）の構造'!J$53), NA())</f>
        <v>941</v>
      </c>
      <c r="G67" s="181" t="e">
        <f>NA()</f>
        <v>#N/A</v>
      </c>
      <c r="H67" s="181" t="e">
        <f>NA()</f>
        <v>#N/A</v>
      </c>
      <c r="I67" s="181">
        <f>IF(ISNUMBER('将来負担比率（分子）の構造'!K$53), IF('将来負担比率（分子）の構造'!K$53 &lt; 0, 0, '将来負担比率（分子）の構造'!K$53), NA())</f>
        <v>1147</v>
      </c>
      <c r="J67" s="181" t="e">
        <f>NA()</f>
        <v>#N/A</v>
      </c>
      <c r="K67" s="181" t="e">
        <f>NA()</f>
        <v>#N/A</v>
      </c>
      <c r="L67" s="181">
        <f>IF(ISNUMBER('将来負担比率（分子）の構造'!L$53), IF('将来負担比率（分子）の構造'!L$53 &lt; 0, 0, '将来負担比率（分子）の構造'!L$53), NA())</f>
        <v>1034</v>
      </c>
      <c r="M67" s="181" t="e">
        <f>NA()</f>
        <v>#N/A</v>
      </c>
      <c r="N67" s="181" t="e">
        <f>NA()</f>
        <v>#N/A</v>
      </c>
      <c r="O67" s="181">
        <f>IF(ISNUMBER('将来負担比率（分子）の構造'!M$53), IF('将来負担比率（分子）の構造'!M$53 &lt; 0, 0, '将来負担比率（分子）の構造'!M$53), NA())</f>
        <v>1050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277</v>
      </c>
      <c r="C72" s="185">
        <f>基金残高に係る経年分析!G55</f>
        <v>299</v>
      </c>
      <c r="D72" s="185">
        <f>基金残高に係る経年分析!H55</f>
        <v>284</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56</v>
      </c>
      <c r="C74" s="185">
        <f>基金残高に係る経年分析!G57</f>
        <v>60</v>
      </c>
      <c r="D74" s="185">
        <f>基金残高に係る経年分析!H57</f>
        <v>27</v>
      </c>
    </row>
  </sheetData>
  <sheetProtection algorithmName="SHA-512" hashValue="Jru6M7DRzELUhSfe1OOFd18VZ0xZUmkh293KPRolvN/69wloO0RquSfrIff5AbYYmbDnAN5Nr49HMQIHcwf2wQ==" saltValue="sf72USMfX+t7KX/WeaEGK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225</v>
      </c>
      <c r="C5" s="709"/>
      <c r="D5" s="709"/>
      <c r="E5" s="709"/>
      <c r="F5" s="709"/>
      <c r="G5" s="709"/>
      <c r="H5" s="709"/>
      <c r="I5" s="709"/>
      <c r="J5" s="709"/>
      <c r="K5" s="709"/>
      <c r="L5" s="709"/>
      <c r="M5" s="709"/>
      <c r="N5" s="709"/>
      <c r="O5" s="709"/>
      <c r="P5" s="709"/>
      <c r="Q5" s="710"/>
      <c r="R5" s="697">
        <v>88142</v>
      </c>
      <c r="S5" s="698"/>
      <c r="T5" s="698"/>
      <c r="U5" s="698"/>
      <c r="V5" s="698"/>
      <c r="W5" s="698"/>
      <c r="X5" s="698"/>
      <c r="Y5" s="741"/>
      <c r="Z5" s="759">
        <v>3.5</v>
      </c>
      <c r="AA5" s="759"/>
      <c r="AB5" s="759"/>
      <c r="AC5" s="759"/>
      <c r="AD5" s="760">
        <v>85107</v>
      </c>
      <c r="AE5" s="760"/>
      <c r="AF5" s="760"/>
      <c r="AG5" s="760"/>
      <c r="AH5" s="760"/>
      <c r="AI5" s="760"/>
      <c r="AJ5" s="760"/>
      <c r="AK5" s="760"/>
      <c r="AL5" s="742">
        <v>10</v>
      </c>
      <c r="AM5" s="713"/>
      <c r="AN5" s="713"/>
      <c r="AO5" s="743"/>
      <c r="AP5" s="708" t="s">
        <v>226</v>
      </c>
      <c r="AQ5" s="709"/>
      <c r="AR5" s="709"/>
      <c r="AS5" s="709"/>
      <c r="AT5" s="709"/>
      <c r="AU5" s="709"/>
      <c r="AV5" s="709"/>
      <c r="AW5" s="709"/>
      <c r="AX5" s="709"/>
      <c r="AY5" s="709"/>
      <c r="AZ5" s="709"/>
      <c r="BA5" s="709"/>
      <c r="BB5" s="709"/>
      <c r="BC5" s="709"/>
      <c r="BD5" s="709"/>
      <c r="BE5" s="709"/>
      <c r="BF5" s="710"/>
      <c r="BG5" s="642">
        <v>85107</v>
      </c>
      <c r="BH5" s="643"/>
      <c r="BI5" s="643"/>
      <c r="BJ5" s="643"/>
      <c r="BK5" s="643"/>
      <c r="BL5" s="643"/>
      <c r="BM5" s="643"/>
      <c r="BN5" s="644"/>
      <c r="BO5" s="675">
        <v>96.6</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c r="B6" s="639" t="s">
        <v>231</v>
      </c>
      <c r="C6" s="640"/>
      <c r="D6" s="640"/>
      <c r="E6" s="640"/>
      <c r="F6" s="640"/>
      <c r="G6" s="640"/>
      <c r="H6" s="640"/>
      <c r="I6" s="640"/>
      <c r="J6" s="640"/>
      <c r="K6" s="640"/>
      <c r="L6" s="640"/>
      <c r="M6" s="640"/>
      <c r="N6" s="640"/>
      <c r="O6" s="640"/>
      <c r="P6" s="640"/>
      <c r="Q6" s="641"/>
      <c r="R6" s="642">
        <v>7601</v>
      </c>
      <c r="S6" s="643"/>
      <c r="T6" s="643"/>
      <c r="U6" s="643"/>
      <c r="V6" s="643"/>
      <c r="W6" s="643"/>
      <c r="X6" s="643"/>
      <c r="Y6" s="644"/>
      <c r="Z6" s="675">
        <v>0.3</v>
      </c>
      <c r="AA6" s="675"/>
      <c r="AB6" s="675"/>
      <c r="AC6" s="675"/>
      <c r="AD6" s="676">
        <v>7601</v>
      </c>
      <c r="AE6" s="676"/>
      <c r="AF6" s="676"/>
      <c r="AG6" s="676"/>
      <c r="AH6" s="676"/>
      <c r="AI6" s="676"/>
      <c r="AJ6" s="676"/>
      <c r="AK6" s="676"/>
      <c r="AL6" s="645">
        <v>0.9</v>
      </c>
      <c r="AM6" s="646"/>
      <c r="AN6" s="646"/>
      <c r="AO6" s="677"/>
      <c r="AP6" s="639" t="s">
        <v>232</v>
      </c>
      <c r="AQ6" s="640"/>
      <c r="AR6" s="640"/>
      <c r="AS6" s="640"/>
      <c r="AT6" s="640"/>
      <c r="AU6" s="640"/>
      <c r="AV6" s="640"/>
      <c r="AW6" s="640"/>
      <c r="AX6" s="640"/>
      <c r="AY6" s="640"/>
      <c r="AZ6" s="640"/>
      <c r="BA6" s="640"/>
      <c r="BB6" s="640"/>
      <c r="BC6" s="640"/>
      <c r="BD6" s="640"/>
      <c r="BE6" s="640"/>
      <c r="BF6" s="641"/>
      <c r="BG6" s="642">
        <v>85107</v>
      </c>
      <c r="BH6" s="643"/>
      <c r="BI6" s="643"/>
      <c r="BJ6" s="643"/>
      <c r="BK6" s="643"/>
      <c r="BL6" s="643"/>
      <c r="BM6" s="643"/>
      <c r="BN6" s="644"/>
      <c r="BO6" s="675">
        <v>96.6</v>
      </c>
      <c r="BP6" s="675"/>
      <c r="BQ6" s="675"/>
      <c r="BR6" s="675"/>
      <c r="BS6" s="676" t="s">
        <v>189</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34199</v>
      </c>
      <c r="CS6" s="643"/>
      <c r="CT6" s="643"/>
      <c r="CU6" s="643"/>
      <c r="CV6" s="643"/>
      <c r="CW6" s="643"/>
      <c r="CX6" s="643"/>
      <c r="CY6" s="644"/>
      <c r="CZ6" s="742">
        <v>1.4</v>
      </c>
      <c r="DA6" s="713"/>
      <c r="DB6" s="713"/>
      <c r="DC6" s="745"/>
      <c r="DD6" s="648" t="s">
        <v>227</v>
      </c>
      <c r="DE6" s="643"/>
      <c r="DF6" s="643"/>
      <c r="DG6" s="643"/>
      <c r="DH6" s="643"/>
      <c r="DI6" s="643"/>
      <c r="DJ6" s="643"/>
      <c r="DK6" s="643"/>
      <c r="DL6" s="643"/>
      <c r="DM6" s="643"/>
      <c r="DN6" s="643"/>
      <c r="DO6" s="643"/>
      <c r="DP6" s="644"/>
      <c r="DQ6" s="648">
        <v>34199</v>
      </c>
      <c r="DR6" s="643"/>
      <c r="DS6" s="643"/>
      <c r="DT6" s="643"/>
      <c r="DU6" s="643"/>
      <c r="DV6" s="643"/>
      <c r="DW6" s="643"/>
      <c r="DX6" s="643"/>
      <c r="DY6" s="643"/>
      <c r="DZ6" s="643"/>
      <c r="EA6" s="643"/>
      <c r="EB6" s="643"/>
      <c r="EC6" s="688"/>
    </row>
    <row r="7" spans="2:143" ht="11.25" customHeight="1">
      <c r="B7" s="639" t="s">
        <v>234</v>
      </c>
      <c r="C7" s="640"/>
      <c r="D7" s="640"/>
      <c r="E7" s="640"/>
      <c r="F7" s="640"/>
      <c r="G7" s="640"/>
      <c r="H7" s="640"/>
      <c r="I7" s="640"/>
      <c r="J7" s="640"/>
      <c r="K7" s="640"/>
      <c r="L7" s="640"/>
      <c r="M7" s="640"/>
      <c r="N7" s="640"/>
      <c r="O7" s="640"/>
      <c r="P7" s="640"/>
      <c r="Q7" s="641"/>
      <c r="R7" s="642">
        <v>39</v>
      </c>
      <c r="S7" s="643"/>
      <c r="T7" s="643"/>
      <c r="U7" s="643"/>
      <c r="V7" s="643"/>
      <c r="W7" s="643"/>
      <c r="X7" s="643"/>
      <c r="Y7" s="644"/>
      <c r="Z7" s="675">
        <v>0</v>
      </c>
      <c r="AA7" s="675"/>
      <c r="AB7" s="675"/>
      <c r="AC7" s="675"/>
      <c r="AD7" s="676">
        <v>39</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36665</v>
      </c>
      <c r="BH7" s="643"/>
      <c r="BI7" s="643"/>
      <c r="BJ7" s="643"/>
      <c r="BK7" s="643"/>
      <c r="BL7" s="643"/>
      <c r="BM7" s="643"/>
      <c r="BN7" s="644"/>
      <c r="BO7" s="675">
        <v>41.6</v>
      </c>
      <c r="BP7" s="675"/>
      <c r="BQ7" s="675"/>
      <c r="BR7" s="675"/>
      <c r="BS7" s="676" t="s">
        <v>227</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488524</v>
      </c>
      <c r="CS7" s="643"/>
      <c r="CT7" s="643"/>
      <c r="CU7" s="643"/>
      <c r="CV7" s="643"/>
      <c r="CW7" s="643"/>
      <c r="CX7" s="643"/>
      <c r="CY7" s="644"/>
      <c r="CZ7" s="675">
        <v>20.2</v>
      </c>
      <c r="DA7" s="675"/>
      <c r="DB7" s="675"/>
      <c r="DC7" s="675"/>
      <c r="DD7" s="648">
        <v>98</v>
      </c>
      <c r="DE7" s="643"/>
      <c r="DF7" s="643"/>
      <c r="DG7" s="643"/>
      <c r="DH7" s="643"/>
      <c r="DI7" s="643"/>
      <c r="DJ7" s="643"/>
      <c r="DK7" s="643"/>
      <c r="DL7" s="643"/>
      <c r="DM7" s="643"/>
      <c r="DN7" s="643"/>
      <c r="DO7" s="643"/>
      <c r="DP7" s="644"/>
      <c r="DQ7" s="648">
        <v>353655</v>
      </c>
      <c r="DR7" s="643"/>
      <c r="DS7" s="643"/>
      <c r="DT7" s="643"/>
      <c r="DU7" s="643"/>
      <c r="DV7" s="643"/>
      <c r="DW7" s="643"/>
      <c r="DX7" s="643"/>
      <c r="DY7" s="643"/>
      <c r="DZ7" s="643"/>
      <c r="EA7" s="643"/>
      <c r="EB7" s="643"/>
      <c r="EC7" s="688"/>
    </row>
    <row r="8" spans="2:143" ht="11.25" customHeight="1">
      <c r="B8" s="639" t="s">
        <v>237</v>
      </c>
      <c r="C8" s="640"/>
      <c r="D8" s="640"/>
      <c r="E8" s="640"/>
      <c r="F8" s="640"/>
      <c r="G8" s="640"/>
      <c r="H8" s="640"/>
      <c r="I8" s="640"/>
      <c r="J8" s="640"/>
      <c r="K8" s="640"/>
      <c r="L8" s="640"/>
      <c r="M8" s="640"/>
      <c r="N8" s="640"/>
      <c r="O8" s="640"/>
      <c r="P8" s="640"/>
      <c r="Q8" s="641"/>
      <c r="R8" s="642">
        <v>120</v>
      </c>
      <c r="S8" s="643"/>
      <c r="T8" s="643"/>
      <c r="U8" s="643"/>
      <c r="V8" s="643"/>
      <c r="W8" s="643"/>
      <c r="X8" s="643"/>
      <c r="Y8" s="644"/>
      <c r="Z8" s="675">
        <v>0</v>
      </c>
      <c r="AA8" s="675"/>
      <c r="AB8" s="675"/>
      <c r="AC8" s="675"/>
      <c r="AD8" s="676">
        <v>120</v>
      </c>
      <c r="AE8" s="676"/>
      <c r="AF8" s="676"/>
      <c r="AG8" s="676"/>
      <c r="AH8" s="676"/>
      <c r="AI8" s="676"/>
      <c r="AJ8" s="676"/>
      <c r="AK8" s="676"/>
      <c r="AL8" s="645">
        <v>0</v>
      </c>
      <c r="AM8" s="646"/>
      <c r="AN8" s="646"/>
      <c r="AO8" s="677"/>
      <c r="AP8" s="639" t="s">
        <v>238</v>
      </c>
      <c r="AQ8" s="640"/>
      <c r="AR8" s="640"/>
      <c r="AS8" s="640"/>
      <c r="AT8" s="640"/>
      <c r="AU8" s="640"/>
      <c r="AV8" s="640"/>
      <c r="AW8" s="640"/>
      <c r="AX8" s="640"/>
      <c r="AY8" s="640"/>
      <c r="AZ8" s="640"/>
      <c r="BA8" s="640"/>
      <c r="BB8" s="640"/>
      <c r="BC8" s="640"/>
      <c r="BD8" s="640"/>
      <c r="BE8" s="640"/>
      <c r="BF8" s="641"/>
      <c r="BG8" s="642">
        <v>1131</v>
      </c>
      <c r="BH8" s="643"/>
      <c r="BI8" s="643"/>
      <c r="BJ8" s="643"/>
      <c r="BK8" s="643"/>
      <c r="BL8" s="643"/>
      <c r="BM8" s="643"/>
      <c r="BN8" s="644"/>
      <c r="BO8" s="675">
        <v>1.3</v>
      </c>
      <c r="BP8" s="675"/>
      <c r="BQ8" s="675"/>
      <c r="BR8" s="675"/>
      <c r="BS8" s="648" t="s">
        <v>189</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173055</v>
      </c>
      <c r="CS8" s="643"/>
      <c r="CT8" s="643"/>
      <c r="CU8" s="643"/>
      <c r="CV8" s="643"/>
      <c r="CW8" s="643"/>
      <c r="CX8" s="643"/>
      <c r="CY8" s="644"/>
      <c r="CZ8" s="675">
        <v>7.2</v>
      </c>
      <c r="DA8" s="675"/>
      <c r="DB8" s="675"/>
      <c r="DC8" s="675"/>
      <c r="DD8" s="648" t="s">
        <v>227</v>
      </c>
      <c r="DE8" s="643"/>
      <c r="DF8" s="643"/>
      <c r="DG8" s="643"/>
      <c r="DH8" s="643"/>
      <c r="DI8" s="643"/>
      <c r="DJ8" s="643"/>
      <c r="DK8" s="643"/>
      <c r="DL8" s="643"/>
      <c r="DM8" s="643"/>
      <c r="DN8" s="643"/>
      <c r="DO8" s="643"/>
      <c r="DP8" s="644"/>
      <c r="DQ8" s="648">
        <v>106630</v>
      </c>
      <c r="DR8" s="643"/>
      <c r="DS8" s="643"/>
      <c r="DT8" s="643"/>
      <c r="DU8" s="643"/>
      <c r="DV8" s="643"/>
      <c r="DW8" s="643"/>
      <c r="DX8" s="643"/>
      <c r="DY8" s="643"/>
      <c r="DZ8" s="643"/>
      <c r="EA8" s="643"/>
      <c r="EB8" s="643"/>
      <c r="EC8" s="688"/>
    </row>
    <row r="9" spans="2:143" ht="11.25" customHeight="1">
      <c r="B9" s="639" t="s">
        <v>240</v>
      </c>
      <c r="C9" s="640"/>
      <c r="D9" s="640"/>
      <c r="E9" s="640"/>
      <c r="F9" s="640"/>
      <c r="G9" s="640"/>
      <c r="H9" s="640"/>
      <c r="I9" s="640"/>
      <c r="J9" s="640"/>
      <c r="K9" s="640"/>
      <c r="L9" s="640"/>
      <c r="M9" s="640"/>
      <c r="N9" s="640"/>
      <c r="O9" s="640"/>
      <c r="P9" s="640"/>
      <c r="Q9" s="641"/>
      <c r="R9" s="642">
        <v>134</v>
      </c>
      <c r="S9" s="643"/>
      <c r="T9" s="643"/>
      <c r="U9" s="643"/>
      <c r="V9" s="643"/>
      <c r="W9" s="643"/>
      <c r="X9" s="643"/>
      <c r="Y9" s="644"/>
      <c r="Z9" s="675">
        <v>0</v>
      </c>
      <c r="AA9" s="675"/>
      <c r="AB9" s="675"/>
      <c r="AC9" s="675"/>
      <c r="AD9" s="676">
        <v>134</v>
      </c>
      <c r="AE9" s="676"/>
      <c r="AF9" s="676"/>
      <c r="AG9" s="676"/>
      <c r="AH9" s="676"/>
      <c r="AI9" s="676"/>
      <c r="AJ9" s="676"/>
      <c r="AK9" s="676"/>
      <c r="AL9" s="645">
        <v>0</v>
      </c>
      <c r="AM9" s="646"/>
      <c r="AN9" s="646"/>
      <c r="AO9" s="677"/>
      <c r="AP9" s="639" t="s">
        <v>241</v>
      </c>
      <c r="AQ9" s="640"/>
      <c r="AR9" s="640"/>
      <c r="AS9" s="640"/>
      <c r="AT9" s="640"/>
      <c r="AU9" s="640"/>
      <c r="AV9" s="640"/>
      <c r="AW9" s="640"/>
      <c r="AX9" s="640"/>
      <c r="AY9" s="640"/>
      <c r="AZ9" s="640"/>
      <c r="BA9" s="640"/>
      <c r="BB9" s="640"/>
      <c r="BC9" s="640"/>
      <c r="BD9" s="640"/>
      <c r="BE9" s="640"/>
      <c r="BF9" s="641"/>
      <c r="BG9" s="642">
        <v>31941</v>
      </c>
      <c r="BH9" s="643"/>
      <c r="BI9" s="643"/>
      <c r="BJ9" s="643"/>
      <c r="BK9" s="643"/>
      <c r="BL9" s="643"/>
      <c r="BM9" s="643"/>
      <c r="BN9" s="644"/>
      <c r="BO9" s="675">
        <v>36.200000000000003</v>
      </c>
      <c r="BP9" s="675"/>
      <c r="BQ9" s="675"/>
      <c r="BR9" s="675"/>
      <c r="BS9" s="648" t="s">
        <v>189</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563451</v>
      </c>
      <c r="CS9" s="643"/>
      <c r="CT9" s="643"/>
      <c r="CU9" s="643"/>
      <c r="CV9" s="643"/>
      <c r="CW9" s="643"/>
      <c r="CX9" s="643"/>
      <c r="CY9" s="644"/>
      <c r="CZ9" s="675">
        <v>23.3</v>
      </c>
      <c r="DA9" s="675"/>
      <c r="DB9" s="675"/>
      <c r="DC9" s="675"/>
      <c r="DD9" s="648">
        <v>352000</v>
      </c>
      <c r="DE9" s="643"/>
      <c r="DF9" s="643"/>
      <c r="DG9" s="643"/>
      <c r="DH9" s="643"/>
      <c r="DI9" s="643"/>
      <c r="DJ9" s="643"/>
      <c r="DK9" s="643"/>
      <c r="DL9" s="643"/>
      <c r="DM9" s="643"/>
      <c r="DN9" s="643"/>
      <c r="DO9" s="643"/>
      <c r="DP9" s="644"/>
      <c r="DQ9" s="648">
        <v>165865</v>
      </c>
      <c r="DR9" s="643"/>
      <c r="DS9" s="643"/>
      <c r="DT9" s="643"/>
      <c r="DU9" s="643"/>
      <c r="DV9" s="643"/>
      <c r="DW9" s="643"/>
      <c r="DX9" s="643"/>
      <c r="DY9" s="643"/>
      <c r="DZ9" s="643"/>
      <c r="EA9" s="643"/>
      <c r="EB9" s="643"/>
      <c r="EC9" s="688"/>
    </row>
    <row r="10" spans="2:143" ht="11.25" customHeight="1">
      <c r="B10" s="639" t="s">
        <v>243</v>
      </c>
      <c r="C10" s="640"/>
      <c r="D10" s="640"/>
      <c r="E10" s="640"/>
      <c r="F10" s="640"/>
      <c r="G10" s="640"/>
      <c r="H10" s="640"/>
      <c r="I10" s="640"/>
      <c r="J10" s="640"/>
      <c r="K10" s="640"/>
      <c r="L10" s="640"/>
      <c r="M10" s="640"/>
      <c r="N10" s="640"/>
      <c r="O10" s="640"/>
      <c r="P10" s="640"/>
      <c r="Q10" s="641"/>
      <c r="R10" s="642" t="s">
        <v>189</v>
      </c>
      <c r="S10" s="643"/>
      <c r="T10" s="643"/>
      <c r="U10" s="643"/>
      <c r="V10" s="643"/>
      <c r="W10" s="643"/>
      <c r="X10" s="643"/>
      <c r="Y10" s="644"/>
      <c r="Z10" s="675" t="s">
        <v>189</v>
      </c>
      <c r="AA10" s="675"/>
      <c r="AB10" s="675"/>
      <c r="AC10" s="675"/>
      <c r="AD10" s="676" t="s">
        <v>189</v>
      </c>
      <c r="AE10" s="676"/>
      <c r="AF10" s="676"/>
      <c r="AG10" s="676"/>
      <c r="AH10" s="676"/>
      <c r="AI10" s="676"/>
      <c r="AJ10" s="676"/>
      <c r="AK10" s="676"/>
      <c r="AL10" s="645" t="s">
        <v>227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2958</v>
      </c>
      <c r="BH10" s="643"/>
      <c r="BI10" s="643"/>
      <c r="BJ10" s="643"/>
      <c r="BK10" s="643"/>
      <c r="BL10" s="643"/>
      <c r="BM10" s="643"/>
      <c r="BN10" s="644"/>
      <c r="BO10" s="675">
        <v>3.4</v>
      </c>
      <c r="BP10" s="675"/>
      <c r="BQ10" s="675"/>
      <c r="BR10" s="675"/>
      <c r="BS10" s="648" t="s">
        <v>189</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t="s">
        <v>246</v>
      </c>
      <c r="CS10" s="643"/>
      <c r="CT10" s="643"/>
      <c r="CU10" s="643"/>
      <c r="CV10" s="643"/>
      <c r="CW10" s="643"/>
      <c r="CX10" s="643"/>
      <c r="CY10" s="644"/>
      <c r="CZ10" s="675" t="s">
        <v>227</v>
      </c>
      <c r="DA10" s="675"/>
      <c r="DB10" s="675"/>
      <c r="DC10" s="675"/>
      <c r="DD10" s="648" t="s">
        <v>246</v>
      </c>
      <c r="DE10" s="643"/>
      <c r="DF10" s="643"/>
      <c r="DG10" s="643"/>
      <c r="DH10" s="643"/>
      <c r="DI10" s="643"/>
      <c r="DJ10" s="643"/>
      <c r="DK10" s="643"/>
      <c r="DL10" s="643"/>
      <c r="DM10" s="643"/>
      <c r="DN10" s="643"/>
      <c r="DO10" s="643"/>
      <c r="DP10" s="644"/>
      <c r="DQ10" s="648" t="s">
        <v>227</v>
      </c>
      <c r="DR10" s="643"/>
      <c r="DS10" s="643"/>
      <c r="DT10" s="643"/>
      <c r="DU10" s="643"/>
      <c r="DV10" s="643"/>
      <c r="DW10" s="643"/>
      <c r="DX10" s="643"/>
      <c r="DY10" s="643"/>
      <c r="DZ10" s="643"/>
      <c r="EA10" s="643"/>
      <c r="EB10" s="643"/>
      <c r="EC10" s="688"/>
    </row>
    <row r="11" spans="2:143" ht="11.25" customHeight="1">
      <c r="B11" s="639" t="s">
        <v>247</v>
      </c>
      <c r="C11" s="640"/>
      <c r="D11" s="640"/>
      <c r="E11" s="640"/>
      <c r="F11" s="640"/>
      <c r="G11" s="640"/>
      <c r="H11" s="640"/>
      <c r="I11" s="640"/>
      <c r="J11" s="640"/>
      <c r="K11" s="640"/>
      <c r="L11" s="640"/>
      <c r="M11" s="640"/>
      <c r="N11" s="640"/>
      <c r="O11" s="640"/>
      <c r="P11" s="640"/>
      <c r="Q11" s="641"/>
      <c r="R11" s="642">
        <v>20110</v>
      </c>
      <c r="S11" s="643"/>
      <c r="T11" s="643"/>
      <c r="U11" s="643"/>
      <c r="V11" s="643"/>
      <c r="W11" s="643"/>
      <c r="X11" s="643"/>
      <c r="Y11" s="644"/>
      <c r="Z11" s="645">
        <v>0.8</v>
      </c>
      <c r="AA11" s="646"/>
      <c r="AB11" s="646"/>
      <c r="AC11" s="647"/>
      <c r="AD11" s="648">
        <v>20110</v>
      </c>
      <c r="AE11" s="643"/>
      <c r="AF11" s="643"/>
      <c r="AG11" s="643"/>
      <c r="AH11" s="643"/>
      <c r="AI11" s="643"/>
      <c r="AJ11" s="643"/>
      <c r="AK11" s="644"/>
      <c r="AL11" s="645">
        <v>2.4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635</v>
      </c>
      <c r="BH11" s="643"/>
      <c r="BI11" s="643"/>
      <c r="BJ11" s="643"/>
      <c r="BK11" s="643"/>
      <c r="BL11" s="643"/>
      <c r="BM11" s="643"/>
      <c r="BN11" s="644"/>
      <c r="BO11" s="675">
        <v>0.7</v>
      </c>
      <c r="BP11" s="675"/>
      <c r="BQ11" s="675"/>
      <c r="BR11" s="675"/>
      <c r="BS11" s="648" t="s">
        <v>246</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48032</v>
      </c>
      <c r="CS11" s="643"/>
      <c r="CT11" s="643"/>
      <c r="CU11" s="643"/>
      <c r="CV11" s="643"/>
      <c r="CW11" s="643"/>
      <c r="CX11" s="643"/>
      <c r="CY11" s="644"/>
      <c r="CZ11" s="675">
        <v>2</v>
      </c>
      <c r="DA11" s="675"/>
      <c r="DB11" s="675"/>
      <c r="DC11" s="675"/>
      <c r="DD11" s="648">
        <v>1655</v>
      </c>
      <c r="DE11" s="643"/>
      <c r="DF11" s="643"/>
      <c r="DG11" s="643"/>
      <c r="DH11" s="643"/>
      <c r="DI11" s="643"/>
      <c r="DJ11" s="643"/>
      <c r="DK11" s="643"/>
      <c r="DL11" s="643"/>
      <c r="DM11" s="643"/>
      <c r="DN11" s="643"/>
      <c r="DO11" s="643"/>
      <c r="DP11" s="644"/>
      <c r="DQ11" s="648">
        <v>36964</v>
      </c>
      <c r="DR11" s="643"/>
      <c r="DS11" s="643"/>
      <c r="DT11" s="643"/>
      <c r="DU11" s="643"/>
      <c r="DV11" s="643"/>
      <c r="DW11" s="643"/>
      <c r="DX11" s="643"/>
      <c r="DY11" s="643"/>
      <c r="DZ11" s="643"/>
      <c r="EA11" s="643"/>
      <c r="EB11" s="643"/>
      <c r="EC11" s="688"/>
    </row>
    <row r="12" spans="2:143" ht="11.25" customHeight="1">
      <c r="B12" s="639" t="s">
        <v>250</v>
      </c>
      <c r="C12" s="640"/>
      <c r="D12" s="640"/>
      <c r="E12" s="640"/>
      <c r="F12" s="640"/>
      <c r="G12" s="640"/>
      <c r="H12" s="640"/>
      <c r="I12" s="640"/>
      <c r="J12" s="640"/>
      <c r="K12" s="640"/>
      <c r="L12" s="640"/>
      <c r="M12" s="640"/>
      <c r="N12" s="640"/>
      <c r="O12" s="640"/>
      <c r="P12" s="640"/>
      <c r="Q12" s="641"/>
      <c r="R12" s="642" t="s">
        <v>227</v>
      </c>
      <c r="S12" s="643"/>
      <c r="T12" s="643"/>
      <c r="U12" s="643"/>
      <c r="V12" s="643"/>
      <c r="W12" s="643"/>
      <c r="X12" s="643"/>
      <c r="Y12" s="644"/>
      <c r="Z12" s="675" t="s">
        <v>189</v>
      </c>
      <c r="AA12" s="675"/>
      <c r="AB12" s="675"/>
      <c r="AC12" s="675"/>
      <c r="AD12" s="676" t="s">
        <v>246</v>
      </c>
      <c r="AE12" s="676"/>
      <c r="AF12" s="676"/>
      <c r="AG12" s="676"/>
      <c r="AH12" s="676"/>
      <c r="AI12" s="676"/>
      <c r="AJ12" s="676"/>
      <c r="AK12" s="676"/>
      <c r="AL12" s="645" t="s">
        <v>246</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40895</v>
      </c>
      <c r="BH12" s="643"/>
      <c r="BI12" s="643"/>
      <c r="BJ12" s="643"/>
      <c r="BK12" s="643"/>
      <c r="BL12" s="643"/>
      <c r="BM12" s="643"/>
      <c r="BN12" s="644"/>
      <c r="BO12" s="675">
        <v>46.4</v>
      </c>
      <c r="BP12" s="675"/>
      <c r="BQ12" s="675"/>
      <c r="BR12" s="675"/>
      <c r="BS12" s="648" t="s">
        <v>189</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125441</v>
      </c>
      <c r="CS12" s="643"/>
      <c r="CT12" s="643"/>
      <c r="CU12" s="643"/>
      <c r="CV12" s="643"/>
      <c r="CW12" s="643"/>
      <c r="CX12" s="643"/>
      <c r="CY12" s="644"/>
      <c r="CZ12" s="675">
        <v>5.2</v>
      </c>
      <c r="DA12" s="675"/>
      <c r="DB12" s="675"/>
      <c r="DC12" s="675"/>
      <c r="DD12" s="648" t="s">
        <v>189</v>
      </c>
      <c r="DE12" s="643"/>
      <c r="DF12" s="643"/>
      <c r="DG12" s="643"/>
      <c r="DH12" s="643"/>
      <c r="DI12" s="643"/>
      <c r="DJ12" s="643"/>
      <c r="DK12" s="643"/>
      <c r="DL12" s="643"/>
      <c r="DM12" s="643"/>
      <c r="DN12" s="643"/>
      <c r="DO12" s="643"/>
      <c r="DP12" s="644"/>
      <c r="DQ12" s="648">
        <v>26303</v>
      </c>
      <c r="DR12" s="643"/>
      <c r="DS12" s="643"/>
      <c r="DT12" s="643"/>
      <c r="DU12" s="643"/>
      <c r="DV12" s="643"/>
      <c r="DW12" s="643"/>
      <c r="DX12" s="643"/>
      <c r="DY12" s="643"/>
      <c r="DZ12" s="643"/>
      <c r="EA12" s="643"/>
      <c r="EB12" s="643"/>
      <c r="EC12" s="688"/>
    </row>
    <row r="13" spans="2:143" ht="11.25" customHeight="1">
      <c r="B13" s="639" t="s">
        <v>253</v>
      </c>
      <c r="C13" s="640"/>
      <c r="D13" s="640"/>
      <c r="E13" s="640"/>
      <c r="F13" s="640"/>
      <c r="G13" s="640"/>
      <c r="H13" s="640"/>
      <c r="I13" s="640"/>
      <c r="J13" s="640"/>
      <c r="K13" s="640"/>
      <c r="L13" s="640"/>
      <c r="M13" s="640"/>
      <c r="N13" s="640"/>
      <c r="O13" s="640"/>
      <c r="P13" s="640"/>
      <c r="Q13" s="641"/>
      <c r="R13" s="642" t="s">
        <v>189</v>
      </c>
      <c r="S13" s="643"/>
      <c r="T13" s="643"/>
      <c r="U13" s="643"/>
      <c r="V13" s="643"/>
      <c r="W13" s="643"/>
      <c r="X13" s="643"/>
      <c r="Y13" s="644"/>
      <c r="Z13" s="675" t="s">
        <v>227</v>
      </c>
      <c r="AA13" s="675"/>
      <c r="AB13" s="675"/>
      <c r="AC13" s="675"/>
      <c r="AD13" s="676" t="s">
        <v>227</v>
      </c>
      <c r="AE13" s="676"/>
      <c r="AF13" s="676"/>
      <c r="AG13" s="676"/>
      <c r="AH13" s="676"/>
      <c r="AI13" s="676"/>
      <c r="AJ13" s="676"/>
      <c r="AK13" s="676"/>
      <c r="AL13" s="645" t="s">
        <v>189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40280</v>
      </c>
      <c r="BH13" s="643"/>
      <c r="BI13" s="643"/>
      <c r="BJ13" s="643"/>
      <c r="BK13" s="643"/>
      <c r="BL13" s="643"/>
      <c r="BM13" s="643"/>
      <c r="BN13" s="644"/>
      <c r="BO13" s="675">
        <v>45.7</v>
      </c>
      <c r="BP13" s="675"/>
      <c r="BQ13" s="675"/>
      <c r="BR13" s="675"/>
      <c r="BS13" s="648" t="s">
        <v>246</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538235</v>
      </c>
      <c r="CS13" s="643"/>
      <c r="CT13" s="643"/>
      <c r="CU13" s="643"/>
      <c r="CV13" s="643"/>
      <c r="CW13" s="643"/>
      <c r="CX13" s="643"/>
      <c r="CY13" s="644"/>
      <c r="CZ13" s="675">
        <v>22.3</v>
      </c>
      <c r="DA13" s="675"/>
      <c r="DB13" s="675"/>
      <c r="DC13" s="675"/>
      <c r="DD13" s="648">
        <v>417351</v>
      </c>
      <c r="DE13" s="643"/>
      <c r="DF13" s="643"/>
      <c r="DG13" s="643"/>
      <c r="DH13" s="643"/>
      <c r="DI13" s="643"/>
      <c r="DJ13" s="643"/>
      <c r="DK13" s="643"/>
      <c r="DL13" s="643"/>
      <c r="DM13" s="643"/>
      <c r="DN13" s="643"/>
      <c r="DO13" s="643"/>
      <c r="DP13" s="644"/>
      <c r="DQ13" s="648">
        <v>117720</v>
      </c>
      <c r="DR13" s="643"/>
      <c r="DS13" s="643"/>
      <c r="DT13" s="643"/>
      <c r="DU13" s="643"/>
      <c r="DV13" s="643"/>
      <c r="DW13" s="643"/>
      <c r="DX13" s="643"/>
      <c r="DY13" s="643"/>
      <c r="DZ13" s="643"/>
      <c r="EA13" s="643"/>
      <c r="EB13" s="643"/>
      <c r="EC13" s="688"/>
    </row>
    <row r="14" spans="2:143" ht="11.25" customHeight="1">
      <c r="B14" s="639" t="s">
        <v>256</v>
      </c>
      <c r="C14" s="640"/>
      <c r="D14" s="640"/>
      <c r="E14" s="640"/>
      <c r="F14" s="640"/>
      <c r="G14" s="640"/>
      <c r="H14" s="640"/>
      <c r="I14" s="640"/>
      <c r="J14" s="640"/>
      <c r="K14" s="640"/>
      <c r="L14" s="640"/>
      <c r="M14" s="640"/>
      <c r="N14" s="640"/>
      <c r="O14" s="640"/>
      <c r="P14" s="640"/>
      <c r="Q14" s="641"/>
      <c r="R14" s="642" t="s">
        <v>246</v>
      </c>
      <c r="S14" s="643"/>
      <c r="T14" s="643"/>
      <c r="U14" s="643"/>
      <c r="V14" s="643"/>
      <c r="W14" s="643"/>
      <c r="X14" s="643"/>
      <c r="Y14" s="644"/>
      <c r="Z14" s="675" t="s">
        <v>227</v>
      </c>
      <c r="AA14" s="675"/>
      <c r="AB14" s="675"/>
      <c r="AC14" s="675"/>
      <c r="AD14" s="676" t="s">
        <v>227</v>
      </c>
      <c r="AE14" s="676"/>
      <c r="AF14" s="676"/>
      <c r="AG14" s="676"/>
      <c r="AH14" s="676"/>
      <c r="AI14" s="676"/>
      <c r="AJ14" s="676"/>
      <c r="AK14" s="676"/>
      <c r="AL14" s="645" t="s">
        <v>227</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3920</v>
      </c>
      <c r="BH14" s="643"/>
      <c r="BI14" s="643"/>
      <c r="BJ14" s="643"/>
      <c r="BK14" s="643"/>
      <c r="BL14" s="643"/>
      <c r="BM14" s="643"/>
      <c r="BN14" s="644"/>
      <c r="BO14" s="675">
        <v>4.4000000000000004</v>
      </c>
      <c r="BP14" s="675"/>
      <c r="BQ14" s="675"/>
      <c r="BR14" s="675"/>
      <c r="BS14" s="648" t="s">
        <v>189</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23542</v>
      </c>
      <c r="CS14" s="643"/>
      <c r="CT14" s="643"/>
      <c r="CU14" s="643"/>
      <c r="CV14" s="643"/>
      <c r="CW14" s="643"/>
      <c r="CX14" s="643"/>
      <c r="CY14" s="644"/>
      <c r="CZ14" s="675">
        <v>1</v>
      </c>
      <c r="DA14" s="675"/>
      <c r="DB14" s="675"/>
      <c r="DC14" s="675"/>
      <c r="DD14" s="648">
        <v>4752</v>
      </c>
      <c r="DE14" s="643"/>
      <c r="DF14" s="643"/>
      <c r="DG14" s="643"/>
      <c r="DH14" s="643"/>
      <c r="DI14" s="643"/>
      <c r="DJ14" s="643"/>
      <c r="DK14" s="643"/>
      <c r="DL14" s="643"/>
      <c r="DM14" s="643"/>
      <c r="DN14" s="643"/>
      <c r="DO14" s="643"/>
      <c r="DP14" s="644"/>
      <c r="DQ14" s="648">
        <v>17090</v>
      </c>
      <c r="DR14" s="643"/>
      <c r="DS14" s="643"/>
      <c r="DT14" s="643"/>
      <c r="DU14" s="643"/>
      <c r="DV14" s="643"/>
      <c r="DW14" s="643"/>
      <c r="DX14" s="643"/>
      <c r="DY14" s="643"/>
      <c r="DZ14" s="643"/>
      <c r="EA14" s="643"/>
      <c r="EB14" s="643"/>
      <c r="EC14" s="688"/>
    </row>
    <row r="15" spans="2:143" ht="11.25" customHeight="1">
      <c r="B15" s="639" t="s">
        <v>259</v>
      </c>
      <c r="C15" s="640"/>
      <c r="D15" s="640"/>
      <c r="E15" s="640"/>
      <c r="F15" s="640"/>
      <c r="G15" s="640"/>
      <c r="H15" s="640"/>
      <c r="I15" s="640"/>
      <c r="J15" s="640"/>
      <c r="K15" s="640"/>
      <c r="L15" s="640"/>
      <c r="M15" s="640"/>
      <c r="N15" s="640"/>
      <c r="O15" s="640"/>
      <c r="P15" s="640"/>
      <c r="Q15" s="641"/>
      <c r="R15" s="642" t="s">
        <v>189</v>
      </c>
      <c r="S15" s="643"/>
      <c r="T15" s="643"/>
      <c r="U15" s="643"/>
      <c r="V15" s="643"/>
      <c r="W15" s="643"/>
      <c r="X15" s="643"/>
      <c r="Y15" s="644"/>
      <c r="Z15" s="675" t="s">
        <v>227</v>
      </c>
      <c r="AA15" s="675"/>
      <c r="AB15" s="675"/>
      <c r="AC15" s="675"/>
      <c r="AD15" s="676" t="s">
        <v>227</v>
      </c>
      <c r="AE15" s="676"/>
      <c r="AF15" s="676"/>
      <c r="AG15" s="676"/>
      <c r="AH15" s="676"/>
      <c r="AI15" s="676"/>
      <c r="AJ15" s="676"/>
      <c r="AK15" s="676"/>
      <c r="AL15" s="645" t="s">
        <v>189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3627</v>
      </c>
      <c r="BH15" s="643"/>
      <c r="BI15" s="643"/>
      <c r="BJ15" s="643"/>
      <c r="BK15" s="643"/>
      <c r="BL15" s="643"/>
      <c r="BM15" s="643"/>
      <c r="BN15" s="644"/>
      <c r="BO15" s="675">
        <v>4.0999999999999996</v>
      </c>
      <c r="BP15" s="675"/>
      <c r="BQ15" s="675"/>
      <c r="BR15" s="675"/>
      <c r="BS15" s="648" t="s">
        <v>189</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293505</v>
      </c>
      <c r="CS15" s="643"/>
      <c r="CT15" s="643"/>
      <c r="CU15" s="643"/>
      <c r="CV15" s="643"/>
      <c r="CW15" s="643"/>
      <c r="CX15" s="643"/>
      <c r="CY15" s="644"/>
      <c r="CZ15" s="675">
        <v>12.1</v>
      </c>
      <c r="DA15" s="675"/>
      <c r="DB15" s="675"/>
      <c r="DC15" s="675"/>
      <c r="DD15" s="648">
        <v>103635</v>
      </c>
      <c r="DE15" s="643"/>
      <c r="DF15" s="643"/>
      <c r="DG15" s="643"/>
      <c r="DH15" s="643"/>
      <c r="DI15" s="643"/>
      <c r="DJ15" s="643"/>
      <c r="DK15" s="643"/>
      <c r="DL15" s="643"/>
      <c r="DM15" s="643"/>
      <c r="DN15" s="643"/>
      <c r="DO15" s="643"/>
      <c r="DP15" s="644"/>
      <c r="DQ15" s="648">
        <v>201995</v>
      </c>
      <c r="DR15" s="643"/>
      <c r="DS15" s="643"/>
      <c r="DT15" s="643"/>
      <c r="DU15" s="643"/>
      <c r="DV15" s="643"/>
      <c r="DW15" s="643"/>
      <c r="DX15" s="643"/>
      <c r="DY15" s="643"/>
      <c r="DZ15" s="643"/>
      <c r="EA15" s="643"/>
      <c r="EB15" s="643"/>
      <c r="EC15" s="688"/>
    </row>
    <row r="16" spans="2:143" ht="11.25" customHeight="1">
      <c r="B16" s="639" t="s">
        <v>262</v>
      </c>
      <c r="C16" s="640"/>
      <c r="D16" s="640"/>
      <c r="E16" s="640"/>
      <c r="F16" s="640"/>
      <c r="G16" s="640"/>
      <c r="H16" s="640"/>
      <c r="I16" s="640"/>
      <c r="J16" s="640"/>
      <c r="K16" s="640"/>
      <c r="L16" s="640"/>
      <c r="M16" s="640"/>
      <c r="N16" s="640"/>
      <c r="O16" s="640"/>
      <c r="P16" s="640"/>
      <c r="Q16" s="641"/>
      <c r="R16" s="642">
        <v>520</v>
      </c>
      <c r="S16" s="643"/>
      <c r="T16" s="643"/>
      <c r="U16" s="643"/>
      <c r="V16" s="643"/>
      <c r="W16" s="643"/>
      <c r="X16" s="643"/>
      <c r="Y16" s="644"/>
      <c r="Z16" s="675">
        <v>0</v>
      </c>
      <c r="AA16" s="675"/>
      <c r="AB16" s="675"/>
      <c r="AC16" s="675"/>
      <c r="AD16" s="676">
        <v>520</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246</v>
      </c>
      <c r="BH16" s="643"/>
      <c r="BI16" s="643"/>
      <c r="BJ16" s="643"/>
      <c r="BK16" s="643"/>
      <c r="BL16" s="643"/>
      <c r="BM16" s="643"/>
      <c r="BN16" s="644"/>
      <c r="BO16" s="675" t="s">
        <v>227</v>
      </c>
      <c r="BP16" s="675"/>
      <c r="BQ16" s="675"/>
      <c r="BR16" s="675"/>
      <c r="BS16" s="648" t="s">
        <v>227</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6993</v>
      </c>
      <c r="CS16" s="643"/>
      <c r="CT16" s="643"/>
      <c r="CU16" s="643"/>
      <c r="CV16" s="643"/>
      <c r="CW16" s="643"/>
      <c r="CX16" s="643"/>
      <c r="CY16" s="644"/>
      <c r="CZ16" s="675">
        <v>0.3</v>
      </c>
      <c r="DA16" s="675"/>
      <c r="DB16" s="675"/>
      <c r="DC16" s="675"/>
      <c r="DD16" s="648" t="s">
        <v>227</v>
      </c>
      <c r="DE16" s="643"/>
      <c r="DF16" s="643"/>
      <c r="DG16" s="643"/>
      <c r="DH16" s="643"/>
      <c r="DI16" s="643"/>
      <c r="DJ16" s="643"/>
      <c r="DK16" s="643"/>
      <c r="DL16" s="643"/>
      <c r="DM16" s="643"/>
      <c r="DN16" s="643"/>
      <c r="DO16" s="643"/>
      <c r="DP16" s="644"/>
      <c r="DQ16" s="648">
        <v>6993</v>
      </c>
      <c r="DR16" s="643"/>
      <c r="DS16" s="643"/>
      <c r="DT16" s="643"/>
      <c r="DU16" s="643"/>
      <c r="DV16" s="643"/>
      <c r="DW16" s="643"/>
      <c r="DX16" s="643"/>
      <c r="DY16" s="643"/>
      <c r="DZ16" s="643"/>
      <c r="EA16" s="643"/>
      <c r="EB16" s="643"/>
      <c r="EC16" s="688"/>
    </row>
    <row r="17" spans="2:133" ht="11.25" customHeight="1">
      <c r="B17" s="639" t="s">
        <v>265</v>
      </c>
      <c r="C17" s="640"/>
      <c r="D17" s="640"/>
      <c r="E17" s="640"/>
      <c r="F17" s="640"/>
      <c r="G17" s="640"/>
      <c r="H17" s="640"/>
      <c r="I17" s="640"/>
      <c r="J17" s="640"/>
      <c r="K17" s="640"/>
      <c r="L17" s="640"/>
      <c r="M17" s="640"/>
      <c r="N17" s="640"/>
      <c r="O17" s="640"/>
      <c r="P17" s="640"/>
      <c r="Q17" s="641"/>
      <c r="R17" s="642">
        <v>57</v>
      </c>
      <c r="S17" s="643"/>
      <c r="T17" s="643"/>
      <c r="U17" s="643"/>
      <c r="V17" s="643"/>
      <c r="W17" s="643"/>
      <c r="X17" s="643"/>
      <c r="Y17" s="644"/>
      <c r="Z17" s="675">
        <v>0</v>
      </c>
      <c r="AA17" s="675"/>
      <c r="AB17" s="675"/>
      <c r="AC17" s="675"/>
      <c r="AD17" s="676">
        <v>57</v>
      </c>
      <c r="AE17" s="676"/>
      <c r="AF17" s="676"/>
      <c r="AG17" s="676"/>
      <c r="AH17" s="676"/>
      <c r="AI17" s="676"/>
      <c r="AJ17" s="676"/>
      <c r="AK17" s="676"/>
      <c r="AL17" s="645">
        <v>0</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189</v>
      </c>
      <c r="BH17" s="643"/>
      <c r="BI17" s="643"/>
      <c r="BJ17" s="643"/>
      <c r="BK17" s="643"/>
      <c r="BL17" s="643"/>
      <c r="BM17" s="643"/>
      <c r="BN17" s="644"/>
      <c r="BO17" s="675" t="s">
        <v>246</v>
      </c>
      <c r="BP17" s="675"/>
      <c r="BQ17" s="675"/>
      <c r="BR17" s="675"/>
      <c r="BS17" s="648" t="s">
        <v>189</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124002</v>
      </c>
      <c r="CS17" s="643"/>
      <c r="CT17" s="643"/>
      <c r="CU17" s="643"/>
      <c r="CV17" s="643"/>
      <c r="CW17" s="643"/>
      <c r="CX17" s="643"/>
      <c r="CY17" s="644"/>
      <c r="CZ17" s="675">
        <v>5.0999999999999996</v>
      </c>
      <c r="DA17" s="675"/>
      <c r="DB17" s="675"/>
      <c r="DC17" s="675"/>
      <c r="DD17" s="648" t="s">
        <v>189</v>
      </c>
      <c r="DE17" s="643"/>
      <c r="DF17" s="643"/>
      <c r="DG17" s="643"/>
      <c r="DH17" s="643"/>
      <c r="DI17" s="643"/>
      <c r="DJ17" s="643"/>
      <c r="DK17" s="643"/>
      <c r="DL17" s="643"/>
      <c r="DM17" s="643"/>
      <c r="DN17" s="643"/>
      <c r="DO17" s="643"/>
      <c r="DP17" s="644"/>
      <c r="DQ17" s="648">
        <v>122543</v>
      </c>
      <c r="DR17" s="643"/>
      <c r="DS17" s="643"/>
      <c r="DT17" s="643"/>
      <c r="DU17" s="643"/>
      <c r="DV17" s="643"/>
      <c r="DW17" s="643"/>
      <c r="DX17" s="643"/>
      <c r="DY17" s="643"/>
      <c r="DZ17" s="643"/>
      <c r="EA17" s="643"/>
      <c r="EB17" s="643"/>
      <c r="EC17" s="688"/>
    </row>
    <row r="18" spans="2:133" ht="11.25" customHeight="1">
      <c r="B18" s="639" t="s">
        <v>268</v>
      </c>
      <c r="C18" s="640"/>
      <c r="D18" s="640"/>
      <c r="E18" s="640"/>
      <c r="F18" s="640"/>
      <c r="G18" s="640"/>
      <c r="H18" s="640"/>
      <c r="I18" s="640"/>
      <c r="J18" s="640"/>
      <c r="K18" s="640"/>
      <c r="L18" s="640"/>
      <c r="M18" s="640"/>
      <c r="N18" s="640"/>
      <c r="O18" s="640"/>
      <c r="P18" s="640"/>
      <c r="Q18" s="641"/>
      <c r="R18" s="642">
        <v>432</v>
      </c>
      <c r="S18" s="643"/>
      <c r="T18" s="643"/>
      <c r="U18" s="643"/>
      <c r="V18" s="643"/>
      <c r="W18" s="643"/>
      <c r="X18" s="643"/>
      <c r="Y18" s="644"/>
      <c r="Z18" s="675">
        <v>0</v>
      </c>
      <c r="AA18" s="675"/>
      <c r="AB18" s="675"/>
      <c r="AC18" s="675"/>
      <c r="AD18" s="676">
        <v>432</v>
      </c>
      <c r="AE18" s="676"/>
      <c r="AF18" s="676"/>
      <c r="AG18" s="676"/>
      <c r="AH18" s="676"/>
      <c r="AI18" s="676"/>
      <c r="AJ18" s="676"/>
      <c r="AK18" s="676"/>
      <c r="AL18" s="645">
        <v>0.1</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246</v>
      </c>
      <c r="BH18" s="643"/>
      <c r="BI18" s="643"/>
      <c r="BJ18" s="643"/>
      <c r="BK18" s="643"/>
      <c r="BL18" s="643"/>
      <c r="BM18" s="643"/>
      <c r="BN18" s="644"/>
      <c r="BO18" s="675" t="s">
        <v>227</v>
      </c>
      <c r="BP18" s="675"/>
      <c r="BQ18" s="675"/>
      <c r="BR18" s="675"/>
      <c r="BS18" s="648" t="s">
        <v>189</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189</v>
      </c>
      <c r="CS18" s="643"/>
      <c r="CT18" s="643"/>
      <c r="CU18" s="643"/>
      <c r="CV18" s="643"/>
      <c r="CW18" s="643"/>
      <c r="CX18" s="643"/>
      <c r="CY18" s="644"/>
      <c r="CZ18" s="675" t="s">
        <v>227</v>
      </c>
      <c r="DA18" s="675"/>
      <c r="DB18" s="675"/>
      <c r="DC18" s="675"/>
      <c r="DD18" s="648" t="s">
        <v>246</v>
      </c>
      <c r="DE18" s="643"/>
      <c r="DF18" s="643"/>
      <c r="DG18" s="643"/>
      <c r="DH18" s="643"/>
      <c r="DI18" s="643"/>
      <c r="DJ18" s="643"/>
      <c r="DK18" s="643"/>
      <c r="DL18" s="643"/>
      <c r="DM18" s="643"/>
      <c r="DN18" s="643"/>
      <c r="DO18" s="643"/>
      <c r="DP18" s="644"/>
      <c r="DQ18" s="648" t="s">
        <v>189</v>
      </c>
      <c r="DR18" s="643"/>
      <c r="DS18" s="643"/>
      <c r="DT18" s="643"/>
      <c r="DU18" s="643"/>
      <c r="DV18" s="643"/>
      <c r="DW18" s="643"/>
      <c r="DX18" s="643"/>
      <c r="DY18" s="643"/>
      <c r="DZ18" s="643"/>
      <c r="EA18" s="643"/>
      <c r="EB18" s="643"/>
      <c r="EC18" s="688"/>
    </row>
    <row r="19" spans="2:133" ht="11.25" customHeight="1">
      <c r="B19" s="639" t="s">
        <v>271</v>
      </c>
      <c r="C19" s="640"/>
      <c r="D19" s="640"/>
      <c r="E19" s="640"/>
      <c r="F19" s="640"/>
      <c r="G19" s="640"/>
      <c r="H19" s="640"/>
      <c r="I19" s="640"/>
      <c r="J19" s="640"/>
      <c r="K19" s="640"/>
      <c r="L19" s="640"/>
      <c r="M19" s="640"/>
      <c r="N19" s="640"/>
      <c r="O19" s="640"/>
      <c r="P19" s="640"/>
      <c r="Q19" s="641"/>
      <c r="R19" s="642">
        <v>161</v>
      </c>
      <c r="S19" s="643"/>
      <c r="T19" s="643"/>
      <c r="U19" s="643"/>
      <c r="V19" s="643"/>
      <c r="W19" s="643"/>
      <c r="X19" s="643"/>
      <c r="Y19" s="644"/>
      <c r="Z19" s="675">
        <v>0</v>
      </c>
      <c r="AA19" s="675"/>
      <c r="AB19" s="675"/>
      <c r="AC19" s="675"/>
      <c r="AD19" s="676">
        <v>161</v>
      </c>
      <c r="AE19" s="676"/>
      <c r="AF19" s="676"/>
      <c r="AG19" s="676"/>
      <c r="AH19" s="676"/>
      <c r="AI19" s="676"/>
      <c r="AJ19" s="676"/>
      <c r="AK19" s="676"/>
      <c r="AL19" s="645">
        <v>0</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3035</v>
      </c>
      <c r="BH19" s="643"/>
      <c r="BI19" s="643"/>
      <c r="BJ19" s="643"/>
      <c r="BK19" s="643"/>
      <c r="BL19" s="643"/>
      <c r="BM19" s="643"/>
      <c r="BN19" s="644"/>
      <c r="BO19" s="675">
        <v>3.4</v>
      </c>
      <c r="BP19" s="675"/>
      <c r="BQ19" s="675"/>
      <c r="BR19" s="675"/>
      <c r="BS19" s="648" t="s">
        <v>189</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227</v>
      </c>
      <c r="CS19" s="643"/>
      <c r="CT19" s="643"/>
      <c r="CU19" s="643"/>
      <c r="CV19" s="643"/>
      <c r="CW19" s="643"/>
      <c r="CX19" s="643"/>
      <c r="CY19" s="644"/>
      <c r="CZ19" s="675" t="s">
        <v>227</v>
      </c>
      <c r="DA19" s="675"/>
      <c r="DB19" s="675"/>
      <c r="DC19" s="675"/>
      <c r="DD19" s="648" t="s">
        <v>227</v>
      </c>
      <c r="DE19" s="643"/>
      <c r="DF19" s="643"/>
      <c r="DG19" s="643"/>
      <c r="DH19" s="643"/>
      <c r="DI19" s="643"/>
      <c r="DJ19" s="643"/>
      <c r="DK19" s="643"/>
      <c r="DL19" s="643"/>
      <c r="DM19" s="643"/>
      <c r="DN19" s="643"/>
      <c r="DO19" s="643"/>
      <c r="DP19" s="644"/>
      <c r="DQ19" s="648" t="s">
        <v>189</v>
      </c>
      <c r="DR19" s="643"/>
      <c r="DS19" s="643"/>
      <c r="DT19" s="643"/>
      <c r="DU19" s="643"/>
      <c r="DV19" s="643"/>
      <c r="DW19" s="643"/>
      <c r="DX19" s="643"/>
      <c r="DY19" s="643"/>
      <c r="DZ19" s="643"/>
      <c r="EA19" s="643"/>
      <c r="EB19" s="643"/>
      <c r="EC19" s="688"/>
    </row>
    <row r="20" spans="2:133" ht="11.25" customHeight="1">
      <c r="B20" s="639" t="s">
        <v>274</v>
      </c>
      <c r="C20" s="640"/>
      <c r="D20" s="640"/>
      <c r="E20" s="640"/>
      <c r="F20" s="640"/>
      <c r="G20" s="640"/>
      <c r="H20" s="640"/>
      <c r="I20" s="640"/>
      <c r="J20" s="640"/>
      <c r="K20" s="640"/>
      <c r="L20" s="640"/>
      <c r="M20" s="640"/>
      <c r="N20" s="640"/>
      <c r="O20" s="640"/>
      <c r="P20" s="640"/>
      <c r="Q20" s="641"/>
      <c r="R20" s="642">
        <v>249</v>
      </c>
      <c r="S20" s="643"/>
      <c r="T20" s="643"/>
      <c r="U20" s="643"/>
      <c r="V20" s="643"/>
      <c r="W20" s="643"/>
      <c r="X20" s="643"/>
      <c r="Y20" s="644"/>
      <c r="Z20" s="675">
        <v>0</v>
      </c>
      <c r="AA20" s="675"/>
      <c r="AB20" s="675"/>
      <c r="AC20" s="675"/>
      <c r="AD20" s="676">
        <v>249</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227</v>
      </c>
      <c r="BH20" s="643"/>
      <c r="BI20" s="643"/>
      <c r="BJ20" s="643"/>
      <c r="BK20" s="643"/>
      <c r="BL20" s="643"/>
      <c r="BM20" s="643"/>
      <c r="BN20" s="644"/>
      <c r="BO20" s="675" t="s">
        <v>227</v>
      </c>
      <c r="BP20" s="675"/>
      <c r="BQ20" s="675"/>
      <c r="BR20" s="675"/>
      <c r="BS20" s="648" t="s">
        <v>227</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2418979</v>
      </c>
      <c r="CS20" s="643"/>
      <c r="CT20" s="643"/>
      <c r="CU20" s="643"/>
      <c r="CV20" s="643"/>
      <c r="CW20" s="643"/>
      <c r="CX20" s="643"/>
      <c r="CY20" s="644"/>
      <c r="CZ20" s="675">
        <v>100</v>
      </c>
      <c r="DA20" s="675"/>
      <c r="DB20" s="675"/>
      <c r="DC20" s="675"/>
      <c r="DD20" s="648">
        <v>879491</v>
      </c>
      <c r="DE20" s="643"/>
      <c r="DF20" s="643"/>
      <c r="DG20" s="643"/>
      <c r="DH20" s="643"/>
      <c r="DI20" s="643"/>
      <c r="DJ20" s="643"/>
      <c r="DK20" s="643"/>
      <c r="DL20" s="643"/>
      <c r="DM20" s="643"/>
      <c r="DN20" s="643"/>
      <c r="DO20" s="643"/>
      <c r="DP20" s="644"/>
      <c r="DQ20" s="648">
        <v>1189957</v>
      </c>
      <c r="DR20" s="643"/>
      <c r="DS20" s="643"/>
      <c r="DT20" s="643"/>
      <c r="DU20" s="643"/>
      <c r="DV20" s="643"/>
      <c r="DW20" s="643"/>
      <c r="DX20" s="643"/>
      <c r="DY20" s="643"/>
      <c r="DZ20" s="643"/>
      <c r="EA20" s="643"/>
      <c r="EB20" s="643"/>
      <c r="EC20" s="688"/>
    </row>
    <row r="21" spans="2:133" ht="11.25" customHeight="1">
      <c r="B21" s="639" t="s">
        <v>277</v>
      </c>
      <c r="C21" s="640"/>
      <c r="D21" s="640"/>
      <c r="E21" s="640"/>
      <c r="F21" s="640"/>
      <c r="G21" s="640"/>
      <c r="H21" s="640"/>
      <c r="I21" s="640"/>
      <c r="J21" s="640"/>
      <c r="K21" s="640"/>
      <c r="L21" s="640"/>
      <c r="M21" s="640"/>
      <c r="N21" s="640"/>
      <c r="O21" s="640"/>
      <c r="P21" s="640"/>
      <c r="Q21" s="641"/>
      <c r="R21" s="642">
        <v>22</v>
      </c>
      <c r="S21" s="643"/>
      <c r="T21" s="643"/>
      <c r="U21" s="643"/>
      <c r="V21" s="643"/>
      <c r="W21" s="643"/>
      <c r="X21" s="643"/>
      <c r="Y21" s="644"/>
      <c r="Z21" s="675">
        <v>0</v>
      </c>
      <c r="AA21" s="675"/>
      <c r="AB21" s="675"/>
      <c r="AC21" s="675"/>
      <c r="AD21" s="676">
        <v>22</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246</v>
      </c>
      <c r="BH21" s="643"/>
      <c r="BI21" s="643"/>
      <c r="BJ21" s="643"/>
      <c r="BK21" s="643"/>
      <c r="BL21" s="643"/>
      <c r="BM21" s="643"/>
      <c r="BN21" s="644"/>
      <c r="BO21" s="675" t="s">
        <v>189</v>
      </c>
      <c r="BP21" s="675"/>
      <c r="BQ21" s="675"/>
      <c r="BR21" s="675"/>
      <c r="BS21" s="648" t="s">
        <v>189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279</v>
      </c>
      <c r="C22" s="640"/>
      <c r="D22" s="640"/>
      <c r="E22" s="640"/>
      <c r="F22" s="640"/>
      <c r="G22" s="640"/>
      <c r="H22" s="640"/>
      <c r="I22" s="640"/>
      <c r="J22" s="640"/>
      <c r="K22" s="640"/>
      <c r="L22" s="640"/>
      <c r="M22" s="640"/>
      <c r="N22" s="640"/>
      <c r="O22" s="640"/>
      <c r="P22" s="640"/>
      <c r="Q22" s="641"/>
      <c r="R22" s="642">
        <v>959080</v>
      </c>
      <c r="S22" s="643"/>
      <c r="T22" s="643"/>
      <c r="U22" s="643"/>
      <c r="V22" s="643"/>
      <c r="W22" s="643"/>
      <c r="X22" s="643"/>
      <c r="Y22" s="644"/>
      <c r="Z22" s="675">
        <v>37.9</v>
      </c>
      <c r="AA22" s="675"/>
      <c r="AB22" s="675"/>
      <c r="AC22" s="675"/>
      <c r="AD22" s="676">
        <v>737630</v>
      </c>
      <c r="AE22" s="676"/>
      <c r="AF22" s="676"/>
      <c r="AG22" s="676"/>
      <c r="AH22" s="676"/>
      <c r="AI22" s="676"/>
      <c r="AJ22" s="676"/>
      <c r="AK22" s="676"/>
      <c r="AL22" s="645">
        <v>86.6</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189</v>
      </c>
      <c r="BH22" s="643"/>
      <c r="BI22" s="643"/>
      <c r="BJ22" s="643"/>
      <c r="BK22" s="643"/>
      <c r="BL22" s="643"/>
      <c r="BM22" s="643"/>
      <c r="BN22" s="644"/>
      <c r="BO22" s="675" t="s">
        <v>227</v>
      </c>
      <c r="BP22" s="675"/>
      <c r="BQ22" s="675"/>
      <c r="BR22" s="675"/>
      <c r="BS22" s="648" t="s">
        <v>227</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282</v>
      </c>
      <c r="C23" s="640"/>
      <c r="D23" s="640"/>
      <c r="E23" s="640"/>
      <c r="F23" s="640"/>
      <c r="G23" s="640"/>
      <c r="H23" s="640"/>
      <c r="I23" s="640"/>
      <c r="J23" s="640"/>
      <c r="K23" s="640"/>
      <c r="L23" s="640"/>
      <c r="M23" s="640"/>
      <c r="N23" s="640"/>
      <c r="O23" s="640"/>
      <c r="P23" s="640"/>
      <c r="Q23" s="641"/>
      <c r="R23" s="642">
        <v>737630</v>
      </c>
      <c r="S23" s="643"/>
      <c r="T23" s="643"/>
      <c r="U23" s="643"/>
      <c r="V23" s="643"/>
      <c r="W23" s="643"/>
      <c r="X23" s="643"/>
      <c r="Y23" s="644"/>
      <c r="Z23" s="675">
        <v>29.1</v>
      </c>
      <c r="AA23" s="675"/>
      <c r="AB23" s="675"/>
      <c r="AC23" s="675"/>
      <c r="AD23" s="676">
        <v>737630</v>
      </c>
      <c r="AE23" s="676"/>
      <c r="AF23" s="676"/>
      <c r="AG23" s="676"/>
      <c r="AH23" s="676"/>
      <c r="AI23" s="676"/>
      <c r="AJ23" s="676"/>
      <c r="AK23" s="676"/>
      <c r="AL23" s="645">
        <v>86.6</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227</v>
      </c>
      <c r="BH23" s="643"/>
      <c r="BI23" s="643"/>
      <c r="BJ23" s="643"/>
      <c r="BK23" s="643"/>
      <c r="BL23" s="643"/>
      <c r="BM23" s="643"/>
      <c r="BN23" s="644"/>
      <c r="BO23" s="675" t="s">
        <v>189</v>
      </c>
      <c r="BP23" s="675"/>
      <c r="BQ23" s="675"/>
      <c r="BR23" s="675"/>
      <c r="BS23" s="648" t="s">
        <v>246</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c r="B24" s="639" t="s">
        <v>289</v>
      </c>
      <c r="C24" s="640"/>
      <c r="D24" s="640"/>
      <c r="E24" s="640"/>
      <c r="F24" s="640"/>
      <c r="G24" s="640"/>
      <c r="H24" s="640"/>
      <c r="I24" s="640"/>
      <c r="J24" s="640"/>
      <c r="K24" s="640"/>
      <c r="L24" s="640"/>
      <c r="M24" s="640"/>
      <c r="N24" s="640"/>
      <c r="O24" s="640"/>
      <c r="P24" s="640"/>
      <c r="Q24" s="641"/>
      <c r="R24" s="642">
        <v>221450</v>
      </c>
      <c r="S24" s="643"/>
      <c r="T24" s="643"/>
      <c r="U24" s="643"/>
      <c r="V24" s="643"/>
      <c r="W24" s="643"/>
      <c r="X24" s="643"/>
      <c r="Y24" s="644"/>
      <c r="Z24" s="675">
        <v>8.6999999999999993</v>
      </c>
      <c r="AA24" s="675"/>
      <c r="AB24" s="675"/>
      <c r="AC24" s="675"/>
      <c r="AD24" s="676" t="s">
        <v>189</v>
      </c>
      <c r="AE24" s="676"/>
      <c r="AF24" s="676"/>
      <c r="AG24" s="676"/>
      <c r="AH24" s="676"/>
      <c r="AI24" s="676"/>
      <c r="AJ24" s="676"/>
      <c r="AK24" s="676"/>
      <c r="AL24" s="645" t="s">
        <v>246</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227</v>
      </c>
      <c r="BH24" s="643"/>
      <c r="BI24" s="643"/>
      <c r="BJ24" s="643"/>
      <c r="BK24" s="643"/>
      <c r="BL24" s="643"/>
      <c r="BM24" s="643"/>
      <c r="BN24" s="644"/>
      <c r="BO24" s="675" t="s">
        <v>246</v>
      </c>
      <c r="BP24" s="675"/>
      <c r="BQ24" s="675"/>
      <c r="BR24" s="675"/>
      <c r="BS24" s="648" t="s">
        <v>227</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493710</v>
      </c>
      <c r="CS24" s="698"/>
      <c r="CT24" s="698"/>
      <c r="CU24" s="698"/>
      <c r="CV24" s="698"/>
      <c r="CW24" s="698"/>
      <c r="CX24" s="698"/>
      <c r="CY24" s="741"/>
      <c r="CZ24" s="742">
        <v>20.399999999999999</v>
      </c>
      <c r="DA24" s="713"/>
      <c r="DB24" s="713"/>
      <c r="DC24" s="745"/>
      <c r="DD24" s="740">
        <v>431212</v>
      </c>
      <c r="DE24" s="698"/>
      <c r="DF24" s="698"/>
      <c r="DG24" s="698"/>
      <c r="DH24" s="698"/>
      <c r="DI24" s="698"/>
      <c r="DJ24" s="698"/>
      <c r="DK24" s="741"/>
      <c r="DL24" s="740">
        <v>419879</v>
      </c>
      <c r="DM24" s="698"/>
      <c r="DN24" s="698"/>
      <c r="DO24" s="698"/>
      <c r="DP24" s="698"/>
      <c r="DQ24" s="698"/>
      <c r="DR24" s="698"/>
      <c r="DS24" s="698"/>
      <c r="DT24" s="698"/>
      <c r="DU24" s="698"/>
      <c r="DV24" s="741"/>
      <c r="DW24" s="742">
        <v>48.1</v>
      </c>
      <c r="DX24" s="713"/>
      <c r="DY24" s="713"/>
      <c r="DZ24" s="713"/>
      <c r="EA24" s="713"/>
      <c r="EB24" s="713"/>
      <c r="EC24" s="743"/>
    </row>
    <row r="25" spans="2:133" ht="11.25" customHeight="1">
      <c r="B25" s="639" t="s">
        <v>292</v>
      </c>
      <c r="C25" s="640"/>
      <c r="D25" s="640"/>
      <c r="E25" s="640"/>
      <c r="F25" s="640"/>
      <c r="G25" s="640"/>
      <c r="H25" s="640"/>
      <c r="I25" s="640"/>
      <c r="J25" s="640"/>
      <c r="K25" s="640"/>
      <c r="L25" s="640"/>
      <c r="M25" s="640"/>
      <c r="N25" s="640"/>
      <c r="O25" s="640"/>
      <c r="P25" s="640"/>
      <c r="Q25" s="641"/>
      <c r="R25" s="642" t="s">
        <v>227</v>
      </c>
      <c r="S25" s="643"/>
      <c r="T25" s="643"/>
      <c r="U25" s="643"/>
      <c r="V25" s="643"/>
      <c r="W25" s="643"/>
      <c r="X25" s="643"/>
      <c r="Y25" s="644"/>
      <c r="Z25" s="675" t="s">
        <v>189</v>
      </c>
      <c r="AA25" s="675"/>
      <c r="AB25" s="675"/>
      <c r="AC25" s="675"/>
      <c r="AD25" s="676" t="s">
        <v>189</v>
      </c>
      <c r="AE25" s="676"/>
      <c r="AF25" s="676"/>
      <c r="AG25" s="676"/>
      <c r="AH25" s="676"/>
      <c r="AI25" s="676"/>
      <c r="AJ25" s="676"/>
      <c r="AK25" s="676"/>
      <c r="AL25" s="645" t="s">
        <v>189</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v>3035</v>
      </c>
      <c r="BH25" s="643"/>
      <c r="BI25" s="643"/>
      <c r="BJ25" s="643"/>
      <c r="BK25" s="643"/>
      <c r="BL25" s="643"/>
      <c r="BM25" s="643"/>
      <c r="BN25" s="644"/>
      <c r="BO25" s="675">
        <v>3.4</v>
      </c>
      <c r="BP25" s="675"/>
      <c r="BQ25" s="675"/>
      <c r="BR25" s="675"/>
      <c r="BS25" s="648" t="s">
        <v>227</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321859</v>
      </c>
      <c r="CS25" s="661"/>
      <c r="CT25" s="661"/>
      <c r="CU25" s="661"/>
      <c r="CV25" s="661"/>
      <c r="CW25" s="661"/>
      <c r="CX25" s="661"/>
      <c r="CY25" s="662"/>
      <c r="CZ25" s="645">
        <v>13.3</v>
      </c>
      <c r="DA25" s="663"/>
      <c r="DB25" s="663"/>
      <c r="DC25" s="664"/>
      <c r="DD25" s="648">
        <v>291821</v>
      </c>
      <c r="DE25" s="661"/>
      <c r="DF25" s="661"/>
      <c r="DG25" s="661"/>
      <c r="DH25" s="661"/>
      <c r="DI25" s="661"/>
      <c r="DJ25" s="661"/>
      <c r="DK25" s="662"/>
      <c r="DL25" s="648">
        <v>284620</v>
      </c>
      <c r="DM25" s="661"/>
      <c r="DN25" s="661"/>
      <c r="DO25" s="661"/>
      <c r="DP25" s="661"/>
      <c r="DQ25" s="661"/>
      <c r="DR25" s="661"/>
      <c r="DS25" s="661"/>
      <c r="DT25" s="661"/>
      <c r="DU25" s="661"/>
      <c r="DV25" s="662"/>
      <c r="DW25" s="645">
        <v>32.6</v>
      </c>
      <c r="DX25" s="663"/>
      <c r="DY25" s="663"/>
      <c r="DZ25" s="663"/>
      <c r="EA25" s="663"/>
      <c r="EB25" s="663"/>
      <c r="EC25" s="681"/>
    </row>
    <row r="26" spans="2:133" ht="11.25" customHeight="1">
      <c r="B26" s="639" t="s">
        <v>295</v>
      </c>
      <c r="C26" s="640"/>
      <c r="D26" s="640"/>
      <c r="E26" s="640"/>
      <c r="F26" s="640"/>
      <c r="G26" s="640"/>
      <c r="H26" s="640"/>
      <c r="I26" s="640"/>
      <c r="J26" s="640"/>
      <c r="K26" s="640"/>
      <c r="L26" s="640"/>
      <c r="M26" s="640"/>
      <c r="N26" s="640"/>
      <c r="O26" s="640"/>
      <c r="P26" s="640"/>
      <c r="Q26" s="641"/>
      <c r="R26" s="642">
        <v>1076235</v>
      </c>
      <c r="S26" s="643"/>
      <c r="T26" s="643"/>
      <c r="U26" s="643"/>
      <c r="V26" s="643"/>
      <c r="W26" s="643"/>
      <c r="X26" s="643"/>
      <c r="Y26" s="644"/>
      <c r="Z26" s="675">
        <v>42.5</v>
      </c>
      <c r="AA26" s="675"/>
      <c r="AB26" s="675"/>
      <c r="AC26" s="675"/>
      <c r="AD26" s="676">
        <v>851750</v>
      </c>
      <c r="AE26" s="676"/>
      <c r="AF26" s="676"/>
      <c r="AG26" s="676"/>
      <c r="AH26" s="676"/>
      <c r="AI26" s="676"/>
      <c r="AJ26" s="676"/>
      <c r="AK26" s="676"/>
      <c r="AL26" s="645">
        <v>100</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227</v>
      </c>
      <c r="BH26" s="643"/>
      <c r="BI26" s="643"/>
      <c r="BJ26" s="643"/>
      <c r="BK26" s="643"/>
      <c r="BL26" s="643"/>
      <c r="BM26" s="643"/>
      <c r="BN26" s="644"/>
      <c r="BO26" s="675" t="s">
        <v>227</v>
      </c>
      <c r="BP26" s="675"/>
      <c r="BQ26" s="675"/>
      <c r="BR26" s="675"/>
      <c r="BS26" s="648" t="s">
        <v>227</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131276</v>
      </c>
      <c r="CS26" s="643"/>
      <c r="CT26" s="643"/>
      <c r="CU26" s="643"/>
      <c r="CV26" s="643"/>
      <c r="CW26" s="643"/>
      <c r="CX26" s="643"/>
      <c r="CY26" s="644"/>
      <c r="CZ26" s="645">
        <v>5.4</v>
      </c>
      <c r="DA26" s="663"/>
      <c r="DB26" s="663"/>
      <c r="DC26" s="664"/>
      <c r="DD26" s="648">
        <v>118802</v>
      </c>
      <c r="DE26" s="643"/>
      <c r="DF26" s="643"/>
      <c r="DG26" s="643"/>
      <c r="DH26" s="643"/>
      <c r="DI26" s="643"/>
      <c r="DJ26" s="643"/>
      <c r="DK26" s="644"/>
      <c r="DL26" s="648" t="s">
        <v>227</v>
      </c>
      <c r="DM26" s="643"/>
      <c r="DN26" s="643"/>
      <c r="DO26" s="643"/>
      <c r="DP26" s="643"/>
      <c r="DQ26" s="643"/>
      <c r="DR26" s="643"/>
      <c r="DS26" s="643"/>
      <c r="DT26" s="643"/>
      <c r="DU26" s="643"/>
      <c r="DV26" s="644"/>
      <c r="DW26" s="645" t="s">
        <v>227</v>
      </c>
      <c r="DX26" s="663"/>
      <c r="DY26" s="663"/>
      <c r="DZ26" s="663"/>
      <c r="EA26" s="663"/>
      <c r="EB26" s="663"/>
      <c r="EC26" s="681"/>
    </row>
    <row r="27" spans="2:133" ht="11.25" customHeight="1">
      <c r="B27" s="639" t="s">
        <v>298</v>
      </c>
      <c r="C27" s="640"/>
      <c r="D27" s="640"/>
      <c r="E27" s="640"/>
      <c r="F27" s="640"/>
      <c r="G27" s="640"/>
      <c r="H27" s="640"/>
      <c r="I27" s="640"/>
      <c r="J27" s="640"/>
      <c r="K27" s="640"/>
      <c r="L27" s="640"/>
      <c r="M27" s="640"/>
      <c r="N27" s="640"/>
      <c r="O27" s="640"/>
      <c r="P27" s="640"/>
      <c r="Q27" s="641"/>
      <c r="R27" s="642" t="s">
        <v>227</v>
      </c>
      <c r="S27" s="643"/>
      <c r="T27" s="643"/>
      <c r="U27" s="643"/>
      <c r="V27" s="643"/>
      <c r="W27" s="643"/>
      <c r="X27" s="643"/>
      <c r="Y27" s="644"/>
      <c r="Z27" s="675" t="s">
        <v>246</v>
      </c>
      <c r="AA27" s="675"/>
      <c r="AB27" s="675"/>
      <c r="AC27" s="675"/>
      <c r="AD27" s="676" t="s">
        <v>189</v>
      </c>
      <c r="AE27" s="676"/>
      <c r="AF27" s="676"/>
      <c r="AG27" s="676"/>
      <c r="AH27" s="676"/>
      <c r="AI27" s="676"/>
      <c r="AJ27" s="676"/>
      <c r="AK27" s="676"/>
      <c r="AL27" s="645" t="s">
        <v>246</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88142</v>
      </c>
      <c r="BH27" s="643"/>
      <c r="BI27" s="643"/>
      <c r="BJ27" s="643"/>
      <c r="BK27" s="643"/>
      <c r="BL27" s="643"/>
      <c r="BM27" s="643"/>
      <c r="BN27" s="644"/>
      <c r="BO27" s="675">
        <v>100</v>
      </c>
      <c r="BP27" s="675"/>
      <c r="BQ27" s="675"/>
      <c r="BR27" s="675"/>
      <c r="BS27" s="648" t="s">
        <v>246</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47849</v>
      </c>
      <c r="CS27" s="661"/>
      <c r="CT27" s="661"/>
      <c r="CU27" s="661"/>
      <c r="CV27" s="661"/>
      <c r="CW27" s="661"/>
      <c r="CX27" s="661"/>
      <c r="CY27" s="662"/>
      <c r="CZ27" s="645">
        <v>2</v>
      </c>
      <c r="DA27" s="663"/>
      <c r="DB27" s="663"/>
      <c r="DC27" s="664"/>
      <c r="DD27" s="648">
        <v>16848</v>
      </c>
      <c r="DE27" s="661"/>
      <c r="DF27" s="661"/>
      <c r="DG27" s="661"/>
      <c r="DH27" s="661"/>
      <c r="DI27" s="661"/>
      <c r="DJ27" s="661"/>
      <c r="DK27" s="662"/>
      <c r="DL27" s="648">
        <v>12716</v>
      </c>
      <c r="DM27" s="661"/>
      <c r="DN27" s="661"/>
      <c r="DO27" s="661"/>
      <c r="DP27" s="661"/>
      <c r="DQ27" s="661"/>
      <c r="DR27" s="661"/>
      <c r="DS27" s="661"/>
      <c r="DT27" s="661"/>
      <c r="DU27" s="661"/>
      <c r="DV27" s="662"/>
      <c r="DW27" s="645">
        <v>1.5</v>
      </c>
      <c r="DX27" s="663"/>
      <c r="DY27" s="663"/>
      <c r="DZ27" s="663"/>
      <c r="EA27" s="663"/>
      <c r="EB27" s="663"/>
      <c r="EC27" s="681"/>
    </row>
    <row r="28" spans="2:133" ht="11.25" customHeight="1">
      <c r="B28" s="639" t="s">
        <v>301</v>
      </c>
      <c r="C28" s="640"/>
      <c r="D28" s="640"/>
      <c r="E28" s="640"/>
      <c r="F28" s="640"/>
      <c r="G28" s="640"/>
      <c r="H28" s="640"/>
      <c r="I28" s="640"/>
      <c r="J28" s="640"/>
      <c r="K28" s="640"/>
      <c r="L28" s="640"/>
      <c r="M28" s="640"/>
      <c r="N28" s="640"/>
      <c r="O28" s="640"/>
      <c r="P28" s="640"/>
      <c r="Q28" s="641"/>
      <c r="R28" s="642" t="s">
        <v>189</v>
      </c>
      <c r="S28" s="643"/>
      <c r="T28" s="643"/>
      <c r="U28" s="643"/>
      <c r="V28" s="643"/>
      <c r="W28" s="643"/>
      <c r="X28" s="643"/>
      <c r="Y28" s="644"/>
      <c r="Z28" s="675" t="s">
        <v>227</v>
      </c>
      <c r="AA28" s="675"/>
      <c r="AB28" s="675"/>
      <c r="AC28" s="675"/>
      <c r="AD28" s="676" t="s">
        <v>227</v>
      </c>
      <c r="AE28" s="676"/>
      <c r="AF28" s="676"/>
      <c r="AG28" s="676"/>
      <c r="AH28" s="676"/>
      <c r="AI28" s="676"/>
      <c r="AJ28" s="676"/>
      <c r="AK28" s="676"/>
      <c r="AL28" s="645" t="s">
        <v>246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124002</v>
      </c>
      <c r="CS28" s="643"/>
      <c r="CT28" s="643"/>
      <c r="CU28" s="643"/>
      <c r="CV28" s="643"/>
      <c r="CW28" s="643"/>
      <c r="CX28" s="643"/>
      <c r="CY28" s="644"/>
      <c r="CZ28" s="645">
        <v>5.0999999999999996</v>
      </c>
      <c r="DA28" s="663"/>
      <c r="DB28" s="663"/>
      <c r="DC28" s="664"/>
      <c r="DD28" s="648">
        <v>122543</v>
      </c>
      <c r="DE28" s="643"/>
      <c r="DF28" s="643"/>
      <c r="DG28" s="643"/>
      <c r="DH28" s="643"/>
      <c r="DI28" s="643"/>
      <c r="DJ28" s="643"/>
      <c r="DK28" s="644"/>
      <c r="DL28" s="648">
        <v>122543</v>
      </c>
      <c r="DM28" s="643"/>
      <c r="DN28" s="643"/>
      <c r="DO28" s="643"/>
      <c r="DP28" s="643"/>
      <c r="DQ28" s="643"/>
      <c r="DR28" s="643"/>
      <c r="DS28" s="643"/>
      <c r="DT28" s="643"/>
      <c r="DU28" s="643"/>
      <c r="DV28" s="644"/>
      <c r="DW28" s="645">
        <v>14</v>
      </c>
      <c r="DX28" s="663"/>
      <c r="DY28" s="663"/>
      <c r="DZ28" s="663"/>
      <c r="EA28" s="663"/>
      <c r="EB28" s="663"/>
      <c r="EC28" s="681"/>
    </row>
    <row r="29" spans="2:133" ht="11.25" customHeight="1">
      <c r="B29" s="639" t="s">
        <v>303</v>
      </c>
      <c r="C29" s="640"/>
      <c r="D29" s="640"/>
      <c r="E29" s="640"/>
      <c r="F29" s="640"/>
      <c r="G29" s="640"/>
      <c r="H29" s="640"/>
      <c r="I29" s="640"/>
      <c r="J29" s="640"/>
      <c r="K29" s="640"/>
      <c r="L29" s="640"/>
      <c r="M29" s="640"/>
      <c r="N29" s="640"/>
      <c r="O29" s="640"/>
      <c r="P29" s="640"/>
      <c r="Q29" s="641"/>
      <c r="R29" s="642">
        <v>56595</v>
      </c>
      <c r="S29" s="643"/>
      <c r="T29" s="643"/>
      <c r="U29" s="643"/>
      <c r="V29" s="643"/>
      <c r="W29" s="643"/>
      <c r="X29" s="643"/>
      <c r="Y29" s="644"/>
      <c r="Z29" s="675">
        <v>2.2000000000000002</v>
      </c>
      <c r="AA29" s="675"/>
      <c r="AB29" s="675"/>
      <c r="AC29" s="675"/>
      <c r="AD29" s="676" t="s">
        <v>227</v>
      </c>
      <c r="AE29" s="676"/>
      <c r="AF29" s="676"/>
      <c r="AG29" s="676"/>
      <c r="AH29" s="676"/>
      <c r="AI29" s="676"/>
      <c r="AJ29" s="676"/>
      <c r="AK29" s="676"/>
      <c r="AL29" s="645" t="s">
        <v>227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70</v>
      </c>
      <c r="CG29" s="686"/>
      <c r="CH29" s="686"/>
      <c r="CI29" s="686"/>
      <c r="CJ29" s="686"/>
      <c r="CK29" s="686"/>
      <c r="CL29" s="686"/>
      <c r="CM29" s="686"/>
      <c r="CN29" s="686"/>
      <c r="CO29" s="686"/>
      <c r="CP29" s="686"/>
      <c r="CQ29" s="687"/>
      <c r="CR29" s="642">
        <v>124002</v>
      </c>
      <c r="CS29" s="661"/>
      <c r="CT29" s="661"/>
      <c r="CU29" s="661"/>
      <c r="CV29" s="661"/>
      <c r="CW29" s="661"/>
      <c r="CX29" s="661"/>
      <c r="CY29" s="662"/>
      <c r="CZ29" s="645">
        <v>5.0999999999999996</v>
      </c>
      <c r="DA29" s="663"/>
      <c r="DB29" s="663"/>
      <c r="DC29" s="664"/>
      <c r="DD29" s="648">
        <v>122543</v>
      </c>
      <c r="DE29" s="661"/>
      <c r="DF29" s="661"/>
      <c r="DG29" s="661"/>
      <c r="DH29" s="661"/>
      <c r="DI29" s="661"/>
      <c r="DJ29" s="661"/>
      <c r="DK29" s="662"/>
      <c r="DL29" s="648">
        <v>122543</v>
      </c>
      <c r="DM29" s="661"/>
      <c r="DN29" s="661"/>
      <c r="DO29" s="661"/>
      <c r="DP29" s="661"/>
      <c r="DQ29" s="661"/>
      <c r="DR29" s="661"/>
      <c r="DS29" s="661"/>
      <c r="DT29" s="661"/>
      <c r="DU29" s="661"/>
      <c r="DV29" s="662"/>
      <c r="DW29" s="645">
        <v>14</v>
      </c>
      <c r="DX29" s="663"/>
      <c r="DY29" s="663"/>
      <c r="DZ29" s="663"/>
      <c r="EA29" s="663"/>
      <c r="EB29" s="663"/>
      <c r="EC29" s="681"/>
    </row>
    <row r="30" spans="2:133" ht="11.25" customHeight="1">
      <c r="B30" s="639" t="s">
        <v>305</v>
      </c>
      <c r="C30" s="640"/>
      <c r="D30" s="640"/>
      <c r="E30" s="640"/>
      <c r="F30" s="640"/>
      <c r="G30" s="640"/>
      <c r="H30" s="640"/>
      <c r="I30" s="640"/>
      <c r="J30" s="640"/>
      <c r="K30" s="640"/>
      <c r="L30" s="640"/>
      <c r="M30" s="640"/>
      <c r="N30" s="640"/>
      <c r="O30" s="640"/>
      <c r="P30" s="640"/>
      <c r="Q30" s="641"/>
      <c r="R30" s="642">
        <v>4492</v>
      </c>
      <c r="S30" s="643"/>
      <c r="T30" s="643"/>
      <c r="U30" s="643"/>
      <c r="V30" s="643"/>
      <c r="W30" s="643"/>
      <c r="X30" s="643"/>
      <c r="Y30" s="644"/>
      <c r="Z30" s="675">
        <v>0.2</v>
      </c>
      <c r="AA30" s="675"/>
      <c r="AB30" s="675"/>
      <c r="AC30" s="675"/>
      <c r="AD30" s="676" t="s">
        <v>246</v>
      </c>
      <c r="AE30" s="676"/>
      <c r="AF30" s="676"/>
      <c r="AG30" s="676"/>
      <c r="AH30" s="676"/>
      <c r="AI30" s="676"/>
      <c r="AJ30" s="676"/>
      <c r="AK30" s="676"/>
      <c r="AL30" s="645" t="s">
        <v>227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120133</v>
      </c>
      <c r="CS30" s="643"/>
      <c r="CT30" s="643"/>
      <c r="CU30" s="643"/>
      <c r="CV30" s="643"/>
      <c r="CW30" s="643"/>
      <c r="CX30" s="643"/>
      <c r="CY30" s="644"/>
      <c r="CZ30" s="645">
        <v>5</v>
      </c>
      <c r="DA30" s="663"/>
      <c r="DB30" s="663"/>
      <c r="DC30" s="664"/>
      <c r="DD30" s="648">
        <v>118806</v>
      </c>
      <c r="DE30" s="643"/>
      <c r="DF30" s="643"/>
      <c r="DG30" s="643"/>
      <c r="DH30" s="643"/>
      <c r="DI30" s="643"/>
      <c r="DJ30" s="643"/>
      <c r="DK30" s="644"/>
      <c r="DL30" s="648">
        <v>118806</v>
      </c>
      <c r="DM30" s="643"/>
      <c r="DN30" s="643"/>
      <c r="DO30" s="643"/>
      <c r="DP30" s="643"/>
      <c r="DQ30" s="643"/>
      <c r="DR30" s="643"/>
      <c r="DS30" s="643"/>
      <c r="DT30" s="643"/>
      <c r="DU30" s="643"/>
      <c r="DV30" s="644"/>
      <c r="DW30" s="645">
        <v>13.6</v>
      </c>
      <c r="DX30" s="663"/>
      <c r="DY30" s="663"/>
      <c r="DZ30" s="663"/>
      <c r="EA30" s="663"/>
      <c r="EB30" s="663"/>
      <c r="EC30" s="681"/>
    </row>
    <row r="31" spans="2:133" ht="11.25" customHeight="1">
      <c r="B31" s="639" t="s">
        <v>309</v>
      </c>
      <c r="C31" s="640"/>
      <c r="D31" s="640"/>
      <c r="E31" s="640"/>
      <c r="F31" s="640"/>
      <c r="G31" s="640"/>
      <c r="H31" s="640"/>
      <c r="I31" s="640"/>
      <c r="J31" s="640"/>
      <c r="K31" s="640"/>
      <c r="L31" s="640"/>
      <c r="M31" s="640"/>
      <c r="N31" s="640"/>
      <c r="O31" s="640"/>
      <c r="P31" s="640"/>
      <c r="Q31" s="641"/>
      <c r="R31" s="642">
        <v>681947</v>
      </c>
      <c r="S31" s="643"/>
      <c r="T31" s="643"/>
      <c r="U31" s="643"/>
      <c r="V31" s="643"/>
      <c r="W31" s="643"/>
      <c r="X31" s="643"/>
      <c r="Y31" s="644"/>
      <c r="Z31" s="675">
        <v>26.9</v>
      </c>
      <c r="AA31" s="675"/>
      <c r="AB31" s="675"/>
      <c r="AC31" s="675"/>
      <c r="AD31" s="676" t="s">
        <v>189</v>
      </c>
      <c r="AE31" s="676"/>
      <c r="AF31" s="676"/>
      <c r="AG31" s="676"/>
      <c r="AH31" s="676"/>
      <c r="AI31" s="676"/>
      <c r="AJ31" s="676"/>
      <c r="AK31" s="676"/>
      <c r="AL31" s="645" t="s">
        <v>246</v>
      </c>
      <c r="AM31" s="646"/>
      <c r="AN31" s="646"/>
      <c r="AO31" s="677"/>
      <c r="AP31" s="716" t="s">
        <v>310</v>
      </c>
      <c r="AQ31" s="717"/>
      <c r="AR31" s="717"/>
      <c r="AS31" s="717"/>
      <c r="AT31" s="722" t="s">
        <v>311</v>
      </c>
      <c r="AU31" s="231"/>
      <c r="AV31" s="231"/>
      <c r="AW31" s="231"/>
      <c r="AX31" s="708" t="s">
        <v>187</v>
      </c>
      <c r="AY31" s="709"/>
      <c r="AZ31" s="709"/>
      <c r="BA31" s="709"/>
      <c r="BB31" s="709"/>
      <c r="BC31" s="709"/>
      <c r="BD31" s="709"/>
      <c r="BE31" s="709"/>
      <c r="BF31" s="710"/>
      <c r="BG31" s="711">
        <v>98.5</v>
      </c>
      <c r="BH31" s="712"/>
      <c r="BI31" s="712"/>
      <c r="BJ31" s="712"/>
      <c r="BK31" s="712"/>
      <c r="BL31" s="712"/>
      <c r="BM31" s="713">
        <v>93</v>
      </c>
      <c r="BN31" s="712"/>
      <c r="BO31" s="712"/>
      <c r="BP31" s="712"/>
      <c r="BQ31" s="714"/>
      <c r="BR31" s="711">
        <v>94.9</v>
      </c>
      <c r="BS31" s="712"/>
      <c r="BT31" s="712"/>
      <c r="BU31" s="712"/>
      <c r="BV31" s="712"/>
      <c r="BW31" s="712"/>
      <c r="BX31" s="713">
        <v>88.7</v>
      </c>
      <c r="BY31" s="712"/>
      <c r="BZ31" s="712"/>
      <c r="CA31" s="712"/>
      <c r="CB31" s="714"/>
      <c r="CD31" s="733"/>
      <c r="CE31" s="734"/>
      <c r="CF31" s="689" t="s">
        <v>312</v>
      </c>
      <c r="CG31" s="686"/>
      <c r="CH31" s="686"/>
      <c r="CI31" s="686"/>
      <c r="CJ31" s="686"/>
      <c r="CK31" s="686"/>
      <c r="CL31" s="686"/>
      <c r="CM31" s="686"/>
      <c r="CN31" s="686"/>
      <c r="CO31" s="686"/>
      <c r="CP31" s="686"/>
      <c r="CQ31" s="687"/>
      <c r="CR31" s="642">
        <v>3869</v>
      </c>
      <c r="CS31" s="661"/>
      <c r="CT31" s="661"/>
      <c r="CU31" s="661"/>
      <c r="CV31" s="661"/>
      <c r="CW31" s="661"/>
      <c r="CX31" s="661"/>
      <c r="CY31" s="662"/>
      <c r="CZ31" s="645">
        <v>0.2</v>
      </c>
      <c r="DA31" s="663"/>
      <c r="DB31" s="663"/>
      <c r="DC31" s="664"/>
      <c r="DD31" s="648">
        <v>3737</v>
      </c>
      <c r="DE31" s="661"/>
      <c r="DF31" s="661"/>
      <c r="DG31" s="661"/>
      <c r="DH31" s="661"/>
      <c r="DI31" s="661"/>
      <c r="DJ31" s="661"/>
      <c r="DK31" s="662"/>
      <c r="DL31" s="648">
        <v>3737</v>
      </c>
      <c r="DM31" s="661"/>
      <c r="DN31" s="661"/>
      <c r="DO31" s="661"/>
      <c r="DP31" s="661"/>
      <c r="DQ31" s="661"/>
      <c r="DR31" s="661"/>
      <c r="DS31" s="661"/>
      <c r="DT31" s="661"/>
      <c r="DU31" s="661"/>
      <c r="DV31" s="662"/>
      <c r="DW31" s="645">
        <v>0.4</v>
      </c>
      <c r="DX31" s="663"/>
      <c r="DY31" s="663"/>
      <c r="DZ31" s="663"/>
      <c r="EA31" s="663"/>
      <c r="EB31" s="663"/>
      <c r="EC31" s="681"/>
    </row>
    <row r="32" spans="2:133" ht="11.25" customHeight="1">
      <c r="B32" s="725" t="s">
        <v>313</v>
      </c>
      <c r="C32" s="726"/>
      <c r="D32" s="726"/>
      <c r="E32" s="726"/>
      <c r="F32" s="726"/>
      <c r="G32" s="726"/>
      <c r="H32" s="726"/>
      <c r="I32" s="726"/>
      <c r="J32" s="726"/>
      <c r="K32" s="726"/>
      <c r="L32" s="726"/>
      <c r="M32" s="726"/>
      <c r="N32" s="726"/>
      <c r="O32" s="726"/>
      <c r="P32" s="726"/>
      <c r="Q32" s="727"/>
      <c r="R32" s="642" t="s">
        <v>227</v>
      </c>
      <c r="S32" s="643"/>
      <c r="T32" s="643"/>
      <c r="U32" s="643"/>
      <c r="V32" s="643"/>
      <c r="W32" s="643"/>
      <c r="X32" s="643"/>
      <c r="Y32" s="644"/>
      <c r="Z32" s="675" t="s">
        <v>227</v>
      </c>
      <c r="AA32" s="675"/>
      <c r="AB32" s="675"/>
      <c r="AC32" s="675"/>
      <c r="AD32" s="676" t="s">
        <v>246</v>
      </c>
      <c r="AE32" s="676"/>
      <c r="AF32" s="676"/>
      <c r="AG32" s="676"/>
      <c r="AH32" s="676"/>
      <c r="AI32" s="676"/>
      <c r="AJ32" s="676"/>
      <c r="AK32" s="676"/>
      <c r="AL32" s="645" t="s">
        <v>189</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99.8</v>
      </c>
      <c r="BH32" s="661"/>
      <c r="BI32" s="661"/>
      <c r="BJ32" s="661"/>
      <c r="BK32" s="661"/>
      <c r="BL32" s="661"/>
      <c r="BM32" s="646">
        <v>99.1</v>
      </c>
      <c r="BN32" s="707"/>
      <c r="BO32" s="707"/>
      <c r="BP32" s="707"/>
      <c r="BQ32" s="685"/>
      <c r="BR32" s="715">
        <v>99</v>
      </c>
      <c r="BS32" s="661"/>
      <c r="BT32" s="661"/>
      <c r="BU32" s="661"/>
      <c r="BV32" s="661"/>
      <c r="BW32" s="661"/>
      <c r="BX32" s="646">
        <v>98.1</v>
      </c>
      <c r="BY32" s="707"/>
      <c r="BZ32" s="707"/>
      <c r="CA32" s="707"/>
      <c r="CB32" s="685"/>
      <c r="CD32" s="735"/>
      <c r="CE32" s="736"/>
      <c r="CF32" s="689" t="s">
        <v>316</v>
      </c>
      <c r="CG32" s="686"/>
      <c r="CH32" s="686"/>
      <c r="CI32" s="686"/>
      <c r="CJ32" s="686"/>
      <c r="CK32" s="686"/>
      <c r="CL32" s="686"/>
      <c r="CM32" s="686"/>
      <c r="CN32" s="686"/>
      <c r="CO32" s="686"/>
      <c r="CP32" s="686"/>
      <c r="CQ32" s="687"/>
      <c r="CR32" s="642" t="s">
        <v>189</v>
      </c>
      <c r="CS32" s="643"/>
      <c r="CT32" s="643"/>
      <c r="CU32" s="643"/>
      <c r="CV32" s="643"/>
      <c r="CW32" s="643"/>
      <c r="CX32" s="643"/>
      <c r="CY32" s="644"/>
      <c r="CZ32" s="645" t="s">
        <v>227</v>
      </c>
      <c r="DA32" s="663"/>
      <c r="DB32" s="663"/>
      <c r="DC32" s="664"/>
      <c r="DD32" s="648" t="s">
        <v>227</v>
      </c>
      <c r="DE32" s="643"/>
      <c r="DF32" s="643"/>
      <c r="DG32" s="643"/>
      <c r="DH32" s="643"/>
      <c r="DI32" s="643"/>
      <c r="DJ32" s="643"/>
      <c r="DK32" s="644"/>
      <c r="DL32" s="648" t="s">
        <v>227</v>
      </c>
      <c r="DM32" s="643"/>
      <c r="DN32" s="643"/>
      <c r="DO32" s="643"/>
      <c r="DP32" s="643"/>
      <c r="DQ32" s="643"/>
      <c r="DR32" s="643"/>
      <c r="DS32" s="643"/>
      <c r="DT32" s="643"/>
      <c r="DU32" s="643"/>
      <c r="DV32" s="644"/>
      <c r="DW32" s="645" t="s">
        <v>189</v>
      </c>
      <c r="DX32" s="663"/>
      <c r="DY32" s="663"/>
      <c r="DZ32" s="663"/>
      <c r="EA32" s="663"/>
      <c r="EB32" s="663"/>
      <c r="EC32" s="681"/>
    </row>
    <row r="33" spans="2:133" ht="11.25" customHeight="1">
      <c r="B33" s="639" t="s">
        <v>317</v>
      </c>
      <c r="C33" s="640"/>
      <c r="D33" s="640"/>
      <c r="E33" s="640"/>
      <c r="F33" s="640"/>
      <c r="G33" s="640"/>
      <c r="H33" s="640"/>
      <c r="I33" s="640"/>
      <c r="J33" s="640"/>
      <c r="K33" s="640"/>
      <c r="L33" s="640"/>
      <c r="M33" s="640"/>
      <c r="N33" s="640"/>
      <c r="O33" s="640"/>
      <c r="P33" s="640"/>
      <c r="Q33" s="641"/>
      <c r="R33" s="642">
        <v>301996</v>
      </c>
      <c r="S33" s="643"/>
      <c r="T33" s="643"/>
      <c r="U33" s="643"/>
      <c r="V33" s="643"/>
      <c r="W33" s="643"/>
      <c r="X33" s="643"/>
      <c r="Y33" s="644"/>
      <c r="Z33" s="675">
        <v>11.9</v>
      </c>
      <c r="AA33" s="675"/>
      <c r="AB33" s="675"/>
      <c r="AC33" s="675"/>
      <c r="AD33" s="676" t="s">
        <v>227</v>
      </c>
      <c r="AE33" s="676"/>
      <c r="AF33" s="676"/>
      <c r="AG33" s="676"/>
      <c r="AH33" s="676"/>
      <c r="AI33" s="676"/>
      <c r="AJ33" s="676"/>
      <c r="AK33" s="676"/>
      <c r="AL33" s="645" t="s">
        <v>227</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96.9</v>
      </c>
      <c r="BH33" s="627"/>
      <c r="BI33" s="627"/>
      <c r="BJ33" s="627"/>
      <c r="BK33" s="627"/>
      <c r="BL33" s="627"/>
      <c r="BM33" s="669">
        <v>86.7</v>
      </c>
      <c r="BN33" s="627"/>
      <c r="BO33" s="627"/>
      <c r="BP33" s="627"/>
      <c r="BQ33" s="671"/>
      <c r="BR33" s="706">
        <v>89.2</v>
      </c>
      <c r="BS33" s="627"/>
      <c r="BT33" s="627"/>
      <c r="BU33" s="627"/>
      <c r="BV33" s="627"/>
      <c r="BW33" s="627"/>
      <c r="BX33" s="669">
        <v>77.8</v>
      </c>
      <c r="BY33" s="627"/>
      <c r="BZ33" s="627"/>
      <c r="CA33" s="627"/>
      <c r="CB33" s="671"/>
      <c r="CD33" s="689" t="s">
        <v>319</v>
      </c>
      <c r="CE33" s="686"/>
      <c r="CF33" s="686"/>
      <c r="CG33" s="686"/>
      <c r="CH33" s="686"/>
      <c r="CI33" s="686"/>
      <c r="CJ33" s="686"/>
      <c r="CK33" s="686"/>
      <c r="CL33" s="686"/>
      <c r="CM33" s="686"/>
      <c r="CN33" s="686"/>
      <c r="CO33" s="686"/>
      <c r="CP33" s="686"/>
      <c r="CQ33" s="687"/>
      <c r="CR33" s="642">
        <v>1038785</v>
      </c>
      <c r="CS33" s="661"/>
      <c r="CT33" s="661"/>
      <c r="CU33" s="661"/>
      <c r="CV33" s="661"/>
      <c r="CW33" s="661"/>
      <c r="CX33" s="661"/>
      <c r="CY33" s="662"/>
      <c r="CZ33" s="645">
        <v>42.9</v>
      </c>
      <c r="DA33" s="663"/>
      <c r="DB33" s="663"/>
      <c r="DC33" s="664"/>
      <c r="DD33" s="648">
        <v>649710</v>
      </c>
      <c r="DE33" s="661"/>
      <c r="DF33" s="661"/>
      <c r="DG33" s="661"/>
      <c r="DH33" s="661"/>
      <c r="DI33" s="661"/>
      <c r="DJ33" s="661"/>
      <c r="DK33" s="662"/>
      <c r="DL33" s="648">
        <v>385541</v>
      </c>
      <c r="DM33" s="661"/>
      <c r="DN33" s="661"/>
      <c r="DO33" s="661"/>
      <c r="DP33" s="661"/>
      <c r="DQ33" s="661"/>
      <c r="DR33" s="661"/>
      <c r="DS33" s="661"/>
      <c r="DT33" s="661"/>
      <c r="DU33" s="661"/>
      <c r="DV33" s="662"/>
      <c r="DW33" s="645">
        <v>44.1</v>
      </c>
      <c r="DX33" s="663"/>
      <c r="DY33" s="663"/>
      <c r="DZ33" s="663"/>
      <c r="EA33" s="663"/>
      <c r="EB33" s="663"/>
      <c r="EC33" s="681"/>
    </row>
    <row r="34" spans="2:133" ht="11.25" customHeight="1">
      <c r="B34" s="639" t="s">
        <v>320</v>
      </c>
      <c r="C34" s="640"/>
      <c r="D34" s="640"/>
      <c r="E34" s="640"/>
      <c r="F34" s="640"/>
      <c r="G34" s="640"/>
      <c r="H34" s="640"/>
      <c r="I34" s="640"/>
      <c r="J34" s="640"/>
      <c r="K34" s="640"/>
      <c r="L34" s="640"/>
      <c r="M34" s="640"/>
      <c r="N34" s="640"/>
      <c r="O34" s="640"/>
      <c r="P34" s="640"/>
      <c r="Q34" s="641"/>
      <c r="R34" s="642">
        <v>526</v>
      </c>
      <c r="S34" s="643"/>
      <c r="T34" s="643"/>
      <c r="U34" s="643"/>
      <c r="V34" s="643"/>
      <c r="W34" s="643"/>
      <c r="X34" s="643"/>
      <c r="Y34" s="644"/>
      <c r="Z34" s="675">
        <v>0</v>
      </c>
      <c r="AA34" s="675"/>
      <c r="AB34" s="675"/>
      <c r="AC34" s="675"/>
      <c r="AD34" s="676" t="s">
        <v>189</v>
      </c>
      <c r="AE34" s="676"/>
      <c r="AF34" s="676"/>
      <c r="AG34" s="676"/>
      <c r="AH34" s="676"/>
      <c r="AI34" s="676"/>
      <c r="AJ34" s="676"/>
      <c r="AK34" s="676"/>
      <c r="AL34" s="645" t="s">
        <v>246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503504</v>
      </c>
      <c r="CS34" s="643"/>
      <c r="CT34" s="643"/>
      <c r="CU34" s="643"/>
      <c r="CV34" s="643"/>
      <c r="CW34" s="643"/>
      <c r="CX34" s="643"/>
      <c r="CY34" s="644"/>
      <c r="CZ34" s="645">
        <v>20.8</v>
      </c>
      <c r="DA34" s="663"/>
      <c r="DB34" s="663"/>
      <c r="DC34" s="664"/>
      <c r="DD34" s="648">
        <v>338663</v>
      </c>
      <c r="DE34" s="643"/>
      <c r="DF34" s="643"/>
      <c r="DG34" s="643"/>
      <c r="DH34" s="643"/>
      <c r="DI34" s="643"/>
      <c r="DJ34" s="643"/>
      <c r="DK34" s="644"/>
      <c r="DL34" s="648">
        <v>271117</v>
      </c>
      <c r="DM34" s="643"/>
      <c r="DN34" s="643"/>
      <c r="DO34" s="643"/>
      <c r="DP34" s="643"/>
      <c r="DQ34" s="643"/>
      <c r="DR34" s="643"/>
      <c r="DS34" s="643"/>
      <c r="DT34" s="643"/>
      <c r="DU34" s="643"/>
      <c r="DV34" s="644"/>
      <c r="DW34" s="645">
        <v>31</v>
      </c>
      <c r="DX34" s="663"/>
      <c r="DY34" s="663"/>
      <c r="DZ34" s="663"/>
      <c r="EA34" s="663"/>
      <c r="EB34" s="663"/>
      <c r="EC34" s="681"/>
    </row>
    <row r="35" spans="2:133" ht="11.25" customHeight="1">
      <c r="B35" s="639" t="s">
        <v>322</v>
      </c>
      <c r="C35" s="640"/>
      <c r="D35" s="640"/>
      <c r="E35" s="640"/>
      <c r="F35" s="640"/>
      <c r="G35" s="640"/>
      <c r="H35" s="640"/>
      <c r="I35" s="640"/>
      <c r="J35" s="640"/>
      <c r="K35" s="640"/>
      <c r="L35" s="640"/>
      <c r="M35" s="640"/>
      <c r="N35" s="640"/>
      <c r="O35" s="640"/>
      <c r="P35" s="640"/>
      <c r="Q35" s="641"/>
      <c r="R35" s="642">
        <v>3477</v>
      </c>
      <c r="S35" s="643"/>
      <c r="T35" s="643"/>
      <c r="U35" s="643"/>
      <c r="V35" s="643"/>
      <c r="W35" s="643"/>
      <c r="X35" s="643"/>
      <c r="Y35" s="644"/>
      <c r="Z35" s="675">
        <v>0.1</v>
      </c>
      <c r="AA35" s="675"/>
      <c r="AB35" s="675"/>
      <c r="AC35" s="675"/>
      <c r="AD35" s="676" t="s">
        <v>189</v>
      </c>
      <c r="AE35" s="676"/>
      <c r="AF35" s="676"/>
      <c r="AG35" s="676"/>
      <c r="AH35" s="676"/>
      <c r="AI35" s="676"/>
      <c r="AJ35" s="676"/>
      <c r="AK35" s="676"/>
      <c r="AL35" s="645" t="s">
        <v>189</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42940</v>
      </c>
      <c r="CS35" s="661"/>
      <c r="CT35" s="661"/>
      <c r="CU35" s="661"/>
      <c r="CV35" s="661"/>
      <c r="CW35" s="661"/>
      <c r="CX35" s="661"/>
      <c r="CY35" s="662"/>
      <c r="CZ35" s="645">
        <v>1.8</v>
      </c>
      <c r="DA35" s="663"/>
      <c r="DB35" s="663"/>
      <c r="DC35" s="664"/>
      <c r="DD35" s="648">
        <v>21536</v>
      </c>
      <c r="DE35" s="661"/>
      <c r="DF35" s="661"/>
      <c r="DG35" s="661"/>
      <c r="DH35" s="661"/>
      <c r="DI35" s="661"/>
      <c r="DJ35" s="661"/>
      <c r="DK35" s="662"/>
      <c r="DL35" s="648">
        <v>4590</v>
      </c>
      <c r="DM35" s="661"/>
      <c r="DN35" s="661"/>
      <c r="DO35" s="661"/>
      <c r="DP35" s="661"/>
      <c r="DQ35" s="661"/>
      <c r="DR35" s="661"/>
      <c r="DS35" s="661"/>
      <c r="DT35" s="661"/>
      <c r="DU35" s="661"/>
      <c r="DV35" s="662"/>
      <c r="DW35" s="645">
        <v>0.5</v>
      </c>
      <c r="DX35" s="663"/>
      <c r="DY35" s="663"/>
      <c r="DZ35" s="663"/>
      <c r="EA35" s="663"/>
      <c r="EB35" s="663"/>
      <c r="EC35" s="681"/>
    </row>
    <row r="36" spans="2:133" ht="11.25" customHeight="1">
      <c r="B36" s="639" t="s">
        <v>326</v>
      </c>
      <c r="C36" s="640"/>
      <c r="D36" s="640"/>
      <c r="E36" s="640"/>
      <c r="F36" s="640"/>
      <c r="G36" s="640"/>
      <c r="H36" s="640"/>
      <c r="I36" s="640"/>
      <c r="J36" s="640"/>
      <c r="K36" s="640"/>
      <c r="L36" s="640"/>
      <c r="M36" s="640"/>
      <c r="N36" s="640"/>
      <c r="O36" s="640"/>
      <c r="P36" s="640"/>
      <c r="Q36" s="641"/>
      <c r="R36" s="642">
        <v>105311</v>
      </c>
      <c r="S36" s="643"/>
      <c r="T36" s="643"/>
      <c r="U36" s="643"/>
      <c r="V36" s="643"/>
      <c r="W36" s="643"/>
      <c r="X36" s="643"/>
      <c r="Y36" s="644"/>
      <c r="Z36" s="675">
        <v>4.2</v>
      </c>
      <c r="AA36" s="675"/>
      <c r="AB36" s="675"/>
      <c r="AC36" s="675"/>
      <c r="AD36" s="676" t="s">
        <v>246</v>
      </c>
      <c r="AE36" s="676"/>
      <c r="AF36" s="676"/>
      <c r="AG36" s="676"/>
      <c r="AH36" s="676"/>
      <c r="AI36" s="676"/>
      <c r="AJ36" s="676"/>
      <c r="AK36" s="676"/>
      <c r="AL36" s="645" t="s">
        <v>246</v>
      </c>
      <c r="AM36" s="646"/>
      <c r="AN36" s="646"/>
      <c r="AO36" s="677"/>
      <c r="AP36" s="235"/>
      <c r="AQ36" s="694" t="s">
        <v>327</v>
      </c>
      <c r="AR36" s="695"/>
      <c r="AS36" s="695"/>
      <c r="AT36" s="695"/>
      <c r="AU36" s="695"/>
      <c r="AV36" s="695"/>
      <c r="AW36" s="695"/>
      <c r="AX36" s="695"/>
      <c r="AY36" s="696"/>
      <c r="AZ36" s="697">
        <v>195777</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45183</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239637</v>
      </c>
      <c r="CS36" s="643"/>
      <c r="CT36" s="643"/>
      <c r="CU36" s="643"/>
      <c r="CV36" s="643"/>
      <c r="CW36" s="643"/>
      <c r="CX36" s="643"/>
      <c r="CY36" s="644"/>
      <c r="CZ36" s="645">
        <v>9.9</v>
      </c>
      <c r="DA36" s="663"/>
      <c r="DB36" s="663"/>
      <c r="DC36" s="664"/>
      <c r="DD36" s="648">
        <v>69913</v>
      </c>
      <c r="DE36" s="643"/>
      <c r="DF36" s="643"/>
      <c r="DG36" s="643"/>
      <c r="DH36" s="643"/>
      <c r="DI36" s="643"/>
      <c r="DJ36" s="643"/>
      <c r="DK36" s="644"/>
      <c r="DL36" s="648">
        <v>39622</v>
      </c>
      <c r="DM36" s="643"/>
      <c r="DN36" s="643"/>
      <c r="DO36" s="643"/>
      <c r="DP36" s="643"/>
      <c r="DQ36" s="643"/>
      <c r="DR36" s="643"/>
      <c r="DS36" s="643"/>
      <c r="DT36" s="643"/>
      <c r="DU36" s="643"/>
      <c r="DV36" s="644"/>
      <c r="DW36" s="645">
        <v>4.5</v>
      </c>
      <c r="DX36" s="663"/>
      <c r="DY36" s="663"/>
      <c r="DZ36" s="663"/>
      <c r="EA36" s="663"/>
      <c r="EB36" s="663"/>
      <c r="EC36" s="681"/>
    </row>
    <row r="37" spans="2:133" ht="11.25" customHeight="1">
      <c r="B37" s="639" t="s">
        <v>330</v>
      </c>
      <c r="C37" s="640"/>
      <c r="D37" s="640"/>
      <c r="E37" s="640"/>
      <c r="F37" s="640"/>
      <c r="G37" s="640"/>
      <c r="H37" s="640"/>
      <c r="I37" s="640"/>
      <c r="J37" s="640"/>
      <c r="K37" s="640"/>
      <c r="L37" s="640"/>
      <c r="M37" s="640"/>
      <c r="N37" s="640"/>
      <c r="O37" s="640"/>
      <c r="P37" s="640"/>
      <c r="Q37" s="641"/>
      <c r="R37" s="642">
        <v>24253</v>
      </c>
      <c r="S37" s="643"/>
      <c r="T37" s="643"/>
      <c r="U37" s="643"/>
      <c r="V37" s="643"/>
      <c r="W37" s="643"/>
      <c r="X37" s="643"/>
      <c r="Y37" s="644"/>
      <c r="Z37" s="675">
        <v>1</v>
      </c>
      <c r="AA37" s="675"/>
      <c r="AB37" s="675"/>
      <c r="AC37" s="675"/>
      <c r="AD37" s="676" t="s">
        <v>227</v>
      </c>
      <c r="AE37" s="676"/>
      <c r="AF37" s="676"/>
      <c r="AG37" s="676"/>
      <c r="AH37" s="676"/>
      <c r="AI37" s="676"/>
      <c r="AJ37" s="676"/>
      <c r="AK37" s="676"/>
      <c r="AL37" s="645" t="s">
        <v>227</v>
      </c>
      <c r="AM37" s="646"/>
      <c r="AN37" s="646"/>
      <c r="AO37" s="677"/>
      <c r="AQ37" s="682" t="s">
        <v>331</v>
      </c>
      <c r="AR37" s="683"/>
      <c r="AS37" s="683"/>
      <c r="AT37" s="683"/>
      <c r="AU37" s="683"/>
      <c r="AV37" s="683"/>
      <c r="AW37" s="683"/>
      <c r="AX37" s="683"/>
      <c r="AY37" s="684"/>
      <c r="AZ37" s="642">
        <v>99949</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39273</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8408</v>
      </c>
      <c r="CS37" s="661"/>
      <c r="CT37" s="661"/>
      <c r="CU37" s="661"/>
      <c r="CV37" s="661"/>
      <c r="CW37" s="661"/>
      <c r="CX37" s="661"/>
      <c r="CY37" s="662"/>
      <c r="CZ37" s="645">
        <v>0.3</v>
      </c>
      <c r="DA37" s="663"/>
      <c r="DB37" s="663"/>
      <c r="DC37" s="664"/>
      <c r="DD37" s="648">
        <v>6898</v>
      </c>
      <c r="DE37" s="661"/>
      <c r="DF37" s="661"/>
      <c r="DG37" s="661"/>
      <c r="DH37" s="661"/>
      <c r="DI37" s="661"/>
      <c r="DJ37" s="661"/>
      <c r="DK37" s="662"/>
      <c r="DL37" s="648">
        <v>6898</v>
      </c>
      <c r="DM37" s="661"/>
      <c r="DN37" s="661"/>
      <c r="DO37" s="661"/>
      <c r="DP37" s="661"/>
      <c r="DQ37" s="661"/>
      <c r="DR37" s="661"/>
      <c r="DS37" s="661"/>
      <c r="DT37" s="661"/>
      <c r="DU37" s="661"/>
      <c r="DV37" s="662"/>
      <c r="DW37" s="645">
        <v>0.8</v>
      </c>
      <c r="DX37" s="663"/>
      <c r="DY37" s="663"/>
      <c r="DZ37" s="663"/>
      <c r="EA37" s="663"/>
      <c r="EB37" s="663"/>
      <c r="EC37" s="681"/>
    </row>
    <row r="38" spans="2:133" ht="11.25" customHeight="1">
      <c r="B38" s="639" t="s">
        <v>334</v>
      </c>
      <c r="C38" s="640"/>
      <c r="D38" s="640"/>
      <c r="E38" s="640"/>
      <c r="F38" s="640"/>
      <c r="G38" s="640"/>
      <c r="H38" s="640"/>
      <c r="I38" s="640"/>
      <c r="J38" s="640"/>
      <c r="K38" s="640"/>
      <c r="L38" s="640"/>
      <c r="M38" s="640"/>
      <c r="N38" s="640"/>
      <c r="O38" s="640"/>
      <c r="P38" s="640"/>
      <c r="Q38" s="641"/>
      <c r="R38" s="642">
        <v>9431</v>
      </c>
      <c r="S38" s="643"/>
      <c r="T38" s="643"/>
      <c r="U38" s="643"/>
      <c r="V38" s="643"/>
      <c r="W38" s="643"/>
      <c r="X38" s="643"/>
      <c r="Y38" s="644"/>
      <c r="Z38" s="675">
        <v>0.4</v>
      </c>
      <c r="AA38" s="675"/>
      <c r="AB38" s="675"/>
      <c r="AC38" s="675"/>
      <c r="AD38" s="676">
        <v>2</v>
      </c>
      <c r="AE38" s="676"/>
      <c r="AF38" s="676"/>
      <c r="AG38" s="676"/>
      <c r="AH38" s="676"/>
      <c r="AI38" s="676"/>
      <c r="AJ38" s="676"/>
      <c r="AK38" s="676"/>
      <c r="AL38" s="645">
        <v>0</v>
      </c>
      <c r="AM38" s="646"/>
      <c r="AN38" s="646"/>
      <c r="AO38" s="677"/>
      <c r="AQ38" s="682" t="s">
        <v>335</v>
      </c>
      <c r="AR38" s="683"/>
      <c r="AS38" s="683"/>
      <c r="AT38" s="683"/>
      <c r="AU38" s="683"/>
      <c r="AV38" s="683"/>
      <c r="AW38" s="683"/>
      <c r="AX38" s="683"/>
      <c r="AY38" s="684"/>
      <c r="AZ38" s="642">
        <v>43672</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284</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195777</v>
      </c>
      <c r="CS38" s="643"/>
      <c r="CT38" s="643"/>
      <c r="CU38" s="643"/>
      <c r="CV38" s="643"/>
      <c r="CW38" s="643"/>
      <c r="CX38" s="643"/>
      <c r="CY38" s="644"/>
      <c r="CZ38" s="645">
        <v>8.1</v>
      </c>
      <c r="DA38" s="663"/>
      <c r="DB38" s="663"/>
      <c r="DC38" s="664"/>
      <c r="DD38" s="648">
        <v>165341</v>
      </c>
      <c r="DE38" s="643"/>
      <c r="DF38" s="643"/>
      <c r="DG38" s="643"/>
      <c r="DH38" s="643"/>
      <c r="DI38" s="643"/>
      <c r="DJ38" s="643"/>
      <c r="DK38" s="644"/>
      <c r="DL38" s="648">
        <v>70212</v>
      </c>
      <c r="DM38" s="643"/>
      <c r="DN38" s="643"/>
      <c r="DO38" s="643"/>
      <c r="DP38" s="643"/>
      <c r="DQ38" s="643"/>
      <c r="DR38" s="643"/>
      <c r="DS38" s="643"/>
      <c r="DT38" s="643"/>
      <c r="DU38" s="643"/>
      <c r="DV38" s="644"/>
      <c r="DW38" s="645">
        <v>8</v>
      </c>
      <c r="DX38" s="663"/>
      <c r="DY38" s="663"/>
      <c r="DZ38" s="663"/>
      <c r="EA38" s="663"/>
      <c r="EB38" s="663"/>
      <c r="EC38" s="681"/>
    </row>
    <row r="39" spans="2:133" ht="11.25" customHeight="1">
      <c r="B39" s="639" t="s">
        <v>338</v>
      </c>
      <c r="C39" s="640"/>
      <c r="D39" s="640"/>
      <c r="E39" s="640"/>
      <c r="F39" s="640"/>
      <c r="G39" s="640"/>
      <c r="H39" s="640"/>
      <c r="I39" s="640"/>
      <c r="J39" s="640"/>
      <c r="K39" s="640"/>
      <c r="L39" s="640"/>
      <c r="M39" s="640"/>
      <c r="N39" s="640"/>
      <c r="O39" s="640"/>
      <c r="P39" s="640"/>
      <c r="Q39" s="641"/>
      <c r="R39" s="642">
        <v>267604</v>
      </c>
      <c r="S39" s="643"/>
      <c r="T39" s="643"/>
      <c r="U39" s="643"/>
      <c r="V39" s="643"/>
      <c r="W39" s="643"/>
      <c r="X39" s="643"/>
      <c r="Y39" s="644"/>
      <c r="Z39" s="675">
        <v>10.6</v>
      </c>
      <c r="AA39" s="675"/>
      <c r="AB39" s="675"/>
      <c r="AC39" s="675"/>
      <c r="AD39" s="676" t="s">
        <v>246</v>
      </c>
      <c r="AE39" s="676"/>
      <c r="AF39" s="676"/>
      <c r="AG39" s="676"/>
      <c r="AH39" s="676"/>
      <c r="AI39" s="676"/>
      <c r="AJ39" s="676"/>
      <c r="AK39" s="676"/>
      <c r="AL39" s="645" t="s">
        <v>189</v>
      </c>
      <c r="AM39" s="646"/>
      <c r="AN39" s="646"/>
      <c r="AO39" s="677"/>
      <c r="AQ39" s="682" t="s">
        <v>339</v>
      </c>
      <c r="AR39" s="683"/>
      <c r="AS39" s="683"/>
      <c r="AT39" s="683"/>
      <c r="AU39" s="683"/>
      <c r="AV39" s="683"/>
      <c r="AW39" s="683"/>
      <c r="AX39" s="683"/>
      <c r="AY39" s="684"/>
      <c r="AZ39" s="642" t="s">
        <v>189</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482</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56927</v>
      </c>
      <c r="CS39" s="661"/>
      <c r="CT39" s="661"/>
      <c r="CU39" s="661"/>
      <c r="CV39" s="661"/>
      <c r="CW39" s="661"/>
      <c r="CX39" s="661"/>
      <c r="CY39" s="662"/>
      <c r="CZ39" s="645">
        <v>2.4</v>
      </c>
      <c r="DA39" s="663"/>
      <c r="DB39" s="663"/>
      <c r="DC39" s="664"/>
      <c r="DD39" s="648">
        <v>54257</v>
      </c>
      <c r="DE39" s="661"/>
      <c r="DF39" s="661"/>
      <c r="DG39" s="661"/>
      <c r="DH39" s="661"/>
      <c r="DI39" s="661"/>
      <c r="DJ39" s="661"/>
      <c r="DK39" s="662"/>
      <c r="DL39" s="648" t="s">
        <v>246</v>
      </c>
      <c r="DM39" s="661"/>
      <c r="DN39" s="661"/>
      <c r="DO39" s="661"/>
      <c r="DP39" s="661"/>
      <c r="DQ39" s="661"/>
      <c r="DR39" s="661"/>
      <c r="DS39" s="661"/>
      <c r="DT39" s="661"/>
      <c r="DU39" s="661"/>
      <c r="DV39" s="662"/>
      <c r="DW39" s="645" t="s">
        <v>227</v>
      </c>
      <c r="DX39" s="663"/>
      <c r="DY39" s="663"/>
      <c r="DZ39" s="663"/>
      <c r="EA39" s="663"/>
      <c r="EB39" s="663"/>
      <c r="EC39" s="681"/>
    </row>
    <row r="40" spans="2:133" ht="11.25" customHeight="1">
      <c r="B40" s="639" t="s">
        <v>342</v>
      </c>
      <c r="C40" s="640"/>
      <c r="D40" s="640"/>
      <c r="E40" s="640"/>
      <c r="F40" s="640"/>
      <c r="G40" s="640"/>
      <c r="H40" s="640"/>
      <c r="I40" s="640"/>
      <c r="J40" s="640"/>
      <c r="K40" s="640"/>
      <c r="L40" s="640"/>
      <c r="M40" s="640"/>
      <c r="N40" s="640"/>
      <c r="O40" s="640"/>
      <c r="P40" s="640"/>
      <c r="Q40" s="641"/>
      <c r="R40" s="642" t="s">
        <v>189</v>
      </c>
      <c r="S40" s="643"/>
      <c r="T40" s="643"/>
      <c r="U40" s="643"/>
      <c r="V40" s="643"/>
      <c r="W40" s="643"/>
      <c r="X40" s="643"/>
      <c r="Y40" s="644"/>
      <c r="Z40" s="675" t="s">
        <v>189</v>
      </c>
      <c r="AA40" s="675"/>
      <c r="AB40" s="675"/>
      <c r="AC40" s="675"/>
      <c r="AD40" s="676" t="s">
        <v>246</v>
      </c>
      <c r="AE40" s="676"/>
      <c r="AF40" s="676"/>
      <c r="AG40" s="676"/>
      <c r="AH40" s="676"/>
      <c r="AI40" s="676"/>
      <c r="AJ40" s="676"/>
      <c r="AK40" s="676"/>
      <c r="AL40" s="645" t="s">
        <v>189</v>
      </c>
      <c r="AM40" s="646"/>
      <c r="AN40" s="646"/>
      <c r="AO40" s="677"/>
      <c r="AQ40" s="682" t="s">
        <v>343</v>
      </c>
      <c r="AR40" s="683"/>
      <c r="AS40" s="683"/>
      <c r="AT40" s="683"/>
      <c r="AU40" s="683"/>
      <c r="AV40" s="683"/>
      <c r="AW40" s="683"/>
      <c r="AX40" s="683"/>
      <c r="AY40" s="684"/>
      <c r="AZ40" s="642" t="s">
        <v>227</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45</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t="s">
        <v>189</v>
      </c>
      <c r="CS40" s="643"/>
      <c r="CT40" s="643"/>
      <c r="CU40" s="643"/>
      <c r="CV40" s="643"/>
      <c r="CW40" s="643"/>
      <c r="CX40" s="643"/>
      <c r="CY40" s="644"/>
      <c r="CZ40" s="645" t="s">
        <v>246</v>
      </c>
      <c r="DA40" s="663"/>
      <c r="DB40" s="663"/>
      <c r="DC40" s="664"/>
      <c r="DD40" s="648" t="s">
        <v>227</v>
      </c>
      <c r="DE40" s="643"/>
      <c r="DF40" s="643"/>
      <c r="DG40" s="643"/>
      <c r="DH40" s="643"/>
      <c r="DI40" s="643"/>
      <c r="DJ40" s="643"/>
      <c r="DK40" s="644"/>
      <c r="DL40" s="648" t="s">
        <v>246</v>
      </c>
      <c r="DM40" s="643"/>
      <c r="DN40" s="643"/>
      <c r="DO40" s="643"/>
      <c r="DP40" s="643"/>
      <c r="DQ40" s="643"/>
      <c r="DR40" s="643"/>
      <c r="DS40" s="643"/>
      <c r="DT40" s="643"/>
      <c r="DU40" s="643"/>
      <c r="DV40" s="644"/>
      <c r="DW40" s="645" t="s">
        <v>227</v>
      </c>
      <c r="DX40" s="663"/>
      <c r="DY40" s="663"/>
      <c r="DZ40" s="663"/>
      <c r="EA40" s="663"/>
      <c r="EB40" s="663"/>
      <c r="EC40" s="681"/>
    </row>
    <row r="41" spans="2:133" ht="11.25" customHeight="1">
      <c r="B41" s="639" t="s">
        <v>347</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227</v>
      </c>
      <c r="AA41" s="675"/>
      <c r="AB41" s="675"/>
      <c r="AC41" s="675"/>
      <c r="AD41" s="676" t="s">
        <v>227</v>
      </c>
      <c r="AE41" s="676"/>
      <c r="AF41" s="676"/>
      <c r="AG41" s="676"/>
      <c r="AH41" s="676"/>
      <c r="AI41" s="676"/>
      <c r="AJ41" s="676"/>
      <c r="AK41" s="676"/>
      <c r="AL41" s="645" t="s">
        <v>189</v>
      </c>
      <c r="AM41" s="646"/>
      <c r="AN41" s="646"/>
      <c r="AO41" s="677"/>
      <c r="AQ41" s="682" t="s">
        <v>348</v>
      </c>
      <c r="AR41" s="683"/>
      <c r="AS41" s="683"/>
      <c r="AT41" s="683"/>
      <c r="AU41" s="683"/>
      <c r="AV41" s="683"/>
      <c r="AW41" s="683"/>
      <c r="AX41" s="683"/>
      <c r="AY41" s="684"/>
      <c r="AZ41" s="642">
        <v>22287</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12</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189</v>
      </c>
      <c r="CS41" s="661"/>
      <c r="CT41" s="661"/>
      <c r="CU41" s="661"/>
      <c r="CV41" s="661"/>
      <c r="CW41" s="661"/>
      <c r="CX41" s="661"/>
      <c r="CY41" s="662"/>
      <c r="CZ41" s="645" t="s">
        <v>189</v>
      </c>
      <c r="DA41" s="663"/>
      <c r="DB41" s="663"/>
      <c r="DC41" s="664"/>
      <c r="DD41" s="648" t="s">
        <v>189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351</v>
      </c>
      <c r="C42" s="640"/>
      <c r="D42" s="640"/>
      <c r="E42" s="640"/>
      <c r="F42" s="640"/>
      <c r="G42" s="640"/>
      <c r="H42" s="640"/>
      <c r="I42" s="640"/>
      <c r="J42" s="640"/>
      <c r="K42" s="640"/>
      <c r="L42" s="640"/>
      <c r="M42" s="640"/>
      <c r="N42" s="640"/>
      <c r="O42" s="640"/>
      <c r="P42" s="640"/>
      <c r="Q42" s="641"/>
      <c r="R42" s="642">
        <v>21504</v>
      </c>
      <c r="S42" s="643"/>
      <c r="T42" s="643"/>
      <c r="U42" s="643"/>
      <c r="V42" s="643"/>
      <c r="W42" s="643"/>
      <c r="X42" s="643"/>
      <c r="Y42" s="644"/>
      <c r="Z42" s="675">
        <v>0.8</v>
      </c>
      <c r="AA42" s="675"/>
      <c r="AB42" s="675"/>
      <c r="AC42" s="675"/>
      <c r="AD42" s="676" t="s">
        <v>246</v>
      </c>
      <c r="AE42" s="676"/>
      <c r="AF42" s="676"/>
      <c r="AG42" s="676"/>
      <c r="AH42" s="676"/>
      <c r="AI42" s="676"/>
      <c r="AJ42" s="676"/>
      <c r="AK42" s="676"/>
      <c r="AL42" s="645" t="s">
        <v>189</v>
      </c>
      <c r="AM42" s="646"/>
      <c r="AN42" s="646"/>
      <c r="AO42" s="677"/>
      <c r="AQ42" s="678" t="s">
        <v>352</v>
      </c>
      <c r="AR42" s="679"/>
      <c r="AS42" s="679"/>
      <c r="AT42" s="679"/>
      <c r="AU42" s="679"/>
      <c r="AV42" s="679"/>
      <c r="AW42" s="679"/>
      <c r="AX42" s="679"/>
      <c r="AY42" s="680"/>
      <c r="AZ42" s="626">
        <v>29869</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250</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886484</v>
      </c>
      <c r="CS42" s="643"/>
      <c r="CT42" s="643"/>
      <c r="CU42" s="643"/>
      <c r="CV42" s="643"/>
      <c r="CW42" s="643"/>
      <c r="CX42" s="643"/>
      <c r="CY42" s="644"/>
      <c r="CZ42" s="645">
        <v>36.6</v>
      </c>
      <c r="DA42" s="646"/>
      <c r="DB42" s="646"/>
      <c r="DC42" s="647"/>
      <c r="DD42" s="648">
        <v>109035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355</v>
      </c>
      <c r="C43" s="624"/>
      <c r="D43" s="624"/>
      <c r="E43" s="624"/>
      <c r="F43" s="624"/>
      <c r="G43" s="624"/>
      <c r="H43" s="624"/>
      <c r="I43" s="624"/>
      <c r="J43" s="624"/>
      <c r="K43" s="624"/>
      <c r="L43" s="624"/>
      <c r="M43" s="624"/>
      <c r="N43" s="624"/>
      <c r="O43" s="624"/>
      <c r="P43" s="624"/>
      <c r="Q43" s="625"/>
      <c r="R43" s="626">
        <v>2531867</v>
      </c>
      <c r="S43" s="665"/>
      <c r="T43" s="665"/>
      <c r="U43" s="665"/>
      <c r="V43" s="665"/>
      <c r="W43" s="665"/>
      <c r="X43" s="665"/>
      <c r="Y43" s="666"/>
      <c r="Z43" s="667">
        <v>100</v>
      </c>
      <c r="AA43" s="667"/>
      <c r="AB43" s="667"/>
      <c r="AC43" s="667"/>
      <c r="AD43" s="668">
        <v>851752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t="s">
        <v>246</v>
      </c>
      <c r="CS43" s="661"/>
      <c r="CT43" s="661"/>
      <c r="CU43" s="661"/>
      <c r="CV43" s="661"/>
      <c r="CW43" s="661"/>
      <c r="CX43" s="661"/>
      <c r="CY43" s="662"/>
      <c r="CZ43" s="645" t="s">
        <v>246</v>
      </c>
      <c r="DA43" s="663"/>
      <c r="DB43" s="663"/>
      <c r="DC43" s="664"/>
      <c r="DD43" s="648" t="s">
        <v>246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879491</v>
      </c>
      <c r="CS44" s="643"/>
      <c r="CT44" s="643"/>
      <c r="CU44" s="643"/>
      <c r="CV44" s="643"/>
      <c r="CW44" s="643"/>
      <c r="CX44" s="643"/>
      <c r="CY44" s="644"/>
      <c r="CZ44" s="645">
        <v>36.4</v>
      </c>
      <c r="DA44" s="646"/>
      <c r="DB44" s="646"/>
      <c r="DC44" s="647"/>
      <c r="DD44" s="648">
        <v>102042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826763</v>
      </c>
      <c r="CS45" s="661"/>
      <c r="CT45" s="661"/>
      <c r="CU45" s="661"/>
      <c r="CV45" s="661"/>
      <c r="CW45" s="661"/>
      <c r="CX45" s="661"/>
      <c r="CY45" s="662"/>
      <c r="CZ45" s="645">
        <v>34.200000000000003</v>
      </c>
      <c r="DA45" s="663"/>
      <c r="DB45" s="663"/>
      <c r="DC45" s="664"/>
      <c r="DD45" s="648">
        <v>50914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52728</v>
      </c>
      <c r="CS46" s="643"/>
      <c r="CT46" s="643"/>
      <c r="CU46" s="643"/>
      <c r="CV46" s="643"/>
      <c r="CW46" s="643"/>
      <c r="CX46" s="643"/>
      <c r="CY46" s="644"/>
      <c r="CZ46" s="645">
        <v>2.2000000000000002</v>
      </c>
      <c r="DA46" s="646"/>
      <c r="DB46" s="646"/>
      <c r="DC46" s="647"/>
      <c r="DD46" s="648">
        <v>51128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6993</v>
      </c>
      <c r="CS47" s="661"/>
      <c r="CT47" s="661"/>
      <c r="CU47" s="661"/>
      <c r="CV47" s="661"/>
      <c r="CW47" s="661"/>
      <c r="CX47" s="661"/>
      <c r="CY47" s="662"/>
      <c r="CZ47" s="645">
        <v>0.3</v>
      </c>
      <c r="DA47" s="663"/>
      <c r="DB47" s="663"/>
      <c r="DC47" s="664"/>
      <c r="DD47" s="648">
        <v>6993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246</v>
      </c>
      <c r="CS48" s="643"/>
      <c r="CT48" s="643"/>
      <c r="CU48" s="643"/>
      <c r="CV48" s="643"/>
      <c r="CW48" s="643"/>
      <c r="CX48" s="643"/>
      <c r="CY48" s="644"/>
      <c r="CZ48" s="645" t="s">
        <v>246</v>
      </c>
      <c r="DA48" s="646"/>
      <c r="DB48" s="646"/>
      <c r="DC48" s="647"/>
      <c r="DD48" s="648" t="s">
        <v>246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2418979</v>
      </c>
      <c r="CS49" s="627"/>
      <c r="CT49" s="627"/>
      <c r="CU49" s="627"/>
      <c r="CV49" s="627"/>
      <c r="CW49" s="627"/>
      <c r="CX49" s="627"/>
      <c r="CY49" s="628"/>
      <c r="CZ49" s="629">
        <v>100</v>
      </c>
      <c r="DA49" s="630"/>
      <c r="DB49" s="630"/>
      <c r="DC49" s="631"/>
      <c r="DD49" s="632">
        <v>1189957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9STT+KaGmj3gg/omod0AGnYjAbTDzH9376GA1zaeYnl2h8XnXmwyuWbrC/8/xwdiawwgHFK7hvPflcHXgeX91Q==" saltValue="pF/7ILBZKRgmkylrTDw2K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7" t="s">
        <v>367</v>
      </c>
      <c r="DK2" s="1178"/>
      <c r="DL2" s="1178"/>
      <c r="DM2" s="1178"/>
      <c r="DN2" s="1178"/>
      <c r="DO2" s="1179"/>
      <c r="DP2" s="251"/>
      <c r="DQ2" s="1177" t="s">
        <v>368</v>
      </c>
      <c r="DR2" s="1178"/>
      <c r="DS2" s="1178"/>
      <c r="DT2" s="1178"/>
      <c r="DU2" s="1178"/>
      <c r="DV2" s="1178"/>
      <c r="DW2" s="1178"/>
      <c r="DX2" s="1178"/>
      <c r="DY2" s="1178"/>
      <c r="DZ2" s="117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30" t="s">
        <v>369</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62" t="s">
        <v>371</v>
      </c>
      <c r="B5" s="1063"/>
      <c r="C5" s="1063"/>
      <c r="D5" s="1063"/>
      <c r="E5" s="1063"/>
      <c r="F5" s="1063"/>
      <c r="G5" s="1063"/>
      <c r="H5" s="1063"/>
      <c r="I5" s="1063"/>
      <c r="J5" s="1063"/>
      <c r="K5" s="1063"/>
      <c r="L5" s="1063"/>
      <c r="M5" s="1063"/>
      <c r="N5" s="1063"/>
      <c r="O5" s="1063"/>
      <c r="P5" s="1064"/>
      <c r="Q5" s="1068" t="s">
        <v>372</v>
      </c>
      <c r="R5" s="1069"/>
      <c r="S5" s="1069"/>
      <c r="T5" s="1069"/>
      <c r="U5" s="1070"/>
      <c r="V5" s="1068" t="s">
        <v>373</v>
      </c>
      <c r="W5" s="1069"/>
      <c r="X5" s="1069"/>
      <c r="Y5" s="1069"/>
      <c r="Z5" s="1070"/>
      <c r="AA5" s="1068" t="s">
        <v>374</v>
      </c>
      <c r="AB5" s="1069"/>
      <c r="AC5" s="1069"/>
      <c r="AD5" s="1069"/>
      <c r="AE5" s="1069"/>
      <c r="AF5" s="1180" t="s">
        <v>375</v>
      </c>
      <c r="AG5" s="1069"/>
      <c r="AH5" s="1069"/>
      <c r="AI5" s="1069"/>
      <c r="AJ5" s="1084"/>
      <c r="AK5" s="1069" t="s">
        <v>376</v>
      </c>
      <c r="AL5" s="1069"/>
      <c r="AM5" s="1069"/>
      <c r="AN5" s="1069"/>
      <c r="AO5" s="1070"/>
      <c r="AP5" s="1068" t="s">
        <v>377</v>
      </c>
      <c r="AQ5" s="1069"/>
      <c r="AR5" s="1069"/>
      <c r="AS5" s="1069"/>
      <c r="AT5" s="1070"/>
      <c r="AU5" s="1068" t="s">
        <v>378</v>
      </c>
      <c r="AV5" s="1069"/>
      <c r="AW5" s="1069"/>
      <c r="AX5" s="1069"/>
      <c r="AY5" s="1084"/>
      <c r="AZ5" s="258"/>
      <c r="BA5" s="258"/>
      <c r="BB5" s="258"/>
      <c r="BC5" s="258"/>
      <c r="BD5" s="258"/>
      <c r="BE5" s="259"/>
      <c r="BF5" s="259"/>
      <c r="BG5" s="259"/>
      <c r="BH5" s="259"/>
      <c r="BI5" s="259"/>
      <c r="BJ5" s="259"/>
      <c r="BK5" s="259"/>
      <c r="BL5" s="259"/>
      <c r="BM5" s="259"/>
      <c r="BN5" s="259"/>
      <c r="BO5" s="259"/>
      <c r="BP5" s="259"/>
      <c r="BQ5" s="1062" t="s">
        <v>379</v>
      </c>
      <c r="BR5" s="1063"/>
      <c r="BS5" s="1063"/>
      <c r="BT5" s="1063"/>
      <c r="BU5" s="1063"/>
      <c r="BV5" s="1063"/>
      <c r="BW5" s="1063"/>
      <c r="BX5" s="1063"/>
      <c r="BY5" s="1063"/>
      <c r="BZ5" s="1063"/>
      <c r="CA5" s="1063"/>
      <c r="CB5" s="1063"/>
      <c r="CC5" s="1063"/>
      <c r="CD5" s="1063"/>
      <c r="CE5" s="1063"/>
      <c r="CF5" s="1063"/>
      <c r="CG5" s="1064"/>
      <c r="CH5" s="1068" t="s">
        <v>380</v>
      </c>
      <c r="CI5" s="1069"/>
      <c r="CJ5" s="1069"/>
      <c r="CK5" s="1069"/>
      <c r="CL5" s="1070"/>
      <c r="CM5" s="1068" t="s">
        <v>381</v>
      </c>
      <c r="CN5" s="1069"/>
      <c r="CO5" s="1069"/>
      <c r="CP5" s="1069"/>
      <c r="CQ5" s="1070"/>
      <c r="CR5" s="1068" t="s">
        <v>382</v>
      </c>
      <c r="CS5" s="1069"/>
      <c r="CT5" s="1069"/>
      <c r="CU5" s="1069"/>
      <c r="CV5" s="1070"/>
      <c r="CW5" s="1068" t="s">
        <v>383</v>
      </c>
      <c r="CX5" s="1069"/>
      <c r="CY5" s="1069"/>
      <c r="CZ5" s="1069"/>
      <c r="DA5" s="1070"/>
      <c r="DB5" s="1068" t="s">
        <v>384</v>
      </c>
      <c r="DC5" s="1069"/>
      <c r="DD5" s="1069"/>
      <c r="DE5" s="1069"/>
      <c r="DF5" s="1070"/>
      <c r="DG5" s="1165" t="s">
        <v>385</v>
      </c>
      <c r="DH5" s="1166"/>
      <c r="DI5" s="1166"/>
      <c r="DJ5" s="1166"/>
      <c r="DK5" s="1167"/>
      <c r="DL5" s="1165" t="s">
        <v>386</v>
      </c>
      <c r="DM5" s="1166"/>
      <c r="DN5" s="1166"/>
      <c r="DO5" s="1166"/>
      <c r="DP5" s="1167"/>
      <c r="DQ5" s="1068" t="s">
        <v>387</v>
      </c>
      <c r="DR5" s="1069"/>
      <c r="DS5" s="1069"/>
      <c r="DT5" s="1069"/>
      <c r="DU5" s="1070"/>
      <c r="DV5" s="1068" t="s">
        <v>378</v>
      </c>
      <c r="DW5" s="1069"/>
      <c r="DX5" s="1069"/>
      <c r="DY5" s="1069"/>
      <c r="DZ5" s="1084"/>
      <c r="EA5" s="256"/>
    </row>
    <row r="6" spans="1:131" s="257" customFormat="1" ht="26.25" customHeight="1" thickBot="1">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81"/>
      <c r="AG6" s="1072"/>
      <c r="AH6" s="1072"/>
      <c r="AI6" s="1072"/>
      <c r="AJ6" s="1085"/>
      <c r="AK6" s="1072"/>
      <c r="AL6" s="1072"/>
      <c r="AM6" s="1072"/>
      <c r="AN6" s="1072"/>
      <c r="AO6" s="1073"/>
      <c r="AP6" s="1071"/>
      <c r="AQ6" s="1072"/>
      <c r="AR6" s="1072"/>
      <c r="AS6" s="1072"/>
      <c r="AT6" s="1073"/>
      <c r="AU6" s="1071"/>
      <c r="AV6" s="1072"/>
      <c r="AW6" s="1072"/>
      <c r="AX6" s="1072"/>
      <c r="AY6" s="1085"/>
      <c r="AZ6" s="254"/>
      <c r="BA6" s="254"/>
      <c r="BB6" s="254"/>
      <c r="BC6" s="254"/>
      <c r="BD6" s="254"/>
      <c r="BE6" s="255"/>
      <c r="BF6" s="255"/>
      <c r="BG6" s="255"/>
      <c r="BH6" s="255"/>
      <c r="BI6" s="255"/>
      <c r="BJ6" s="255"/>
      <c r="BK6" s="255"/>
      <c r="BL6" s="255"/>
      <c r="BM6" s="255"/>
      <c r="BN6" s="255"/>
      <c r="BO6" s="255"/>
      <c r="BP6" s="255"/>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68"/>
      <c r="DH6" s="1169"/>
      <c r="DI6" s="1169"/>
      <c r="DJ6" s="1169"/>
      <c r="DK6" s="1170"/>
      <c r="DL6" s="1168"/>
      <c r="DM6" s="1169"/>
      <c r="DN6" s="1169"/>
      <c r="DO6" s="1169"/>
      <c r="DP6" s="1170"/>
      <c r="DQ6" s="1071"/>
      <c r="DR6" s="1072"/>
      <c r="DS6" s="1072"/>
      <c r="DT6" s="1072"/>
      <c r="DU6" s="1073"/>
      <c r="DV6" s="1071"/>
      <c r="DW6" s="1072"/>
      <c r="DX6" s="1072"/>
      <c r="DY6" s="1072"/>
      <c r="DZ6" s="1085"/>
      <c r="EA6" s="256"/>
    </row>
    <row r="7" spans="1:131" s="257" customFormat="1" ht="26.25" customHeight="1" thickTop="1">
      <c r="A7" s="260">
        <v>1</v>
      </c>
      <c r="B7" s="1117" t="s">
        <v>388</v>
      </c>
      <c r="C7" s="1118"/>
      <c r="D7" s="1118"/>
      <c r="E7" s="1118"/>
      <c r="F7" s="1118"/>
      <c r="G7" s="1118"/>
      <c r="H7" s="1118"/>
      <c r="I7" s="1118"/>
      <c r="J7" s="1118"/>
      <c r="K7" s="1118"/>
      <c r="L7" s="1118"/>
      <c r="M7" s="1118"/>
      <c r="N7" s="1118"/>
      <c r="O7" s="1118"/>
      <c r="P7" s="1119"/>
      <c r="Q7" s="1171">
        <v>2535</v>
      </c>
      <c r="R7" s="1172"/>
      <c r="S7" s="1172"/>
      <c r="T7" s="1172"/>
      <c r="U7" s="1172"/>
      <c r="V7" s="1172">
        <v>2422</v>
      </c>
      <c r="W7" s="1172"/>
      <c r="X7" s="1172"/>
      <c r="Y7" s="1172"/>
      <c r="Z7" s="1172"/>
      <c r="AA7" s="1172">
        <v>113</v>
      </c>
      <c r="AB7" s="1172"/>
      <c r="AC7" s="1172"/>
      <c r="AD7" s="1172"/>
      <c r="AE7" s="1173"/>
      <c r="AF7" s="1174">
        <v>88</v>
      </c>
      <c r="AG7" s="1175"/>
      <c r="AH7" s="1175"/>
      <c r="AI7" s="1175"/>
      <c r="AJ7" s="1176"/>
      <c r="AK7" s="1158">
        <v>0</v>
      </c>
      <c r="AL7" s="1159"/>
      <c r="AM7" s="1159"/>
      <c r="AN7" s="1159"/>
      <c r="AO7" s="1159"/>
      <c r="AP7" s="1159">
        <v>1241</v>
      </c>
      <c r="AQ7" s="1159"/>
      <c r="AR7" s="1159"/>
      <c r="AS7" s="1159"/>
      <c r="AT7" s="1159"/>
      <c r="AU7" s="1160"/>
      <c r="AV7" s="1160"/>
      <c r="AW7" s="1160"/>
      <c r="AX7" s="1160"/>
      <c r="AY7" s="1161"/>
      <c r="AZ7" s="254"/>
      <c r="BA7" s="254"/>
      <c r="BB7" s="254"/>
      <c r="BC7" s="254"/>
      <c r="BD7" s="254"/>
      <c r="BE7" s="255"/>
      <c r="BF7" s="255"/>
      <c r="BG7" s="255"/>
      <c r="BH7" s="255"/>
      <c r="BI7" s="255"/>
      <c r="BJ7" s="255"/>
      <c r="BK7" s="255"/>
      <c r="BL7" s="255"/>
      <c r="BM7" s="255"/>
      <c r="BN7" s="255"/>
      <c r="BO7" s="255"/>
      <c r="BP7" s="255"/>
      <c r="BQ7" s="261">
        <v>1</v>
      </c>
      <c r="BR7" s="262"/>
      <c r="BS7" s="1162"/>
      <c r="BT7" s="1163"/>
      <c r="BU7" s="1163"/>
      <c r="BV7" s="1163"/>
      <c r="BW7" s="1163"/>
      <c r="BX7" s="1163"/>
      <c r="BY7" s="1163"/>
      <c r="BZ7" s="1163"/>
      <c r="CA7" s="1163"/>
      <c r="CB7" s="1163"/>
      <c r="CC7" s="1163"/>
      <c r="CD7" s="1163"/>
      <c r="CE7" s="1163"/>
      <c r="CF7" s="1163"/>
      <c r="CG7" s="1164"/>
      <c r="CH7" s="1155"/>
      <c r="CI7" s="1156"/>
      <c r="CJ7" s="1156"/>
      <c r="CK7" s="1156"/>
      <c r="CL7" s="1157"/>
      <c r="CM7" s="1155"/>
      <c r="CN7" s="1156"/>
      <c r="CO7" s="1156"/>
      <c r="CP7" s="1156"/>
      <c r="CQ7" s="1157"/>
      <c r="CR7" s="1155"/>
      <c r="CS7" s="1156"/>
      <c r="CT7" s="1156"/>
      <c r="CU7" s="1156"/>
      <c r="CV7" s="1157"/>
      <c r="CW7" s="1155"/>
      <c r="CX7" s="1156"/>
      <c r="CY7" s="1156"/>
      <c r="CZ7" s="1156"/>
      <c r="DA7" s="1157"/>
      <c r="DB7" s="1155"/>
      <c r="DC7" s="1156"/>
      <c r="DD7" s="1156"/>
      <c r="DE7" s="1156"/>
      <c r="DF7" s="1157"/>
      <c r="DG7" s="1155"/>
      <c r="DH7" s="1156"/>
      <c r="DI7" s="1156"/>
      <c r="DJ7" s="1156"/>
      <c r="DK7" s="1157"/>
      <c r="DL7" s="1155"/>
      <c r="DM7" s="1156"/>
      <c r="DN7" s="1156"/>
      <c r="DO7" s="1156"/>
      <c r="DP7" s="1157"/>
      <c r="DQ7" s="1155"/>
      <c r="DR7" s="1156"/>
      <c r="DS7" s="1156"/>
      <c r="DT7" s="1156"/>
      <c r="DU7" s="1157"/>
      <c r="DV7" s="1182"/>
      <c r="DW7" s="1183"/>
      <c r="DX7" s="1183"/>
      <c r="DY7" s="1183"/>
      <c r="DZ7" s="1184"/>
      <c r="EA7" s="256"/>
    </row>
    <row r="8" spans="1:131" s="257" customFormat="1" ht="26.25" customHeight="1">
      <c r="A8" s="263">
        <v>2</v>
      </c>
      <c r="B8" s="1104"/>
      <c r="C8" s="1105"/>
      <c r="D8" s="1105"/>
      <c r="E8" s="1105"/>
      <c r="F8" s="1105"/>
      <c r="G8" s="1105"/>
      <c r="H8" s="1105"/>
      <c r="I8" s="1105"/>
      <c r="J8" s="1105"/>
      <c r="K8" s="1105"/>
      <c r="L8" s="1105"/>
      <c r="M8" s="1105"/>
      <c r="N8" s="1105"/>
      <c r="O8" s="1105"/>
      <c r="P8" s="1106"/>
      <c r="Q8" s="1110"/>
      <c r="R8" s="1111"/>
      <c r="S8" s="1111"/>
      <c r="T8" s="1111"/>
      <c r="U8" s="1111"/>
      <c r="V8" s="1111"/>
      <c r="W8" s="1111"/>
      <c r="X8" s="1111"/>
      <c r="Y8" s="1111"/>
      <c r="Z8" s="1111"/>
      <c r="AA8" s="1111"/>
      <c r="AB8" s="1111"/>
      <c r="AC8" s="1111"/>
      <c r="AD8" s="1111"/>
      <c r="AE8" s="1112"/>
      <c r="AF8" s="1086"/>
      <c r="AG8" s="1087"/>
      <c r="AH8" s="1087"/>
      <c r="AI8" s="1087"/>
      <c r="AJ8" s="1088"/>
      <c r="AK8" s="1153"/>
      <c r="AL8" s="1154"/>
      <c r="AM8" s="1154"/>
      <c r="AN8" s="1154"/>
      <c r="AO8" s="1154"/>
      <c r="AP8" s="1154"/>
      <c r="AQ8" s="1154"/>
      <c r="AR8" s="1154"/>
      <c r="AS8" s="1154"/>
      <c r="AT8" s="1154"/>
      <c r="AU8" s="1151"/>
      <c r="AV8" s="1151"/>
      <c r="AW8" s="1151"/>
      <c r="AX8" s="1151"/>
      <c r="AY8" s="1152"/>
      <c r="AZ8" s="254"/>
      <c r="BA8" s="254"/>
      <c r="BB8" s="254"/>
      <c r="BC8" s="254"/>
      <c r="BD8" s="254"/>
      <c r="BE8" s="255"/>
      <c r="BF8" s="255"/>
      <c r="BG8" s="255"/>
      <c r="BH8" s="255"/>
      <c r="BI8" s="255"/>
      <c r="BJ8" s="255"/>
      <c r="BK8" s="255"/>
      <c r="BL8" s="255"/>
      <c r="BM8" s="255"/>
      <c r="BN8" s="255"/>
      <c r="BO8" s="255"/>
      <c r="BP8" s="255"/>
      <c r="BQ8" s="264">
        <v>2</v>
      </c>
      <c r="BR8" s="265"/>
      <c r="BS8" s="1081"/>
      <c r="BT8" s="1082"/>
      <c r="BU8" s="1082"/>
      <c r="BV8" s="1082"/>
      <c r="BW8" s="1082"/>
      <c r="BX8" s="1082"/>
      <c r="BY8" s="1082"/>
      <c r="BZ8" s="1082"/>
      <c r="CA8" s="1082"/>
      <c r="CB8" s="1082"/>
      <c r="CC8" s="1082"/>
      <c r="CD8" s="1082"/>
      <c r="CE8" s="1082"/>
      <c r="CF8" s="1082"/>
      <c r="CG8" s="1083"/>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56"/>
    </row>
    <row r="9" spans="1:131" s="257" customFormat="1" ht="26.25" customHeight="1">
      <c r="A9" s="263">
        <v>3</v>
      </c>
      <c r="B9" s="1104"/>
      <c r="C9" s="1105"/>
      <c r="D9" s="1105"/>
      <c r="E9" s="1105"/>
      <c r="F9" s="1105"/>
      <c r="G9" s="1105"/>
      <c r="H9" s="1105"/>
      <c r="I9" s="1105"/>
      <c r="J9" s="1105"/>
      <c r="K9" s="1105"/>
      <c r="L9" s="1105"/>
      <c r="M9" s="1105"/>
      <c r="N9" s="1105"/>
      <c r="O9" s="1105"/>
      <c r="P9" s="1106"/>
      <c r="Q9" s="1110"/>
      <c r="R9" s="1111"/>
      <c r="S9" s="1111"/>
      <c r="T9" s="1111"/>
      <c r="U9" s="1111"/>
      <c r="V9" s="1111"/>
      <c r="W9" s="1111"/>
      <c r="X9" s="1111"/>
      <c r="Y9" s="1111"/>
      <c r="Z9" s="1111"/>
      <c r="AA9" s="1111"/>
      <c r="AB9" s="1111"/>
      <c r="AC9" s="1111"/>
      <c r="AD9" s="1111"/>
      <c r="AE9" s="1112"/>
      <c r="AF9" s="1086"/>
      <c r="AG9" s="1087"/>
      <c r="AH9" s="1087"/>
      <c r="AI9" s="1087"/>
      <c r="AJ9" s="1088"/>
      <c r="AK9" s="1153"/>
      <c r="AL9" s="1154"/>
      <c r="AM9" s="1154"/>
      <c r="AN9" s="1154"/>
      <c r="AO9" s="1154"/>
      <c r="AP9" s="1154"/>
      <c r="AQ9" s="1154"/>
      <c r="AR9" s="1154"/>
      <c r="AS9" s="1154"/>
      <c r="AT9" s="1154"/>
      <c r="AU9" s="1151"/>
      <c r="AV9" s="1151"/>
      <c r="AW9" s="1151"/>
      <c r="AX9" s="1151"/>
      <c r="AY9" s="1152"/>
      <c r="AZ9" s="254"/>
      <c r="BA9" s="254"/>
      <c r="BB9" s="254"/>
      <c r="BC9" s="254"/>
      <c r="BD9" s="254"/>
      <c r="BE9" s="255"/>
      <c r="BF9" s="255"/>
      <c r="BG9" s="255"/>
      <c r="BH9" s="255"/>
      <c r="BI9" s="255"/>
      <c r="BJ9" s="255"/>
      <c r="BK9" s="255"/>
      <c r="BL9" s="255"/>
      <c r="BM9" s="255"/>
      <c r="BN9" s="255"/>
      <c r="BO9" s="255"/>
      <c r="BP9" s="255"/>
      <c r="BQ9" s="264">
        <v>3</v>
      </c>
      <c r="BR9" s="265"/>
      <c r="BS9" s="1081"/>
      <c r="BT9" s="1082"/>
      <c r="BU9" s="1082"/>
      <c r="BV9" s="1082"/>
      <c r="BW9" s="1082"/>
      <c r="BX9" s="1082"/>
      <c r="BY9" s="1082"/>
      <c r="BZ9" s="1082"/>
      <c r="CA9" s="1082"/>
      <c r="CB9" s="1082"/>
      <c r="CC9" s="1082"/>
      <c r="CD9" s="1082"/>
      <c r="CE9" s="1082"/>
      <c r="CF9" s="1082"/>
      <c r="CG9" s="1083"/>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56"/>
    </row>
    <row r="10" spans="1:131" s="257" customFormat="1" ht="26.25" customHeight="1">
      <c r="A10" s="263">
        <v>4</v>
      </c>
      <c r="B10" s="1104"/>
      <c r="C10" s="1105"/>
      <c r="D10" s="1105"/>
      <c r="E10" s="1105"/>
      <c r="F10" s="1105"/>
      <c r="G10" s="1105"/>
      <c r="H10" s="1105"/>
      <c r="I10" s="1105"/>
      <c r="J10" s="1105"/>
      <c r="K10" s="1105"/>
      <c r="L10" s="1105"/>
      <c r="M10" s="1105"/>
      <c r="N10" s="1105"/>
      <c r="O10" s="1105"/>
      <c r="P10" s="1106"/>
      <c r="Q10" s="1110"/>
      <c r="R10" s="1111"/>
      <c r="S10" s="1111"/>
      <c r="T10" s="1111"/>
      <c r="U10" s="1111"/>
      <c r="V10" s="1111"/>
      <c r="W10" s="1111"/>
      <c r="X10" s="1111"/>
      <c r="Y10" s="1111"/>
      <c r="Z10" s="1111"/>
      <c r="AA10" s="1111"/>
      <c r="AB10" s="1111"/>
      <c r="AC10" s="1111"/>
      <c r="AD10" s="1111"/>
      <c r="AE10" s="1112"/>
      <c r="AF10" s="1086"/>
      <c r="AG10" s="1087"/>
      <c r="AH10" s="1087"/>
      <c r="AI10" s="1087"/>
      <c r="AJ10" s="1088"/>
      <c r="AK10" s="1153"/>
      <c r="AL10" s="1154"/>
      <c r="AM10" s="1154"/>
      <c r="AN10" s="1154"/>
      <c r="AO10" s="1154"/>
      <c r="AP10" s="1154"/>
      <c r="AQ10" s="1154"/>
      <c r="AR10" s="1154"/>
      <c r="AS10" s="1154"/>
      <c r="AT10" s="1154"/>
      <c r="AU10" s="1151"/>
      <c r="AV10" s="1151"/>
      <c r="AW10" s="1151"/>
      <c r="AX10" s="1151"/>
      <c r="AY10" s="1152"/>
      <c r="AZ10" s="254"/>
      <c r="BA10" s="254"/>
      <c r="BB10" s="254"/>
      <c r="BC10" s="254"/>
      <c r="BD10" s="254"/>
      <c r="BE10" s="255"/>
      <c r="BF10" s="255"/>
      <c r="BG10" s="255"/>
      <c r="BH10" s="255"/>
      <c r="BI10" s="255"/>
      <c r="BJ10" s="255"/>
      <c r="BK10" s="255"/>
      <c r="BL10" s="255"/>
      <c r="BM10" s="255"/>
      <c r="BN10" s="255"/>
      <c r="BO10" s="255"/>
      <c r="BP10" s="255"/>
      <c r="BQ10" s="264">
        <v>4</v>
      </c>
      <c r="BR10" s="265"/>
      <c r="BS10" s="1081"/>
      <c r="BT10" s="1082"/>
      <c r="BU10" s="1082"/>
      <c r="BV10" s="1082"/>
      <c r="BW10" s="1082"/>
      <c r="BX10" s="1082"/>
      <c r="BY10" s="1082"/>
      <c r="BZ10" s="1082"/>
      <c r="CA10" s="1082"/>
      <c r="CB10" s="1082"/>
      <c r="CC10" s="1082"/>
      <c r="CD10" s="1082"/>
      <c r="CE10" s="1082"/>
      <c r="CF10" s="1082"/>
      <c r="CG10" s="1083"/>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56"/>
    </row>
    <row r="11" spans="1:131" s="257" customFormat="1" ht="26.25" customHeight="1">
      <c r="A11" s="263">
        <v>5</v>
      </c>
      <c r="B11" s="1104"/>
      <c r="C11" s="1105"/>
      <c r="D11" s="1105"/>
      <c r="E11" s="1105"/>
      <c r="F11" s="1105"/>
      <c r="G11" s="1105"/>
      <c r="H11" s="1105"/>
      <c r="I11" s="1105"/>
      <c r="J11" s="1105"/>
      <c r="K11" s="1105"/>
      <c r="L11" s="1105"/>
      <c r="M11" s="1105"/>
      <c r="N11" s="1105"/>
      <c r="O11" s="1105"/>
      <c r="P11" s="1106"/>
      <c r="Q11" s="1110"/>
      <c r="R11" s="1111"/>
      <c r="S11" s="1111"/>
      <c r="T11" s="1111"/>
      <c r="U11" s="1111"/>
      <c r="V11" s="1111"/>
      <c r="W11" s="1111"/>
      <c r="X11" s="1111"/>
      <c r="Y11" s="1111"/>
      <c r="Z11" s="1111"/>
      <c r="AA11" s="1111"/>
      <c r="AB11" s="1111"/>
      <c r="AC11" s="1111"/>
      <c r="AD11" s="1111"/>
      <c r="AE11" s="1112"/>
      <c r="AF11" s="1086"/>
      <c r="AG11" s="1087"/>
      <c r="AH11" s="1087"/>
      <c r="AI11" s="1087"/>
      <c r="AJ11" s="1088"/>
      <c r="AK11" s="1153"/>
      <c r="AL11" s="1154"/>
      <c r="AM11" s="1154"/>
      <c r="AN11" s="1154"/>
      <c r="AO11" s="1154"/>
      <c r="AP11" s="1154"/>
      <c r="AQ11" s="1154"/>
      <c r="AR11" s="1154"/>
      <c r="AS11" s="1154"/>
      <c r="AT11" s="1154"/>
      <c r="AU11" s="1151"/>
      <c r="AV11" s="1151"/>
      <c r="AW11" s="1151"/>
      <c r="AX11" s="1151"/>
      <c r="AY11" s="1152"/>
      <c r="AZ11" s="254"/>
      <c r="BA11" s="254"/>
      <c r="BB11" s="254"/>
      <c r="BC11" s="254"/>
      <c r="BD11" s="254"/>
      <c r="BE11" s="255"/>
      <c r="BF11" s="255"/>
      <c r="BG11" s="255"/>
      <c r="BH11" s="255"/>
      <c r="BI11" s="255"/>
      <c r="BJ11" s="255"/>
      <c r="BK11" s="255"/>
      <c r="BL11" s="255"/>
      <c r="BM11" s="255"/>
      <c r="BN11" s="255"/>
      <c r="BO11" s="255"/>
      <c r="BP11" s="255"/>
      <c r="BQ11" s="264">
        <v>5</v>
      </c>
      <c r="BR11" s="265"/>
      <c r="BS11" s="1081"/>
      <c r="BT11" s="1082"/>
      <c r="BU11" s="1082"/>
      <c r="BV11" s="1082"/>
      <c r="BW11" s="1082"/>
      <c r="BX11" s="1082"/>
      <c r="BY11" s="1082"/>
      <c r="BZ11" s="1082"/>
      <c r="CA11" s="1082"/>
      <c r="CB11" s="1082"/>
      <c r="CC11" s="1082"/>
      <c r="CD11" s="1082"/>
      <c r="CE11" s="1082"/>
      <c r="CF11" s="1082"/>
      <c r="CG11" s="1083"/>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56"/>
    </row>
    <row r="12" spans="1:131" s="257" customFormat="1" ht="26.25" customHeight="1">
      <c r="A12" s="263">
        <v>6</v>
      </c>
      <c r="B12" s="1104"/>
      <c r="C12" s="1105"/>
      <c r="D12" s="1105"/>
      <c r="E12" s="1105"/>
      <c r="F12" s="1105"/>
      <c r="G12" s="1105"/>
      <c r="H12" s="1105"/>
      <c r="I12" s="1105"/>
      <c r="J12" s="1105"/>
      <c r="K12" s="1105"/>
      <c r="L12" s="1105"/>
      <c r="M12" s="1105"/>
      <c r="N12" s="1105"/>
      <c r="O12" s="1105"/>
      <c r="P12" s="1106"/>
      <c r="Q12" s="1110"/>
      <c r="R12" s="1111"/>
      <c r="S12" s="1111"/>
      <c r="T12" s="1111"/>
      <c r="U12" s="1111"/>
      <c r="V12" s="1111"/>
      <c r="W12" s="1111"/>
      <c r="X12" s="1111"/>
      <c r="Y12" s="1111"/>
      <c r="Z12" s="1111"/>
      <c r="AA12" s="1111"/>
      <c r="AB12" s="1111"/>
      <c r="AC12" s="1111"/>
      <c r="AD12" s="1111"/>
      <c r="AE12" s="1112"/>
      <c r="AF12" s="1086"/>
      <c r="AG12" s="1087"/>
      <c r="AH12" s="1087"/>
      <c r="AI12" s="1087"/>
      <c r="AJ12" s="1088"/>
      <c r="AK12" s="1153"/>
      <c r="AL12" s="1154"/>
      <c r="AM12" s="1154"/>
      <c r="AN12" s="1154"/>
      <c r="AO12" s="1154"/>
      <c r="AP12" s="1154"/>
      <c r="AQ12" s="1154"/>
      <c r="AR12" s="1154"/>
      <c r="AS12" s="1154"/>
      <c r="AT12" s="1154"/>
      <c r="AU12" s="1151"/>
      <c r="AV12" s="1151"/>
      <c r="AW12" s="1151"/>
      <c r="AX12" s="1151"/>
      <c r="AY12" s="1152"/>
      <c r="AZ12" s="254"/>
      <c r="BA12" s="254"/>
      <c r="BB12" s="254"/>
      <c r="BC12" s="254"/>
      <c r="BD12" s="254"/>
      <c r="BE12" s="255"/>
      <c r="BF12" s="255"/>
      <c r="BG12" s="255"/>
      <c r="BH12" s="255"/>
      <c r="BI12" s="255"/>
      <c r="BJ12" s="255"/>
      <c r="BK12" s="255"/>
      <c r="BL12" s="255"/>
      <c r="BM12" s="255"/>
      <c r="BN12" s="255"/>
      <c r="BO12" s="255"/>
      <c r="BP12" s="255"/>
      <c r="BQ12" s="264">
        <v>6</v>
      </c>
      <c r="BR12" s="265"/>
      <c r="BS12" s="1081"/>
      <c r="BT12" s="1082"/>
      <c r="BU12" s="1082"/>
      <c r="BV12" s="1082"/>
      <c r="BW12" s="1082"/>
      <c r="BX12" s="1082"/>
      <c r="BY12" s="1082"/>
      <c r="BZ12" s="1082"/>
      <c r="CA12" s="1082"/>
      <c r="CB12" s="1082"/>
      <c r="CC12" s="1082"/>
      <c r="CD12" s="1082"/>
      <c r="CE12" s="1082"/>
      <c r="CF12" s="1082"/>
      <c r="CG12" s="1083"/>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56"/>
    </row>
    <row r="13" spans="1:131" s="257" customFormat="1" ht="26.25" customHeight="1">
      <c r="A13" s="263">
        <v>7</v>
      </c>
      <c r="B13" s="1104"/>
      <c r="C13" s="1105"/>
      <c r="D13" s="1105"/>
      <c r="E13" s="1105"/>
      <c r="F13" s="1105"/>
      <c r="G13" s="1105"/>
      <c r="H13" s="1105"/>
      <c r="I13" s="1105"/>
      <c r="J13" s="1105"/>
      <c r="K13" s="1105"/>
      <c r="L13" s="1105"/>
      <c r="M13" s="1105"/>
      <c r="N13" s="1105"/>
      <c r="O13" s="1105"/>
      <c r="P13" s="1106"/>
      <c r="Q13" s="1110"/>
      <c r="R13" s="1111"/>
      <c r="S13" s="1111"/>
      <c r="T13" s="1111"/>
      <c r="U13" s="1111"/>
      <c r="V13" s="1111"/>
      <c r="W13" s="1111"/>
      <c r="X13" s="1111"/>
      <c r="Y13" s="1111"/>
      <c r="Z13" s="1111"/>
      <c r="AA13" s="1111"/>
      <c r="AB13" s="1111"/>
      <c r="AC13" s="1111"/>
      <c r="AD13" s="1111"/>
      <c r="AE13" s="1112"/>
      <c r="AF13" s="1086"/>
      <c r="AG13" s="1087"/>
      <c r="AH13" s="1087"/>
      <c r="AI13" s="1087"/>
      <c r="AJ13" s="1088"/>
      <c r="AK13" s="1153"/>
      <c r="AL13" s="1154"/>
      <c r="AM13" s="1154"/>
      <c r="AN13" s="1154"/>
      <c r="AO13" s="1154"/>
      <c r="AP13" s="1154"/>
      <c r="AQ13" s="1154"/>
      <c r="AR13" s="1154"/>
      <c r="AS13" s="1154"/>
      <c r="AT13" s="1154"/>
      <c r="AU13" s="1151"/>
      <c r="AV13" s="1151"/>
      <c r="AW13" s="1151"/>
      <c r="AX13" s="1151"/>
      <c r="AY13" s="1152"/>
      <c r="AZ13" s="254"/>
      <c r="BA13" s="254"/>
      <c r="BB13" s="254"/>
      <c r="BC13" s="254"/>
      <c r="BD13" s="254"/>
      <c r="BE13" s="255"/>
      <c r="BF13" s="255"/>
      <c r="BG13" s="255"/>
      <c r="BH13" s="255"/>
      <c r="BI13" s="255"/>
      <c r="BJ13" s="255"/>
      <c r="BK13" s="255"/>
      <c r="BL13" s="255"/>
      <c r="BM13" s="255"/>
      <c r="BN13" s="255"/>
      <c r="BO13" s="255"/>
      <c r="BP13" s="255"/>
      <c r="BQ13" s="264">
        <v>7</v>
      </c>
      <c r="BR13" s="265"/>
      <c r="BS13" s="1081"/>
      <c r="BT13" s="1082"/>
      <c r="BU13" s="1082"/>
      <c r="BV13" s="1082"/>
      <c r="BW13" s="1082"/>
      <c r="BX13" s="1082"/>
      <c r="BY13" s="1082"/>
      <c r="BZ13" s="1082"/>
      <c r="CA13" s="1082"/>
      <c r="CB13" s="1082"/>
      <c r="CC13" s="1082"/>
      <c r="CD13" s="1082"/>
      <c r="CE13" s="1082"/>
      <c r="CF13" s="1082"/>
      <c r="CG13" s="1083"/>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56"/>
    </row>
    <row r="14" spans="1:131" s="257" customFormat="1" ht="26.25" customHeight="1">
      <c r="A14" s="263">
        <v>8</v>
      </c>
      <c r="B14" s="1104"/>
      <c r="C14" s="1105"/>
      <c r="D14" s="1105"/>
      <c r="E14" s="1105"/>
      <c r="F14" s="1105"/>
      <c r="G14" s="1105"/>
      <c r="H14" s="1105"/>
      <c r="I14" s="1105"/>
      <c r="J14" s="1105"/>
      <c r="K14" s="1105"/>
      <c r="L14" s="1105"/>
      <c r="M14" s="1105"/>
      <c r="N14" s="1105"/>
      <c r="O14" s="1105"/>
      <c r="P14" s="1106"/>
      <c r="Q14" s="1110"/>
      <c r="R14" s="1111"/>
      <c r="S14" s="1111"/>
      <c r="T14" s="1111"/>
      <c r="U14" s="1111"/>
      <c r="V14" s="1111"/>
      <c r="W14" s="1111"/>
      <c r="X14" s="1111"/>
      <c r="Y14" s="1111"/>
      <c r="Z14" s="1111"/>
      <c r="AA14" s="1111"/>
      <c r="AB14" s="1111"/>
      <c r="AC14" s="1111"/>
      <c r="AD14" s="1111"/>
      <c r="AE14" s="1112"/>
      <c r="AF14" s="1086"/>
      <c r="AG14" s="1087"/>
      <c r="AH14" s="1087"/>
      <c r="AI14" s="1087"/>
      <c r="AJ14" s="1088"/>
      <c r="AK14" s="1153"/>
      <c r="AL14" s="1154"/>
      <c r="AM14" s="1154"/>
      <c r="AN14" s="1154"/>
      <c r="AO14" s="1154"/>
      <c r="AP14" s="1154"/>
      <c r="AQ14" s="1154"/>
      <c r="AR14" s="1154"/>
      <c r="AS14" s="1154"/>
      <c r="AT14" s="1154"/>
      <c r="AU14" s="1151"/>
      <c r="AV14" s="1151"/>
      <c r="AW14" s="1151"/>
      <c r="AX14" s="1151"/>
      <c r="AY14" s="1152"/>
      <c r="AZ14" s="254"/>
      <c r="BA14" s="254"/>
      <c r="BB14" s="254"/>
      <c r="BC14" s="254"/>
      <c r="BD14" s="254"/>
      <c r="BE14" s="255"/>
      <c r="BF14" s="255"/>
      <c r="BG14" s="255"/>
      <c r="BH14" s="255"/>
      <c r="BI14" s="255"/>
      <c r="BJ14" s="255"/>
      <c r="BK14" s="255"/>
      <c r="BL14" s="255"/>
      <c r="BM14" s="255"/>
      <c r="BN14" s="255"/>
      <c r="BO14" s="255"/>
      <c r="BP14" s="255"/>
      <c r="BQ14" s="264">
        <v>8</v>
      </c>
      <c r="BR14" s="265"/>
      <c r="BS14" s="1081"/>
      <c r="BT14" s="1082"/>
      <c r="BU14" s="1082"/>
      <c r="BV14" s="1082"/>
      <c r="BW14" s="1082"/>
      <c r="BX14" s="1082"/>
      <c r="BY14" s="1082"/>
      <c r="BZ14" s="1082"/>
      <c r="CA14" s="1082"/>
      <c r="CB14" s="1082"/>
      <c r="CC14" s="1082"/>
      <c r="CD14" s="1082"/>
      <c r="CE14" s="1082"/>
      <c r="CF14" s="1082"/>
      <c r="CG14" s="1083"/>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56"/>
    </row>
    <row r="15" spans="1:131" s="257" customFormat="1" ht="26.25" customHeight="1">
      <c r="A15" s="263">
        <v>9</v>
      </c>
      <c r="B15" s="1104"/>
      <c r="C15" s="1105"/>
      <c r="D15" s="1105"/>
      <c r="E15" s="1105"/>
      <c r="F15" s="1105"/>
      <c r="G15" s="1105"/>
      <c r="H15" s="1105"/>
      <c r="I15" s="1105"/>
      <c r="J15" s="1105"/>
      <c r="K15" s="1105"/>
      <c r="L15" s="1105"/>
      <c r="M15" s="1105"/>
      <c r="N15" s="1105"/>
      <c r="O15" s="1105"/>
      <c r="P15" s="1106"/>
      <c r="Q15" s="1110"/>
      <c r="R15" s="1111"/>
      <c r="S15" s="1111"/>
      <c r="T15" s="1111"/>
      <c r="U15" s="1111"/>
      <c r="V15" s="1111"/>
      <c r="W15" s="1111"/>
      <c r="X15" s="1111"/>
      <c r="Y15" s="1111"/>
      <c r="Z15" s="1111"/>
      <c r="AA15" s="1111"/>
      <c r="AB15" s="1111"/>
      <c r="AC15" s="1111"/>
      <c r="AD15" s="1111"/>
      <c r="AE15" s="1112"/>
      <c r="AF15" s="1086"/>
      <c r="AG15" s="1087"/>
      <c r="AH15" s="1087"/>
      <c r="AI15" s="1087"/>
      <c r="AJ15" s="1088"/>
      <c r="AK15" s="1153"/>
      <c r="AL15" s="1154"/>
      <c r="AM15" s="1154"/>
      <c r="AN15" s="1154"/>
      <c r="AO15" s="1154"/>
      <c r="AP15" s="1154"/>
      <c r="AQ15" s="1154"/>
      <c r="AR15" s="1154"/>
      <c r="AS15" s="1154"/>
      <c r="AT15" s="1154"/>
      <c r="AU15" s="1151"/>
      <c r="AV15" s="1151"/>
      <c r="AW15" s="1151"/>
      <c r="AX15" s="1151"/>
      <c r="AY15" s="1152"/>
      <c r="AZ15" s="254"/>
      <c r="BA15" s="254"/>
      <c r="BB15" s="254"/>
      <c r="BC15" s="254"/>
      <c r="BD15" s="254"/>
      <c r="BE15" s="255"/>
      <c r="BF15" s="255"/>
      <c r="BG15" s="255"/>
      <c r="BH15" s="255"/>
      <c r="BI15" s="255"/>
      <c r="BJ15" s="255"/>
      <c r="BK15" s="255"/>
      <c r="BL15" s="255"/>
      <c r="BM15" s="255"/>
      <c r="BN15" s="255"/>
      <c r="BO15" s="255"/>
      <c r="BP15" s="255"/>
      <c r="BQ15" s="264">
        <v>9</v>
      </c>
      <c r="BR15" s="265"/>
      <c r="BS15" s="1081"/>
      <c r="BT15" s="1082"/>
      <c r="BU15" s="1082"/>
      <c r="BV15" s="1082"/>
      <c r="BW15" s="1082"/>
      <c r="BX15" s="1082"/>
      <c r="BY15" s="1082"/>
      <c r="BZ15" s="1082"/>
      <c r="CA15" s="1082"/>
      <c r="CB15" s="1082"/>
      <c r="CC15" s="1082"/>
      <c r="CD15" s="1082"/>
      <c r="CE15" s="1082"/>
      <c r="CF15" s="1082"/>
      <c r="CG15" s="1083"/>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56"/>
    </row>
    <row r="16" spans="1:131" s="257" customFormat="1" ht="26.25" customHeight="1">
      <c r="A16" s="263">
        <v>10</v>
      </c>
      <c r="B16" s="1104"/>
      <c r="C16" s="1105"/>
      <c r="D16" s="1105"/>
      <c r="E16" s="1105"/>
      <c r="F16" s="1105"/>
      <c r="G16" s="1105"/>
      <c r="H16" s="1105"/>
      <c r="I16" s="1105"/>
      <c r="J16" s="1105"/>
      <c r="K16" s="1105"/>
      <c r="L16" s="1105"/>
      <c r="M16" s="1105"/>
      <c r="N16" s="1105"/>
      <c r="O16" s="1105"/>
      <c r="P16" s="1106"/>
      <c r="Q16" s="1110"/>
      <c r="R16" s="1111"/>
      <c r="S16" s="1111"/>
      <c r="T16" s="1111"/>
      <c r="U16" s="1111"/>
      <c r="V16" s="1111"/>
      <c r="W16" s="1111"/>
      <c r="X16" s="1111"/>
      <c r="Y16" s="1111"/>
      <c r="Z16" s="1111"/>
      <c r="AA16" s="1111"/>
      <c r="AB16" s="1111"/>
      <c r="AC16" s="1111"/>
      <c r="AD16" s="1111"/>
      <c r="AE16" s="1112"/>
      <c r="AF16" s="1086"/>
      <c r="AG16" s="1087"/>
      <c r="AH16" s="1087"/>
      <c r="AI16" s="1087"/>
      <c r="AJ16" s="1088"/>
      <c r="AK16" s="1153"/>
      <c r="AL16" s="1154"/>
      <c r="AM16" s="1154"/>
      <c r="AN16" s="1154"/>
      <c r="AO16" s="1154"/>
      <c r="AP16" s="1154"/>
      <c r="AQ16" s="1154"/>
      <c r="AR16" s="1154"/>
      <c r="AS16" s="1154"/>
      <c r="AT16" s="1154"/>
      <c r="AU16" s="1151"/>
      <c r="AV16" s="1151"/>
      <c r="AW16" s="1151"/>
      <c r="AX16" s="1151"/>
      <c r="AY16" s="1152"/>
      <c r="AZ16" s="254"/>
      <c r="BA16" s="254"/>
      <c r="BB16" s="254"/>
      <c r="BC16" s="254"/>
      <c r="BD16" s="254"/>
      <c r="BE16" s="255"/>
      <c r="BF16" s="255"/>
      <c r="BG16" s="255"/>
      <c r="BH16" s="255"/>
      <c r="BI16" s="255"/>
      <c r="BJ16" s="255"/>
      <c r="BK16" s="255"/>
      <c r="BL16" s="255"/>
      <c r="BM16" s="255"/>
      <c r="BN16" s="255"/>
      <c r="BO16" s="255"/>
      <c r="BP16" s="255"/>
      <c r="BQ16" s="264">
        <v>10</v>
      </c>
      <c r="BR16" s="265"/>
      <c r="BS16" s="1081"/>
      <c r="BT16" s="1082"/>
      <c r="BU16" s="1082"/>
      <c r="BV16" s="1082"/>
      <c r="BW16" s="1082"/>
      <c r="BX16" s="1082"/>
      <c r="BY16" s="1082"/>
      <c r="BZ16" s="1082"/>
      <c r="CA16" s="1082"/>
      <c r="CB16" s="1082"/>
      <c r="CC16" s="1082"/>
      <c r="CD16" s="1082"/>
      <c r="CE16" s="1082"/>
      <c r="CF16" s="1082"/>
      <c r="CG16" s="1083"/>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56"/>
    </row>
    <row r="17" spans="1:131" s="257" customFormat="1" ht="26.25" customHeight="1">
      <c r="A17" s="263">
        <v>11</v>
      </c>
      <c r="B17" s="1104"/>
      <c r="C17" s="1105"/>
      <c r="D17" s="1105"/>
      <c r="E17" s="1105"/>
      <c r="F17" s="1105"/>
      <c r="G17" s="1105"/>
      <c r="H17" s="1105"/>
      <c r="I17" s="1105"/>
      <c r="J17" s="1105"/>
      <c r="K17" s="1105"/>
      <c r="L17" s="1105"/>
      <c r="M17" s="1105"/>
      <c r="N17" s="1105"/>
      <c r="O17" s="1105"/>
      <c r="P17" s="1106"/>
      <c r="Q17" s="1110"/>
      <c r="R17" s="1111"/>
      <c r="S17" s="1111"/>
      <c r="T17" s="1111"/>
      <c r="U17" s="1111"/>
      <c r="V17" s="1111"/>
      <c r="W17" s="1111"/>
      <c r="X17" s="1111"/>
      <c r="Y17" s="1111"/>
      <c r="Z17" s="1111"/>
      <c r="AA17" s="1111"/>
      <c r="AB17" s="1111"/>
      <c r="AC17" s="1111"/>
      <c r="AD17" s="1111"/>
      <c r="AE17" s="1112"/>
      <c r="AF17" s="1086"/>
      <c r="AG17" s="1087"/>
      <c r="AH17" s="1087"/>
      <c r="AI17" s="1087"/>
      <c r="AJ17" s="1088"/>
      <c r="AK17" s="1153"/>
      <c r="AL17" s="1154"/>
      <c r="AM17" s="1154"/>
      <c r="AN17" s="1154"/>
      <c r="AO17" s="1154"/>
      <c r="AP17" s="1154"/>
      <c r="AQ17" s="1154"/>
      <c r="AR17" s="1154"/>
      <c r="AS17" s="1154"/>
      <c r="AT17" s="1154"/>
      <c r="AU17" s="1151"/>
      <c r="AV17" s="1151"/>
      <c r="AW17" s="1151"/>
      <c r="AX17" s="1151"/>
      <c r="AY17" s="1152"/>
      <c r="AZ17" s="254"/>
      <c r="BA17" s="254"/>
      <c r="BB17" s="254"/>
      <c r="BC17" s="254"/>
      <c r="BD17" s="254"/>
      <c r="BE17" s="255"/>
      <c r="BF17" s="255"/>
      <c r="BG17" s="255"/>
      <c r="BH17" s="255"/>
      <c r="BI17" s="255"/>
      <c r="BJ17" s="255"/>
      <c r="BK17" s="255"/>
      <c r="BL17" s="255"/>
      <c r="BM17" s="255"/>
      <c r="BN17" s="255"/>
      <c r="BO17" s="255"/>
      <c r="BP17" s="255"/>
      <c r="BQ17" s="264">
        <v>11</v>
      </c>
      <c r="BR17" s="265"/>
      <c r="BS17" s="1081"/>
      <c r="BT17" s="1082"/>
      <c r="BU17" s="1082"/>
      <c r="BV17" s="1082"/>
      <c r="BW17" s="1082"/>
      <c r="BX17" s="1082"/>
      <c r="BY17" s="1082"/>
      <c r="BZ17" s="1082"/>
      <c r="CA17" s="1082"/>
      <c r="CB17" s="1082"/>
      <c r="CC17" s="1082"/>
      <c r="CD17" s="1082"/>
      <c r="CE17" s="1082"/>
      <c r="CF17" s="1082"/>
      <c r="CG17" s="1083"/>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56"/>
    </row>
    <row r="18" spans="1:131" s="257" customFormat="1" ht="26.25" customHeight="1">
      <c r="A18" s="263">
        <v>12</v>
      </c>
      <c r="B18" s="1104"/>
      <c r="C18" s="1105"/>
      <c r="D18" s="1105"/>
      <c r="E18" s="1105"/>
      <c r="F18" s="1105"/>
      <c r="G18" s="1105"/>
      <c r="H18" s="1105"/>
      <c r="I18" s="1105"/>
      <c r="J18" s="1105"/>
      <c r="K18" s="1105"/>
      <c r="L18" s="1105"/>
      <c r="M18" s="1105"/>
      <c r="N18" s="1105"/>
      <c r="O18" s="1105"/>
      <c r="P18" s="1106"/>
      <c r="Q18" s="1110"/>
      <c r="R18" s="1111"/>
      <c r="S18" s="1111"/>
      <c r="T18" s="1111"/>
      <c r="U18" s="1111"/>
      <c r="V18" s="1111"/>
      <c r="W18" s="1111"/>
      <c r="X18" s="1111"/>
      <c r="Y18" s="1111"/>
      <c r="Z18" s="1111"/>
      <c r="AA18" s="1111"/>
      <c r="AB18" s="1111"/>
      <c r="AC18" s="1111"/>
      <c r="AD18" s="1111"/>
      <c r="AE18" s="1112"/>
      <c r="AF18" s="1086"/>
      <c r="AG18" s="1087"/>
      <c r="AH18" s="1087"/>
      <c r="AI18" s="1087"/>
      <c r="AJ18" s="1088"/>
      <c r="AK18" s="1153"/>
      <c r="AL18" s="1154"/>
      <c r="AM18" s="1154"/>
      <c r="AN18" s="1154"/>
      <c r="AO18" s="1154"/>
      <c r="AP18" s="1154"/>
      <c r="AQ18" s="1154"/>
      <c r="AR18" s="1154"/>
      <c r="AS18" s="1154"/>
      <c r="AT18" s="1154"/>
      <c r="AU18" s="1151"/>
      <c r="AV18" s="1151"/>
      <c r="AW18" s="1151"/>
      <c r="AX18" s="1151"/>
      <c r="AY18" s="1152"/>
      <c r="AZ18" s="254"/>
      <c r="BA18" s="254"/>
      <c r="BB18" s="254"/>
      <c r="BC18" s="254"/>
      <c r="BD18" s="254"/>
      <c r="BE18" s="255"/>
      <c r="BF18" s="255"/>
      <c r="BG18" s="255"/>
      <c r="BH18" s="255"/>
      <c r="BI18" s="255"/>
      <c r="BJ18" s="255"/>
      <c r="BK18" s="255"/>
      <c r="BL18" s="255"/>
      <c r="BM18" s="255"/>
      <c r="BN18" s="255"/>
      <c r="BO18" s="255"/>
      <c r="BP18" s="255"/>
      <c r="BQ18" s="264">
        <v>12</v>
      </c>
      <c r="BR18" s="265"/>
      <c r="BS18" s="1081"/>
      <c r="BT18" s="1082"/>
      <c r="BU18" s="1082"/>
      <c r="BV18" s="1082"/>
      <c r="BW18" s="1082"/>
      <c r="BX18" s="1082"/>
      <c r="BY18" s="1082"/>
      <c r="BZ18" s="1082"/>
      <c r="CA18" s="1082"/>
      <c r="CB18" s="1082"/>
      <c r="CC18" s="1082"/>
      <c r="CD18" s="1082"/>
      <c r="CE18" s="1082"/>
      <c r="CF18" s="1082"/>
      <c r="CG18" s="1083"/>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56"/>
    </row>
    <row r="19" spans="1:131" s="257" customFormat="1" ht="26.25" customHeight="1">
      <c r="A19" s="263">
        <v>13</v>
      </c>
      <c r="B19" s="1104"/>
      <c r="C19" s="1105"/>
      <c r="D19" s="1105"/>
      <c r="E19" s="1105"/>
      <c r="F19" s="1105"/>
      <c r="G19" s="1105"/>
      <c r="H19" s="1105"/>
      <c r="I19" s="1105"/>
      <c r="J19" s="1105"/>
      <c r="K19" s="1105"/>
      <c r="L19" s="1105"/>
      <c r="M19" s="1105"/>
      <c r="N19" s="1105"/>
      <c r="O19" s="1105"/>
      <c r="P19" s="1106"/>
      <c r="Q19" s="1110"/>
      <c r="R19" s="1111"/>
      <c r="S19" s="1111"/>
      <c r="T19" s="1111"/>
      <c r="U19" s="1111"/>
      <c r="V19" s="1111"/>
      <c r="W19" s="1111"/>
      <c r="X19" s="1111"/>
      <c r="Y19" s="1111"/>
      <c r="Z19" s="1111"/>
      <c r="AA19" s="1111"/>
      <c r="AB19" s="1111"/>
      <c r="AC19" s="1111"/>
      <c r="AD19" s="1111"/>
      <c r="AE19" s="1112"/>
      <c r="AF19" s="1086"/>
      <c r="AG19" s="1087"/>
      <c r="AH19" s="1087"/>
      <c r="AI19" s="1087"/>
      <c r="AJ19" s="1088"/>
      <c r="AK19" s="1153"/>
      <c r="AL19" s="1154"/>
      <c r="AM19" s="1154"/>
      <c r="AN19" s="1154"/>
      <c r="AO19" s="1154"/>
      <c r="AP19" s="1154"/>
      <c r="AQ19" s="1154"/>
      <c r="AR19" s="1154"/>
      <c r="AS19" s="1154"/>
      <c r="AT19" s="1154"/>
      <c r="AU19" s="1151"/>
      <c r="AV19" s="1151"/>
      <c r="AW19" s="1151"/>
      <c r="AX19" s="1151"/>
      <c r="AY19" s="1152"/>
      <c r="AZ19" s="254"/>
      <c r="BA19" s="254"/>
      <c r="BB19" s="254"/>
      <c r="BC19" s="254"/>
      <c r="BD19" s="254"/>
      <c r="BE19" s="255"/>
      <c r="BF19" s="255"/>
      <c r="BG19" s="255"/>
      <c r="BH19" s="255"/>
      <c r="BI19" s="255"/>
      <c r="BJ19" s="255"/>
      <c r="BK19" s="255"/>
      <c r="BL19" s="255"/>
      <c r="BM19" s="255"/>
      <c r="BN19" s="255"/>
      <c r="BO19" s="255"/>
      <c r="BP19" s="255"/>
      <c r="BQ19" s="264">
        <v>13</v>
      </c>
      <c r="BR19" s="265"/>
      <c r="BS19" s="1081"/>
      <c r="BT19" s="1082"/>
      <c r="BU19" s="1082"/>
      <c r="BV19" s="1082"/>
      <c r="BW19" s="1082"/>
      <c r="BX19" s="1082"/>
      <c r="BY19" s="1082"/>
      <c r="BZ19" s="1082"/>
      <c r="CA19" s="1082"/>
      <c r="CB19" s="1082"/>
      <c r="CC19" s="1082"/>
      <c r="CD19" s="1082"/>
      <c r="CE19" s="1082"/>
      <c r="CF19" s="1082"/>
      <c r="CG19" s="1083"/>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56"/>
    </row>
    <row r="20" spans="1:131" s="257" customFormat="1" ht="26.25" customHeight="1">
      <c r="A20" s="263">
        <v>14</v>
      </c>
      <c r="B20" s="1104"/>
      <c r="C20" s="1105"/>
      <c r="D20" s="1105"/>
      <c r="E20" s="1105"/>
      <c r="F20" s="1105"/>
      <c r="G20" s="1105"/>
      <c r="H20" s="1105"/>
      <c r="I20" s="1105"/>
      <c r="J20" s="1105"/>
      <c r="K20" s="1105"/>
      <c r="L20" s="1105"/>
      <c r="M20" s="1105"/>
      <c r="N20" s="1105"/>
      <c r="O20" s="1105"/>
      <c r="P20" s="1106"/>
      <c r="Q20" s="1110"/>
      <c r="R20" s="1111"/>
      <c r="S20" s="1111"/>
      <c r="T20" s="1111"/>
      <c r="U20" s="1111"/>
      <c r="V20" s="1111"/>
      <c r="W20" s="1111"/>
      <c r="X20" s="1111"/>
      <c r="Y20" s="1111"/>
      <c r="Z20" s="1111"/>
      <c r="AA20" s="1111"/>
      <c r="AB20" s="1111"/>
      <c r="AC20" s="1111"/>
      <c r="AD20" s="1111"/>
      <c r="AE20" s="1112"/>
      <c r="AF20" s="1086"/>
      <c r="AG20" s="1087"/>
      <c r="AH20" s="1087"/>
      <c r="AI20" s="1087"/>
      <c r="AJ20" s="1088"/>
      <c r="AK20" s="1153"/>
      <c r="AL20" s="1154"/>
      <c r="AM20" s="1154"/>
      <c r="AN20" s="1154"/>
      <c r="AO20" s="1154"/>
      <c r="AP20" s="1154"/>
      <c r="AQ20" s="1154"/>
      <c r="AR20" s="1154"/>
      <c r="AS20" s="1154"/>
      <c r="AT20" s="1154"/>
      <c r="AU20" s="1151"/>
      <c r="AV20" s="1151"/>
      <c r="AW20" s="1151"/>
      <c r="AX20" s="1151"/>
      <c r="AY20" s="1152"/>
      <c r="AZ20" s="254"/>
      <c r="BA20" s="254"/>
      <c r="BB20" s="254"/>
      <c r="BC20" s="254"/>
      <c r="BD20" s="254"/>
      <c r="BE20" s="255"/>
      <c r="BF20" s="255"/>
      <c r="BG20" s="255"/>
      <c r="BH20" s="255"/>
      <c r="BI20" s="255"/>
      <c r="BJ20" s="255"/>
      <c r="BK20" s="255"/>
      <c r="BL20" s="255"/>
      <c r="BM20" s="255"/>
      <c r="BN20" s="255"/>
      <c r="BO20" s="255"/>
      <c r="BP20" s="255"/>
      <c r="BQ20" s="264">
        <v>14</v>
      </c>
      <c r="BR20" s="265"/>
      <c r="BS20" s="1081"/>
      <c r="BT20" s="1082"/>
      <c r="BU20" s="1082"/>
      <c r="BV20" s="1082"/>
      <c r="BW20" s="1082"/>
      <c r="BX20" s="1082"/>
      <c r="BY20" s="1082"/>
      <c r="BZ20" s="1082"/>
      <c r="CA20" s="1082"/>
      <c r="CB20" s="1082"/>
      <c r="CC20" s="1082"/>
      <c r="CD20" s="1082"/>
      <c r="CE20" s="1082"/>
      <c r="CF20" s="1082"/>
      <c r="CG20" s="1083"/>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56"/>
    </row>
    <row r="21" spans="1:131" s="257" customFormat="1" ht="26.25" customHeight="1" thickBot="1">
      <c r="A21" s="263">
        <v>15</v>
      </c>
      <c r="B21" s="1104"/>
      <c r="C21" s="1105"/>
      <c r="D21" s="1105"/>
      <c r="E21" s="1105"/>
      <c r="F21" s="1105"/>
      <c r="G21" s="1105"/>
      <c r="H21" s="1105"/>
      <c r="I21" s="1105"/>
      <c r="J21" s="1105"/>
      <c r="K21" s="1105"/>
      <c r="L21" s="1105"/>
      <c r="M21" s="1105"/>
      <c r="N21" s="1105"/>
      <c r="O21" s="1105"/>
      <c r="P21" s="1106"/>
      <c r="Q21" s="1110"/>
      <c r="R21" s="1111"/>
      <c r="S21" s="1111"/>
      <c r="T21" s="1111"/>
      <c r="U21" s="1111"/>
      <c r="V21" s="1111"/>
      <c r="W21" s="1111"/>
      <c r="X21" s="1111"/>
      <c r="Y21" s="1111"/>
      <c r="Z21" s="1111"/>
      <c r="AA21" s="1111"/>
      <c r="AB21" s="1111"/>
      <c r="AC21" s="1111"/>
      <c r="AD21" s="1111"/>
      <c r="AE21" s="1112"/>
      <c r="AF21" s="1086"/>
      <c r="AG21" s="1087"/>
      <c r="AH21" s="1087"/>
      <c r="AI21" s="1087"/>
      <c r="AJ21" s="1088"/>
      <c r="AK21" s="1153"/>
      <c r="AL21" s="1154"/>
      <c r="AM21" s="1154"/>
      <c r="AN21" s="1154"/>
      <c r="AO21" s="1154"/>
      <c r="AP21" s="1154"/>
      <c r="AQ21" s="1154"/>
      <c r="AR21" s="1154"/>
      <c r="AS21" s="1154"/>
      <c r="AT21" s="1154"/>
      <c r="AU21" s="1151"/>
      <c r="AV21" s="1151"/>
      <c r="AW21" s="1151"/>
      <c r="AX21" s="1151"/>
      <c r="AY21" s="1152"/>
      <c r="AZ21" s="254"/>
      <c r="BA21" s="254"/>
      <c r="BB21" s="254"/>
      <c r="BC21" s="254"/>
      <c r="BD21" s="254"/>
      <c r="BE21" s="255"/>
      <c r="BF21" s="255"/>
      <c r="BG21" s="255"/>
      <c r="BH21" s="255"/>
      <c r="BI21" s="255"/>
      <c r="BJ21" s="255"/>
      <c r="BK21" s="255"/>
      <c r="BL21" s="255"/>
      <c r="BM21" s="255"/>
      <c r="BN21" s="255"/>
      <c r="BO21" s="255"/>
      <c r="BP21" s="255"/>
      <c r="BQ21" s="264">
        <v>15</v>
      </c>
      <c r="BR21" s="265"/>
      <c r="BS21" s="1081"/>
      <c r="BT21" s="1082"/>
      <c r="BU21" s="1082"/>
      <c r="BV21" s="1082"/>
      <c r="BW21" s="1082"/>
      <c r="BX21" s="1082"/>
      <c r="BY21" s="1082"/>
      <c r="BZ21" s="1082"/>
      <c r="CA21" s="1082"/>
      <c r="CB21" s="1082"/>
      <c r="CC21" s="1082"/>
      <c r="CD21" s="1082"/>
      <c r="CE21" s="1082"/>
      <c r="CF21" s="1082"/>
      <c r="CG21" s="1083"/>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56"/>
    </row>
    <row r="22" spans="1:131" s="257" customFormat="1" ht="26.25" customHeight="1">
      <c r="A22" s="263">
        <v>16</v>
      </c>
      <c r="B22" s="1104"/>
      <c r="C22" s="1105"/>
      <c r="D22" s="1105"/>
      <c r="E22" s="1105"/>
      <c r="F22" s="1105"/>
      <c r="G22" s="1105"/>
      <c r="H22" s="1105"/>
      <c r="I22" s="1105"/>
      <c r="J22" s="1105"/>
      <c r="K22" s="1105"/>
      <c r="L22" s="1105"/>
      <c r="M22" s="1105"/>
      <c r="N22" s="1105"/>
      <c r="O22" s="1105"/>
      <c r="P22" s="1106"/>
      <c r="Q22" s="1148"/>
      <c r="R22" s="1149"/>
      <c r="S22" s="1149"/>
      <c r="T22" s="1149"/>
      <c r="U22" s="1149"/>
      <c r="V22" s="1149"/>
      <c r="W22" s="1149"/>
      <c r="X22" s="1149"/>
      <c r="Y22" s="1149"/>
      <c r="Z22" s="1149"/>
      <c r="AA22" s="1149"/>
      <c r="AB22" s="1149"/>
      <c r="AC22" s="1149"/>
      <c r="AD22" s="1149"/>
      <c r="AE22" s="1150"/>
      <c r="AF22" s="1086"/>
      <c r="AG22" s="1087"/>
      <c r="AH22" s="1087"/>
      <c r="AI22" s="1087"/>
      <c r="AJ22" s="1088"/>
      <c r="AK22" s="1144"/>
      <c r="AL22" s="1145"/>
      <c r="AM22" s="1145"/>
      <c r="AN22" s="1145"/>
      <c r="AO22" s="1145"/>
      <c r="AP22" s="1145"/>
      <c r="AQ22" s="1145"/>
      <c r="AR22" s="1145"/>
      <c r="AS22" s="1145"/>
      <c r="AT22" s="1145"/>
      <c r="AU22" s="1146"/>
      <c r="AV22" s="1146"/>
      <c r="AW22" s="1146"/>
      <c r="AX22" s="1146"/>
      <c r="AY22" s="1147"/>
      <c r="AZ22" s="1102" t="s">
        <v>389</v>
      </c>
      <c r="BA22" s="1102"/>
      <c r="BB22" s="1102"/>
      <c r="BC22" s="1102"/>
      <c r="BD22" s="1103"/>
      <c r="BE22" s="255"/>
      <c r="BF22" s="255"/>
      <c r="BG22" s="255"/>
      <c r="BH22" s="255"/>
      <c r="BI22" s="255"/>
      <c r="BJ22" s="255"/>
      <c r="BK22" s="255"/>
      <c r="BL22" s="255"/>
      <c r="BM22" s="255"/>
      <c r="BN22" s="255"/>
      <c r="BO22" s="255"/>
      <c r="BP22" s="255"/>
      <c r="BQ22" s="264">
        <v>16</v>
      </c>
      <c r="BR22" s="265"/>
      <c r="BS22" s="1081"/>
      <c r="BT22" s="1082"/>
      <c r="BU22" s="1082"/>
      <c r="BV22" s="1082"/>
      <c r="BW22" s="1082"/>
      <c r="BX22" s="1082"/>
      <c r="BY22" s="1082"/>
      <c r="BZ22" s="1082"/>
      <c r="CA22" s="1082"/>
      <c r="CB22" s="1082"/>
      <c r="CC22" s="1082"/>
      <c r="CD22" s="1082"/>
      <c r="CE22" s="1082"/>
      <c r="CF22" s="1082"/>
      <c r="CG22" s="1083"/>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56"/>
    </row>
    <row r="23" spans="1:131" s="257" customFormat="1" ht="26.25" customHeight="1" thickBot="1">
      <c r="A23" s="266" t="s">
        <v>390</v>
      </c>
      <c r="B23" s="1001" t="s">
        <v>391</v>
      </c>
      <c r="C23" s="1002"/>
      <c r="D23" s="1002"/>
      <c r="E23" s="1002"/>
      <c r="F23" s="1002"/>
      <c r="G23" s="1002"/>
      <c r="H23" s="1002"/>
      <c r="I23" s="1002"/>
      <c r="J23" s="1002"/>
      <c r="K23" s="1002"/>
      <c r="L23" s="1002"/>
      <c r="M23" s="1002"/>
      <c r="N23" s="1002"/>
      <c r="O23" s="1002"/>
      <c r="P23" s="1003"/>
      <c r="Q23" s="1135"/>
      <c r="R23" s="1136"/>
      <c r="S23" s="1136"/>
      <c r="T23" s="1136"/>
      <c r="U23" s="1136"/>
      <c r="V23" s="1136"/>
      <c r="W23" s="1136"/>
      <c r="X23" s="1136"/>
      <c r="Y23" s="1136"/>
      <c r="Z23" s="1136"/>
      <c r="AA23" s="1136"/>
      <c r="AB23" s="1136"/>
      <c r="AC23" s="1136"/>
      <c r="AD23" s="1136"/>
      <c r="AE23" s="1137"/>
      <c r="AF23" s="1138">
        <v>88</v>
      </c>
      <c r="AG23" s="1136"/>
      <c r="AH23" s="1136"/>
      <c r="AI23" s="1136"/>
      <c r="AJ23" s="1139"/>
      <c r="AK23" s="1140"/>
      <c r="AL23" s="1141"/>
      <c r="AM23" s="1141"/>
      <c r="AN23" s="1141"/>
      <c r="AO23" s="1141"/>
      <c r="AP23" s="1136"/>
      <c r="AQ23" s="1136"/>
      <c r="AR23" s="1136"/>
      <c r="AS23" s="1136"/>
      <c r="AT23" s="1136"/>
      <c r="AU23" s="1142"/>
      <c r="AV23" s="1142"/>
      <c r="AW23" s="1142"/>
      <c r="AX23" s="1142"/>
      <c r="AY23" s="1143"/>
      <c r="AZ23" s="1132" t="s">
        <v>392</v>
      </c>
      <c r="BA23" s="1133"/>
      <c r="BB23" s="1133"/>
      <c r="BC23" s="1133"/>
      <c r="BD23" s="1134"/>
      <c r="BE23" s="255"/>
      <c r="BF23" s="255"/>
      <c r="BG23" s="255"/>
      <c r="BH23" s="255"/>
      <c r="BI23" s="255"/>
      <c r="BJ23" s="255"/>
      <c r="BK23" s="255"/>
      <c r="BL23" s="255"/>
      <c r="BM23" s="255"/>
      <c r="BN23" s="255"/>
      <c r="BO23" s="255"/>
      <c r="BP23" s="255"/>
      <c r="BQ23" s="264">
        <v>17</v>
      </c>
      <c r="BR23" s="265"/>
      <c r="BS23" s="1081"/>
      <c r="BT23" s="1082"/>
      <c r="BU23" s="1082"/>
      <c r="BV23" s="1082"/>
      <c r="BW23" s="1082"/>
      <c r="BX23" s="1082"/>
      <c r="BY23" s="1082"/>
      <c r="BZ23" s="1082"/>
      <c r="CA23" s="1082"/>
      <c r="CB23" s="1082"/>
      <c r="CC23" s="1082"/>
      <c r="CD23" s="1082"/>
      <c r="CE23" s="1082"/>
      <c r="CF23" s="1082"/>
      <c r="CG23" s="1083"/>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56"/>
    </row>
    <row r="24" spans="1:131" s="257" customFormat="1" ht="26.25" customHeight="1">
      <c r="A24" s="1131" t="s">
        <v>393</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254"/>
      <c r="BA24" s="254"/>
      <c r="BB24" s="254"/>
      <c r="BC24" s="254"/>
      <c r="BD24" s="254"/>
      <c r="BE24" s="255"/>
      <c r="BF24" s="255"/>
      <c r="BG24" s="255"/>
      <c r="BH24" s="255"/>
      <c r="BI24" s="255"/>
      <c r="BJ24" s="255"/>
      <c r="BK24" s="255"/>
      <c r="BL24" s="255"/>
      <c r="BM24" s="255"/>
      <c r="BN24" s="255"/>
      <c r="BO24" s="255"/>
      <c r="BP24" s="255"/>
      <c r="BQ24" s="264">
        <v>18</v>
      </c>
      <c r="BR24" s="265"/>
      <c r="BS24" s="1081"/>
      <c r="BT24" s="1082"/>
      <c r="BU24" s="1082"/>
      <c r="BV24" s="1082"/>
      <c r="BW24" s="1082"/>
      <c r="BX24" s="1082"/>
      <c r="BY24" s="1082"/>
      <c r="BZ24" s="1082"/>
      <c r="CA24" s="1082"/>
      <c r="CB24" s="1082"/>
      <c r="CC24" s="1082"/>
      <c r="CD24" s="1082"/>
      <c r="CE24" s="1082"/>
      <c r="CF24" s="1082"/>
      <c r="CG24" s="1083"/>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56"/>
    </row>
    <row r="25" spans="1:131" s="249" customFormat="1" ht="26.25" customHeight="1" thickBot="1">
      <c r="A25" s="1130" t="s">
        <v>394</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254"/>
      <c r="BK25" s="254"/>
      <c r="BL25" s="254"/>
      <c r="BM25" s="254"/>
      <c r="BN25" s="254"/>
      <c r="BO25" s="267"/>
      <c r="BP25" s="267"/>
      <c r="BQ25" s="264">
        <v>19</v>
      </c>
      <c r="BR25" s="265"/>
      <c r="BS25" s="1081"/>
      <c r="BT25" s="1082"/>
      <c r="BU25" s="1082"/>
      <c r="BV25" s="1082"/>
      <c r="BW25" s="1082"/>
      <c r="BX25" s="1082"/>
      <c r="BY25" s="1082"/>
      <c r="BZ25" s="1082"/>
      <c r="CA25" s="1082"/>
      <c r="CB25" s="1082"/>
      <c r="CC25" s="1082"/>
      <c r="CD25" s="1082"/>
      <c r="CE25" s="1082"/>
      <c r="CF25" s="1082"/>
      <c r="CG25" s="1083"/>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48"/>
    </row>
    <row r="26" spans="1:131" s="249" customFormat="1" ht="26.25" customHeight="1">
      <c r="A26" s="1062" t="s">
        <v>371</v>
      </c>
      <c r="B26" s="1063"/>
      <c r="C26" s="1063"/>
      <c r="D26" s="1063"/>
      <c r="E26" s="1063"/>
      <c r="F26" s="1063"/>
      <c r="G26" s="1063"/>
      <c r="H26" s="1063"/>
      <c r="I26" s="1063"/>
      <c r="J26" s="1063"/>
      <c r="K26" s="1063"/>
      <c r="L26" s="1063"/>
      <c r="M26" s="1063"/>
      <c r="N26" s="1063"/>
      <c r="O26" s="1063"/>
      <c r="P26" s="1064"/>
      <c r="Q26" s="1068" t="s">
        <v>395</v>
      </c>
      <c r="R26" s="1069"/>
      <c r="S26" s="1069"/>
      <c r="T26" s="1069"/>
      <c r="U26" s="1070"/>
      <c r="V26" s="1068" t="s">
        <v>396</v>
      </c>
      <c r="W26" s="1069"/>
      <c r="X26" s="1069"/>
      <c r="Y26" s="1069"/>
      <c r="Z26" s="1070"/>
      <c r="AA26" s="1068" t="s">
        <v>397</v>
      </c>
      <c r="AB26" s="1069"/>
      <c r="AC26" s="1069"/>
      <c r="AD26" s="1069"/>
      <c r="AE26" s="1069"/>
      <c r="AF26" s="1126" t="s">
        <v>398</v>
      </c>
      <c r="AG26" s="1075"/>
      <c r="AH26" s="1075"/>
      <c r="AI26" s="1075"/>
      <c r="AJ26" s="1127"/>
      <c r="AK26" s="1069" t="s">
        <v>399</v>
      </c>
      <c r="AL26" s="1069"/>
      <c r="AM26" s="1069"/>
      <c r="AN26" s="1069"/>
      <c r="AO26" s="1070"/>
      <c r="AP26" s="1068" t="s">
        <v>400</v>
      </c>
      <c r="AQ26" s="1069"/>
      <c r="AR26" s="1069"/>
      <c r="AS26" s="1069"/>
      <c r="AT26" s="1070"/>
      <c r="AU26" s="1068" t="s">
        <v>401</v>
      </c>
      <c r="AV26" s="1069"/>
      <c r="AW26" s="1069"/>
      <c r="AX26" s="1069"/>
      <c r="AY26" s="1070"/>
      <c r="AZ26" s="1068" t="s">
        <v>402</v>
      </c>
      <c r="BA26" s="1069"/>
      <c r="BB26" s="1069"/>
      <c r="BC26" s="1069"/>
      <c r="BD26" s="1070"/>
      <c r="BE26" s="1068" t="s">
        <v>378</v>
      </c>
      <c r="BF26" s="1069"/>
      <c r="BG26" s="1069"/>
      <c r="BH26" s="1069"/>
      <c r="BI26" s="1084"/>
      <c r="BJ26" s="254"/>
      <c r="BK26" s="254"/>
      <c r="BL26" s="254"/>
      <c r="BM26" s="254"/>
      <c r="BN26" s="254"/>
      <c r="BO26" s="267"/>
      <c r="BP26" s="267"/>
      <c r="BQ26" s="264">
        <v>20</v>
      </c>
      <c r="BR26" s="265"/>
      <c r="BS26" s="1081"/>
      <c r="BT26" s="1082"/>
      <c r="BU26" s="1082"/>
      <c r="BV26" s="1082"/>
      <c r="BW26" s="1082"/>
      <c r="BX26" s="1082"/>
      <c r="BY26" s="1082"/>
      <c r="BZ26" s="1082"/>
      <c r="CA26" s="1082"/>
      <c r="CB26" s="1082"/>
      <c r="CC26" s="1082"/>
      <c r="CD26" s="1082"/>
      <c r="CE26" s="1082"/>
      <c r="CF26" s="1082"/>
      <c r="CG26" s="1083"/>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48"/>
    </row>
    <row r="27" spans="1:131" s="249" customFormat="1" ht="26.25" customHeight="1" thickBot="1">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8"/>
      <c r="AG27" s="1078"/>
      <c r="AH27" s="1078"/>
      <c r="AI27" s="1078"/>
      <c r="AJ27" s="1129"/>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5"/>
      <c r="BJ27" s="254"/>
      <c r="BK27" s="254"/>
      <c r="BL27" s="254"/>
      <c r="BM27" s="254"/>
      <c r="BN27" s="254"/>
      <c r="BO27" s="267"/>
      <c r="BP27" s="267"/>
      <c r="BQ27" s="264">
        <v>21</v>
      </c>
      <c r="BR27" s="265"/>
      <c r="BS27" s="1081"/>
      <c r="BT27" s="1082"/>
      <c r="BU27" s="1082"/>
      <c r="BV27" s="1082"/>
      <c r="BW27" s="1082"/>
      <c r="BX27" s="1082"/>
      <c r="BY27" s="1082"/>
      <c r="BZ27" s="1082"/>
      <c r="CA27" s="1082"/>
      <c r="CB27" s="1082"/>
      <c r="CC27" s="1082"/>
      <c r="CD27" s="1082"/>
      <c r="CE27" s="1082"/>
      <c r="CF27" s="1082"/>
      <c r="CG27" s="1083"/>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48"/>
    </row>
    <row r="28" spans="1:131" s="249" customFormat="1" ht="26.25" customHeight="1" thickTop="1">
      <c r="A28" s="268">
        <v>1</v>
      </c>
      <c r="B28" s="1117" t="s">
        <v>403</v>
      </c>
      <c r="C28" s="1118"/>
      <c r="D28" s="1118"/>
      <c r="E28" s="1118"/>
      <c r="F28" s="1118"/>
      <c r="G28" s="1118"/>
      <c r="H28" s="1118"/>
      <c r="I28" s="1118"/>
      <c r="J28" s="1118"/>
      <c r="K28" s="1118"/>
      <c r="L28" s="1118"/>
      <c r="M28" s="1118"/>
      <c r="N28" s="1118"/>
      <c r="O28" s="1118"/>
      <c r="P28" s="1119"/>
      <c r="Q28" s="1120">
        <v>233</v>
      </c>
      <c r="R28" s="1121"/>
      <c r="S28" s="1121"/>
      <c r="T28" s="1121"/>
      <c r="U28" s="1121"/>
      <c r="V28" s="1121">
        <v>188</v>
      </c>
      <c r="W28" s="1121"/>
      <c r="X28" s="1121"/>
      <c r="Y28" s="1121"/>
      <c r="Z28" s="1121"/>
      <c r="AA28" s="1121">
        <v>45</v>
      </c>
      <c r="AB28" s="1121"/>
      <c r="AC28" s="1121"/>
      <c r="AD28" s="1121"/>
      <c r="AE28" s="1122"/>
      <c r="AF28" s="1123">
        <v>45</v>
      </c>
      <c r="AG28" s="1121"/>
      <c r="AH28" s="1121"/>
      <c r="AI28" s="1121"/>
      <c r="AJ28" s="1124"/>
      <c r="AK28" s="1125">
        <v>22</v>
      </c>
      <c r="AL28" s="1113"/>
      <c r="AM28" s="1113"/>
      <c r="AN28" s="1113"/>
      <c r="AO28" s="1113"/>
      <c r="AP28" s="1113">
        <v>0</v>
      </c>
      <c r="AQ28" s="1113"/>
      <c r="AR28" s="1113"/>
      <c r="AS28" s="1113"/>
      <c r="AT28" s="1113"/>
      <c r="AU28" s="1113">
        <v>0</v>
      </c>
      <c r="AV28" s="1113"/>
      <c r="AW28" s="1113"/>
      <c r="AX28" s="1113"/>
      <c r="AY28" s="1113"/>
      <c r="AZ28" s="1114"/>
      <c r="BA28" s="1114"/>
      <c r="BB28" s="1114"/>
      <c r="BC28" s="1114"/>
      <c r="BD28" s="1114"/>
      <c r="BE28" s="1115"/>
      <c r="BF28" s="1115"/>
      <c r="BG28" s="1115"/>
      <c r="BH28" s="1115"/>
      <c r="BI28" s="1116"/>
      <c r="BJ28" s="254"/>
      <c r="BK28" s="254"/>
      <c r="BL28" s="254"/>
      <c r="BM28" s="254"/>
      <c r="BN28" s="254"/>
      <c r="BO28" s="267"/>
      <c r="BP28" s="267"/>
      <c r="BQ28" s="264">
        <v>22</v>
      </c>
      <c r="BR28" s="265"/>
      <c r="BS28" s="1081"/>
      <c r="BT28" s="1082"/>
      <c r="BU28" s="1082"/>
      <c r="BV28" s="1082"/>
      <c r="BW28" s="1082"/>
      <c r="BX28" s="1082"/>
      <c r="BY28" s="1082"/>
      <c r="BZ28" s="1082"/>
      <c r="CA28" s="1082"/>
      <c r="CB28" s="1082"/>
      <c r="CC28" s="1082"/>
      <c r="CD28" s="1082"/>
      <c r="CE28" s="1082"/>
      <c r="CF28" s="1082"/>
      <c r="CG28" s="1083"/>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48"/>
    </row>
    <row r="29" spans="1:131" s="249" customFormat="1" ht="26.25" customHeight="1">
      <c r="A29" s="268">
        <v>2</v>
      </c>
      <c r="B29" s="1104" t="s">
        <v>404</v>
      </c>
      <c r="C29" s="1105"/>
      <c r="D29" s="1105"/>
      <c r="E29" s="1105"/>
      <c r="F29" s="1105"/>
      <c r="G29" s="1105"/>
      <c r="H29" s="1105"/>
      <c r="I29" s="1105"/>
      <c r="J29" s="1105"/>
      <c r="K29" s="1105"/>
      <c r="L29" s="1105"/>
      <c r="M29" s="1105"/>
      <c r="N29" s="1105"/>
      <c r="O29" s="1105"/>
      <c r="P29" s="1106"/>
      <c r="Q29" s="1110">
        <v>8</v>
      </c>
      <c r="R29" s="1111"/>
      <c r="S29" s="1111"/>
      <c r="T29" s="1111"/>
      <c r="U29" s="1111"/>
      <c r="V29" s="1111">
        <v>7</v>
      </c>
      <c r="W29" s="1111"/>
      <c r="X29" s="1111"/>
      <c r="Y29" s="1111"/>
      <c r="Z29" s="1111"/>
      <c r="AA29" s="1111">
        <v>1</v>
      </c>
      <c r="AB29" s="1111"/>
      <c r="AC29" s="1111"/>
      <c r="AD29" s="1111"/>
      <c r="AE29" s="1112"/>
      <c r="AF29" s="1086">
        <v>1</v>
      </c>
      <c r="AG29" s="1087"/>
      <c r="AH29" s="1087"/>
      <c r="AI29" s="1087"/>
      <c r="AJ29" s="1088"/>
      <c r="AK29" s="1037">
        <v>3</v>
      </c>
      <c r="AL29" s="1028"/>
      <c r="AM29" s="1028"/>
      <c r="AN29" s="1028"/>
      <c r="AO29" s="1028"/>
      <c r="AP29" s="1028">
        <v>0</v>
      </c>
      <c r="AQ29" s="1028"/>
      <c r="AR29" s="1028"/>
      <c r="AS29" s="1028"/>
      <c r="AT29" s="1028"/>
      <c r="AU29" s="1028">
        <v>0</v>
      </c>
      <c r="AV29" s="1028"/>
      <c r="AW29" s="1028"/>
      <c r="AX29" s="1028"/>
      <c r="AY29" s="1028"/>
      <c r="AZ29" s="1109"/>
      <c r="BA29" s="1109"/>
      <c r="BB29" s="1109"/>
      <c r="BC29" s="1109"/>
      <c r="BD29" s="1109"/>
      <c r="BE29" s="1099"/>
      <c r="BF29" s="1099"/>
      <c r="BG29" s="1099"/>
      <c r="BH29" s="1099"/>
      <c r="BI29" s="1100"/>
      <c r="BJ29" s="254"/>
      <c r="BK29" s="254"/>
      <c r="BL29" s="254"/>
      <c r="BM29" s="254"/>
      <c r="BN29" s="254"/>
      <c r="BO29" s="267"/>
      <c r="BP29" s="267"/>
      <c r="BQ29" s="264">
        <v>23</v>
      </c>
      <c r="BR29" s="265"/>
      <c r="BS29" s="1081"/>
      <c r="BT29" s="1082"/>
      <c r="BU29" s="1082"/>
      <c r="BV29" s="1082"/>
      <c r="BW29" s="1082"/>
      <c r="BX29" s="1082"/>
      <c r="BY29" s="1082"/>
      <c r="BZ29" s="1082"/>
      <c r="CA29" s="1082"/>
      <c r="CB29" s="1082"/>
      <c r="CC29" s="1082"/>
      <c r="CD29" s="1082"/>
      <c r="CE29" s="1082"/>
      <c r="CF29" s="1082"/>
      <c r="CG29" s="1083"/>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48"/>
    </row>
    <row r="30" spans="1:131" s="249" customFormat="1" ht="26.25" customHeight="1">
      <c r="A30" s="268">
        <v>3</v>
      </c>
      <c r="B30" s="1104" t="s">
        <v>405</v>
      </c>
      <c r="C30" s="1105"/>
      <c r="D30" s="1105"/>
      <c r="E30" s="1105"/>
      <c r="F30" s="1105"/>
      <c r="G30" s="1105"/>
      <c r="H30" s="1105"/>
      <c r="I30" s="1105"/>
      <c r="J30" s="1105"/>
      <c r="K30" s="1105"/>
      <c r="L30" s="1105"/>
      <c r="M30" s="1105"/>
      <c r="N30" s="1105"/>
      <c r="O30" s="1105"/>
      <c r="P30" s="1106"/>
      <c r="Q30" s="1110">
        <v>236</v>
      </c>
      <c r="R30" s="1111"/>
      <c r="S30" s="1111"/>
      <c r="T30" s="1111"/>
      <c r="U30" s="1111"/>
      <c r="V30" s="1111">
        <v>244</v>
      </c>
      <c r="W30" s="1111"/>
      <c r="X30" s="1111"/>
      <c r="Y30" s="1111"/>
      <c r="Z30" s="1111"/>
      <c r="AA30" s="1111">
        <v>-8</v>
      </c>
      <c r="AB30" s="1111"/>
      <c r="AC30" s="1111"/>
      <c r="AD30" s="1111"/>
      <c r="AE30" s="1112"/>
      <c r="AF30" s="1086">
        <v>-8</v>
      </c>
      <c r="AG30" s="1087"/>
      <c r="AH30" s="1087"/>
      <c r="AI30" s="1087"/>
      <c r="AJ30" s="1088"/>
      <c r="AK30" s="1037">
        <v>100</v>
      </c>
      <c r="AL30" s="1028"/>
      <c r="AM30" s="1028"/>
      <c r="AN30" s="1028"/>
      <c r="AO30" s="1028"/>
      <c r="AP30" s="1028">
        <v>324</v>
      </c>
      <c r="AQ30" s="1028"/>
      <c r="AR30" s="1028"/>
      <c r="AS30" s="1028"/>
      <c r="AT30" s="1028"/>
      <c r="AU30" s="1028">
        <v>160</v>
      </c>
      <c r="AV30" s="1028"/>
      <c r="AW30" s="1028"/>
      <c r="AX30" s="1028"/>
      <c r="AY30" s="1028"/>
      <c r="AZ30" s="1109"/>
      <c r="BA30" s="1109"/>
      <c r="BB30" s="1109"/>
      <c r="BC30" s="1109"/>
      <c r="BD30" s="1109"/>
      <c r="BE30" s="1099" t="s">
        <v>406</v>
      </c>
      <c r="BF30" s="1099"/>
      <c r="BG30" s="1099"/>
      <c r="BH30" s="1099"/>
      <c r="BI30" s="1100"/>
      <c r="BJ30" s="254"/>
      <c r="BK30" s="254"/>
      <c r="BL30" s="254"/>
      <c r="BM30" s="254"/>
      <c r="BN30" s="254"/>
      <c r="BO30" s="267"/>
      <c r="BP30" s="267"/>
      <c r="BQ30" s="264">
        <v>24</v>
      </c>
      <c r="BR30" s="265"/>
      <c r="BS30" s="1081"/>
      <c r="BT30" s="1082"/>
      <c r="BU30" s="1082"/>
      <c r="BV30" s="1082"/>
      <c r="BW30" s="1082"/>
      <c r="BX30" s="1082"/>
      <c r="BY30" s="1082"/>
      <c r="BZ30" s="1082"/>
      <c r="CA30" s="1082"/>
      <c r="CB30" s="1082"/>
      <c r="CC30" s="1082"/>
      <c r="CD30" s="1082"/>
      <c r="CE30" s="1082"/>
      <c r="CF30" s="1082"/>
      <c r="CG30" s="1083"/>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48"/>
    </row>
    <row r="31" spans="1:131" s="249" customFormat="1" ht="26.25" customHeight="1">
      <c r="A31" s="268">
        <v>4</v>
      </c>
      <c r="B31" s="1104" t="s">
        <v>407</v>
      </c>
      <c r="C31" s="1105"/>
      <c r="D31" s="1105"/>
      <c r="E31" s="1105"/>
      <c r="F31" s="1105"/>
      <c r="G31" s="1105"/>
      <c r="H31" s="1105"/>
      <c r="I31" s="1105"/>
      <c r="J31" s="1105"/>
      <c r="K31" s="1105"/>
      <c r="L31" s="1105"/>
      <c r="M31" s="1105"/>
      <c r="N31" s="1105"/>
      <c r="O31" s="1105"/>
      <c r="P31" s="1106"/>
      <c r="Q31" s="1110">
        <v>63</v>
      </c>
      <c r="R31" s="1111"/>
      <c r="S31" s="1111"/>
      <c r="T31" s="1111"/>
      <c r="U31" s="1111"/>
      <c r="V31" s="1111">
        <v>63</v>
      </c>
      <c r="W31" s="1111"/>
      <c r="X31" s="1111"/>
      <c r="Y31" s="1111"/>
      <c r="Z31" s="1111"/>
      <c r="AA31" s="1111">
        <v>1</v>
      </c>
      <c r="AB31" s="1111"/>
      <c r="AC31" s="1111"/>
      <c r="AD31" s="1111"/>
      <c r="AE31" s="1112"/>
      <c r="AF31" s="1086">
        <v>1</v>
      </c>
      <c r="AG31" s="1087"/>
      <c r="AH31" s="1087"/>
      <c r="AI31" s="1087"/>
      <c r="AJ31" s="1088"/>
      <c r="AK31" s="1037">
        <v>34</v>
      </c>
      <c r="AL31" s="1028"/>
      <c r="AM31" s="1028"/>
      <c r="AN31" s="1028"/>
      <c r="AO31" s="1028"/>
      <c r="AP31" s="1028">
        <v>216</v>
      </c>
      <c r="AQ31" s="1028"/>
      <c r="AR31" s="1028"/>
      <c r="AS31" s="1028"/>
      <c r="AT31" s="1028"/>
      <c r="AU31" s="1028">
        <v>108</v>
      </c>
      <c r="AV31" s="1028"/>
      <c r="AW31" s="1028"/>
      <c r="AX31" s="1028"/>
      <c r="AY31" s="1028"/>
      <c r="AZ31" s="1109"/>
      <c r="BA31" s="1109"/>
      <c r="BB31" s="1109"/>
      <c r="BC31" s="1109"/>
      <c r="BD31" s="1109"/>
      <c r="BE31" s="1099" t="s">
        <v>406</v>
      </c>
      <c r="BF31" s="1099"/>
      <c r="BG31" s="1099"/>
      <c r="BH31" s="1099"/>
      <c r="BI31" s="1100"/>
      <c r="BJ31" s="254"/>
      <c r="BK31" s="254"/>
      <c r="BL31" s="254"/>
      <c r="BM31" s="254"/>
      <c r="BN31" s="254"/>
      <c r="BO31" s="267"/>
      <c r="BP31" s="267"/>
      <c r="BQ31" s="264">
        <v>25</v>
      </c>
      <c r="BR31" s="265"/>
      <c r="BS31" s="1081"/>
      <c r="BT31" s="1082"/>
      <c r="BU31" s="1082"/>
      <c r="BV31" s="1082"/>
      <c r="BW31" s="1082"/>
      <c r="BX31" s="1082"/>
      <c r="BY31" s="1082"/>
      <c r="BZ31" s="1082"/>
      <c r="CA31" s="1082"/>
      <c r="CB31" s="1082"/>
      <c r="CC31" s="1082"/>
      <c r="CD31" s="1082"/>
      <c r="CE31" s="1082"/>
      <c r="CF31" s="1082"/>
      <c r="CG31" s="1083"/>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48"/>
    </row>
    <row r="32" spans="1:131" s="249" customFormat="1" ht="26.25" customHeight="1">
      <c r="A32" s="268">
        <v>5</v>
      </c>
      <c r="B32" s="1104" t="s">
        <v>408</v>
      </c>
      <c r="C32" s="1105"/>
      <c r="D32" s="1105"/>
      <c r="E32" s="1105"/>
      <c r="F32" s="1105"/>
      <c r="G32" s="1105"/>
      <c r="H32" s="1105"/>
      <c r="I32" s="1105"/>
      <c r="J32" s="1105"/>
      <c r="K32" s="1105"/>
      <c r="L32" s="1105"/>
      <c r="M32" s="1105"/>
      <c r="N32" s="1105"/>
      <c r="O32" s="1105"/>
      <c r="P32" s="1106"/>
      <c r="Q32" s="1110">
        <v>11</v>
      </c>
      <c r="R32" s="1111"/>
      <c r="S32" s="1111"/>
      <c r="T32" s="1111"/>
      <c r="U32" s="1111"/>
      <c r="V32" s="1111">
        <v>11</v>
      </c>
      <c r="W32" s="1111"/>
      <c r="X32" s="1111"/>
      <c r="Y32" s="1111"/>
      <c r="Z32" s="1111"/>
      <c r="AA32" s="1111">
        <v>0</v>
      </c>
      <c r="AB32" s="1111"/>
      <c r="AC32" s="1111"/>
      <c r="AD32" s="1111"/>
      <c r="AE32" s="1112"/>
      <c r="AF32" s="1086">
        <v>0</v>
      </c>
      <c r="AG32" s="1087"/>
      <c r="AH32" s="1087"/>
      <c r="AI32" s="1087"/>
      <c r="AJ32" s="1088"/>
      <c r="AK32" s="1037">
        <v>9</v>
      </c>
      <c r="AL32" s="1028"/>
      <c r="AM32" s="1028"/>
      <c r="AN32" s="1028"/>
      <c r="AO32" s="1028"/>
      <c r="AP32" s="1028">
        <v>39</v>
      </c>
      <c r="AQ32" s="1028"/>
      <c r="AR32" s="1028"/>
      <c r="AS32" s="1028"/>
      <c r="AT32" s="1028"/>
      <c r="AU32" s="1028">
        <v>19</v>
      </c>
      <c r="AV32" s="1028"/>
      <c r="AW32" s="1028"/>
      <c r="AX32" s="1028"/>
      <c r="AY32" s="1028"/>
      <c r="AZ32" s="1109"/>
      <c r="BA32" s="1109"/>
      <c r="BB32" s="1109"/>
      <c r="BC32" s="1109"/>
      <c r="BD32" s="1109"/>
      <c r="BE32" s="1099" t="s">
        <v>406</v>
      </c>
      <c r="BF32" s="1099"/>
      <c r="BG32" s="1099"/>
      <c r="BH32" s="1099"/>
      <c r="BI32" s="1100"/>
      <c r="BJ32" s="254"/>
      <c r="BK32" s="254"/>
      <c r="BL32" s="254"/>
      <c r="BM32" s="254"/>
      <c r="BN32" s="254"/>
      <c r="BO32" s="267"/>
      <c r="BP32" s="267"/>
      <c r="BQ32" s="264">
        <v>26</v>
      </c>
      <c r="BR32" s="265"/>
      <c r="BS32" s="1081"/>
      <c r="BT32" s="1082"/>
      <c r="BU32" s="1082"/>
      <c r="BV32" s="1082"/>
      <c r="BW32" s="1082"/>
      <c r="BX32" s="1082"/>
      <c r="BY32" s="1082"/>
      <c r="BZ32" s="1082"/>
      <c r="CA32" s="1082"/>
      <c r="CB32" s="1082"/>
      <c r="CC32" s="1082"/>
      <c r="CD32" s="1082"/>
      <c r="CE32" s="1082"/>
      <c r="CF32" s="1082"/>
      <c r="CG32" s="1083"/>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48"/>
    </row>
    <row r="33" spans="1:131" s="249" customFormat="1" ht="26.25" customHeight="1">
      <c r="A33" s="268">
        <v>6</v>
      </c>
      <c r="B33" s="1104" t="s">
        <v>409</v>
      </c>
      <c r="C33" s="1105"/>
      <c r="D33" s="1105"/>
      <c r="E33" s="1105"/>
      <c r="F33" s="1105"/>
      <c r="G33" s="1105"/>
      <c r="H33" s="1105"/>
      <c r="I33" s="1105"/>
      <c r="J33" s="1105"/>
      <c r="K33" s="1105"/>
      <c r="L33" s="1105"/>
      <c r="M33" s="1105"/>
      <c r="N33" s="1105"/>
      <c r="O33" s="1105"/>
      <c r="P33" s="1106"/>
      <c r="Q33" s="1110">
        <v>3</v>
      </c>
      <c r="R33" s="1111"/>
      <c r="S33" s="1111"/>
      <c r="T33" s="1111"/>
      <c r="U33" s="1111"/>
      <c r="V33" s="1111">
        <v>3</v>
      </c>
      <c r="W33" s="1111"/>
      <c r="X33" s="1111"/>
      <c r="Y33" s="1111"/>
      <c r="Z33" s="1111"/>
      <c r="AA33" s="1111">
        <v>0</v>
      </c>
      <c r="AB33" s="1111"/>
      <c r="AC33" s="1111"/>
      <c r="AD33" s="1111"/>
      <c r="AE33" s="1112"/>
      <c r="AF33" s="1086">
        <v>0</v>
      </c>
      <c r="AG33" s="1087"/>
      <c r="AH33" s="1087"/>
      <c r="AI33" s="1087"/>
      <c r="AJ33" s="1088"/>
      <c r="AK33" s="1037">
        <v>2</v>
      </c>
      <c r="AL33" s="1028"/>
      <c r="AM33" s="1028"/>
      <c r="AN33" s="1028"/>
      <c r="AO33" s="1028"/>
      <c r="AP33" s="1028">
        <v>7</v>
      </c>
      <c r="AQ33" s="1028"/>
      <c r="AR33" s="1028"/>
      <c r="AS33" s="1028"/>
      <c r="AT33" s="1028"/>
      <c r="AU33" s="1028">
        <v>4</v>
      </c>
      <c r="AV33" s="1028"/>
      <c r="AW33" s="1028"/>
      <c r="AX33" s="1028"/>
      <c r="AY33" s="1028"/>
      <c r="AZ33" s="1109"/>
      <c r="BA33" s="1109"/>
      <c r="BB33" s="1109"/>
      <c r="BC33" s="1109"/>
      <c r="BD33" s="1109"/>
      <c r="BE33" s="1099" t="s">
        <v>406</v>
      </c>
      <c r="BF33" s="1099"/>
      <c r="BG33" s="1099"/>
      <c r="BH33" s="1099"/>
      <c r="BI33" s="1100"/>
      <c r="BJ33" s="254"/>
      <c r="BK33" s="254"/>
      <c r="BL33" s="254"/>
      <c r="BM33" s="254"/>
      <c r="BN33" s="254"/>
      <c r="BO33" s="267"/>
      <c r="BP33" s="267"/>
      <c r="BQ33" s="264">
        <v>27</v>
      </c>
      <c r="BR33" s="265"/>
      <c r="BS33" s="1081"/>
      <c r="BT33" s="1082"/>
      <c r="BU33" s="1082"/>
      <c r="BV33" s="1082"/>
      <c r="BW33" s="1082"/>
      <c r="BX33" s="1082"/>
      <c r="BY33" s="1082"/>
      <c r="BZ33" s="1082"/>
      <c r="CA33" s="1082"/>
      <c r="CB33" s="1082"/>
      <c r="CC33" s="1082"/>
      <c r="CD33" s="1082"/>
      <c r="CE33" s="1082"/>
      <c r="CF33" s="1082"/>
      <c r="CG33" s="1083"/>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48"/>
    </row>
    <row r="34" spans="1:131" s="249" customFormat="1" ht="26.25" customHeight="1">
      <c r="A34" s="268">
        <v>7</v>
      </c>
      <c r="B34" s="1104" t="s">
        <v>410</v>
      </c>
      <c r="C34" s="1105"/>
      <c r="D34" s="1105"/>
      <c r="E34" s="1105"/>
      <c r="F34" s="1105"/>
      <c r="G34" s="1105"/>
      <c r="H34" s="1105"/>
      <c r="I34" s="1105"/>
      <c r="J34" s="1105"/>
      <c r="K34" s="1105"/>
      <c r="L34" s="1105"/>
      <c r="M34" s="1105"/>
      <c r="N34" s="1105"/>
      <c r="O34" s="1105"/>
      <c r="P34" s="1106"/>
      <c r="Q34" s="1110">
        <v>677</v>
      </c>
      <c r="R34" s="1111"/>
      <c r="S34" s="1111"/>
      <c r="T34" s="1111"/>
      <c r="U34" s="1111"/>
      <c r="V34" s="1111">
        <v>645</v>
      </c>
      <c r="W34" s="1111"/>
      <c r="X34" s="1111"/>
      <c r="Y34" s="1111"/>
      <c r="Z34" s="1111"/>
      <c r="AA34" s="1111">
        <v>32</v>
      </c>
      <c r="AB34" s="1111"/>
      <c r="AC34" s="1111"/>
      <c r="AD34" s="1111"/>
      <c r="AE34" s="1112"/>
      <c r="AF34" s="1086">
        <v>32</v>
      </c>
      <c r="AG34" s="1087"/>
      <c r="AH34" s="1087"/>
      <c r="AI34" s="1087"/>
      <c r="AJ34" s="1088"/>
      <c r="AK34" s="1037">
        <v>0</v>
      </c>
      <c r="AL34" s="1028"/>
      <c r="AM34" s="1028"/>
      <c r="AN34" s="1028"/>
      <c r="AO34" s="1028"/>
      <c r="AP34" s="1028">
        <v>504</v>
      </c>
      <c r="AQ34" s="1028"/>
      <c r="AR34" s="1028"/>
      <c r="AS34" s="1028"/>
      <c r="AT34" s="1028"/>
      <c r="AU34" s="1028">
        <v>176</v>
      </c>
      <c r="AV34" s="1028"/>
      <c r="AW34" s="1028"/>
      <c r="AX34" s="1028"/>
      <c r="AY34" s="1028"/>
      <c r="AZ34" s="1109"/>
      <c r="BA34" s="1109"/>
      <c r="BB34" s="1109"/>
      <c r="BC34" s="1109"/>
      <c r="BD34" s="1109"/>
      <c r="BE34" s="1099" t="s">
        <v>406</v>
      </c>
      <c r="BF34" s="1099"/>
      <c r="BG34" s="1099"/>
      <c r="BH34" s="1099"/>
      <c r="BI34" s="1100"/>
      <c r="BJ34" s="254"/>
      <c r="BK34" s="254"/>
      <c r="BL34" s="254"/>
      <c r="BM34" s="254"/>
      <c r="BN34" s="254"/>
      <c r="BO34" s="267"/>
      <c r="BP34" s="267"/>
      <c r="BQ34" s="264">
        <v>28</v>
      </c>
      <c r="BR34" s="265"/>
      <c r="BS34" s="1081"/>
      <c r="BT34" s="1082"/>
      <c r="BU34" s="1082"/>
      <c r="BV34" s="1082"/>
      <c r="BW34" s="1082"/>
      <c r="BX34" s="1082"/>
      <c r="BY34" s="1082"/>
      <c r="BZ34" s="1082"/>
      <c r="CA34" s="1082"/>
      <c r="CB34" s="1082"/>
      <c r="CC34" s="1082"/>
      <c r="CD34" s="1082"/>
      <c r="CE34" s="1082"/>
      <c r="CF34" s="1082"/>
      <c r="CG34" s="1083"/>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48"/>
    </row>
    <row r="35" spans="1:131" s="249" customFormat="1" ht="26.25" customHeight="1">
      <c r="A35" s="268">
        <v>8</v>
      </c>
      <c r="B35" s="1104"/>
      <c r="C35" s="1105"/>
      <c r="D35" s="1105"/>
      <c r="E35" s="1105"/>
      <c r="F35" s="1105"/>
      <c r="G35" s="1105"/>
      <c r="H35" s="1105"/>
      <c r="I35" s="1105"/>
      <c r="J35" s="1105"/>
      <c r="K35" s="1105"/>
      <c r="L35" s="1105"/>
      <c r="M35" s="1105"/>
      <c r="N35" s="1105"/>
      <c r="O35" s="1105"/>
      <c r="P35" s="1106"/>
      <c r="Q35" s="1110"/>
      <c r="R35" s="1111"/>
      <c r="S35" s="1111"/>
      <c r="T35" s="1111"/>
      <c r="U35" s="1111"/>
      <c r="V35" s="1111"/>
      <c r="W35" s="1111"/>
      <c r="X35" s="1111"/>
      <c r="Y35" s="1111"/>
      <c r="Z35" s="1111"/>
      <c r="AA35" s="1111"/>
      <c r="AB35" s="1111"/>
      <c r="AC35" s="1111"/>
      <c r="AD35" s="1111"/>
      <c r="AE35" s="1112"/>
      <c r="AF35" s="1086"/>
      <c r="AG35" s="1087"/>
      <c r="AH35" s="1087"/>
      <c r="AI35" s="1087"/>
      <c r="AJ35" s="1088"/>
      <c r="AK35" s="1037"/>
      <c r="AL35" s="1028"/>
      <c r="AM35" s="1028"/>
      <c r="AN35" s="1028"/>
      <c r="AO35" s="1028"/>
      <c r="AP35" s="1028"/>
      <c r="AQ35" s="1028"/>
      <c r="AR35" s="1028"/>
      <c r="AS35" s="1028"/>
      <c r="AT35" s="1028"/>
      <c r="AU35" s="1028"/>
      <c r="AV35" s="1028"/>
      <c r="AW35" s="1028"/>
      <c r="AX35" s="1028"/>
      <c r="AY35" s="1028"/>
      <c r="AZ35" s="1109"/>
      <c r="BA35" s="1109"/>
      <c r="BB35" s="1109"/>
      <c r="BC35" s="1109"/>
      <c r="BD35" s="1109"/>
      <c r="BE35" s="1099"/>
      <c r="BF35" s="1099"/>
      <c r="BG35" s="1099"/>
      <c r="BH35" s="1099"/>
      <c r="BI35" s="1100"/>
      <c r="BJ35" s="254"/>
      <c r="BK35" s="254"/>
      <c r="BL35" s="254"/>
      <c r="BM35" s="254"/>
      <c r="BN35" s="254"/>
      <c r="BO35" s="267"/>
      <c r="BP35" s="267"/>
      <c r="BQ35" s="264">
        <v>29</v>
      </c>
      <c r="BR35" s="265"/>
      <c r="BS35" s="1081"/>
      <c r="BT35" s="1082"/>
      <c r="BU35" s="1082"/>
      <c r="BV35" s="1082"/>
      <c r="BW35" s="1082"/>
      <c r="BX35" s="1082"/>
      <c r="BY35" s="1082"/>
      <c r="BZ35" s="1082"/>
      <c r="CA35" s="1082"/>
      <c r="CB35" s="1082"/>
      <c r="CC35" s="1082"/>
      <c r="CD35" s="1082"/>
      <c r="CE35" s="1082"/>
      <c r="CF35" s="1082"/>
      <c r="CG35" s="1083"/>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48"/>
    </row>
    <row r="36" spans="1:131" s="249" customFormat="1" ht="26.25" customHeight="1">
      <c r="A36" s="268">
        <v>9</v>
      </c>
      <c r="B36" s="1104"/>
      <c r="C36" s="1105"/>
      <c r="D36" s="1105"/>
      <c r="E36" s="1105"/>
      <c r="F36" s="1105"/>
      <c r="G36" s="1105"/>
      <c r="H36" s="1105"/>
      <c r="I36" s="1105"/>
      <c r="J36" s="1105"/>
      <c r="K36" s="1105"/>
      <c r="L36" s="1105"/>
      <c r="M36" s="1105"/>
      <c r="N36" s="1105"/>
      <c r="O36" s="1105"/>
      <c r="P36" s="1106"/>
      <c r="Q36" s="1110"/>
      <c r="R36" s="1111"/>
      <c r="S36" s="1111"/>
      <c r="T36" s="1111"/>
      <c r="U36" s="1111"/>
      <c r="V36" s="1111"/>
      <c r="W36" s="1111"/>
      <c r="X36" s="1111"/>
      <c r="Y36" s="1111"/>
      <c r="Z36" s="1111"/>
      <c r="AA36" s="1111"/>
      <c r="AB36" s="1111"/>
      <c r="AC36" s="1111"/>
      <c r="AD36" s="1111"/>
      <c r="AE36" s="1112"/>
      <c r="AF36" s="1086"/>
      <c r="AG36" s="1087"/>
      <c r="AH36" s="1087"/>
      <c r="AI36" s="1087"/>
      <c r="AJ36" s="1088"/>
      <c r="AK36" s="1037"/>
      <c r="AL36" s="1028"/>
      <c r="AM36" s="1028"/>
      <c r="AN36" s="1028"/>
      <c r="AO36" s="1028"/>
      <c r="AP36" s="1028"/>
      <c r="AQ36" s="1028"/>
      <c r="AR36" s="1028"/>
      <c r="AS36" s="1028"/>
      <c r="AT36" s="1028"/>
      <c r="AU36" s="1028"/>
      <c r="AV36" s="1028"/>
      <c r="AW36" s="1028"/>
      <c r="AX36" s="1028"/>
      <c r="AY36" s="1028"/>
      <c r="AZ36" s="1109"/>
      <c r="BA36" s="1109"/>
      <c r="BB36" s="1109"/>
      <c r="BC36" s="1109"/>
      <c r="BD36" s="1109"/>
      <c r="BE36" s="1099"/>
      <c r="BF36" s="1099"/>
      <c r="BG36" s="1099"/>
      <c r="BH36" s="1099"/>
      <c r="BI36" s="1100"/>
      <c r="BJ36" s="254"/>
      <c r="BK36" s="254"/>
      <c r="BL36" s="254"/>
      <c r="BM36" s="254"/>
      <c r="BN36" s="254"/>
      <c r="BO36" s="267"/>
      <c r="BP36" s="267"/>
      <c r="BQ36" s="264">
        <v>30</v>
      </c>
      <c r="BR36" s="265"/>
      <c r="BS36" s="1081"/>
      <c r="BT36" s="1082"/>
      <c r="BU36" s="1082"/>
      <c r="BV36" s="1082"/>
      <c r="BW36" s="1082"/>
      <c r="BX36" s="1082"/>
      <c r="BY36" s="1082"/>
      <c r="BZ36" s="1082"/>
      <c r="CA36" s="1082"/>
      <c r="CB36" s="1082"/>
      <c r="CC36" s="1082"/>
      <c r="CD36" s="1082"/>
      <c r="CE36" s="1082"/>
      <c r="CF36" s="1082"/>
      <c r="CG36" s="1083"/>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48"/>
    </row>
    <row r="37" spans="1:131" s="249" customFormat="1" ht="26.25" customHeight="1">
      <c r="A37" s="268">
        <v>10</v>
      </c>
      <c r="B37" s="1104"/>
      <c r="C37" s="1105"/>
      <c r="D37" s="1105"/>
      <c r="E37" s="1105"/>
      <c r="F37" s="1105"/>
      <c r="G37" s="1105"/>
      <c r="H37" s="1105"/>
      <c r="I37" s="1105"/>
      <c r="J37" s="1105"/>
      <c r="K37" s="1105"/>
      <c r="L37" s="1105"/>
      <c r="M37" s="1105"/>
      <c r="N37" s="1105"/>
      <c r="O37" s="1105"/>
      <c r="P37" s="1106"/>
      <c r="Q37" s="1110"/>
      <c r="R37" s="1111"/>
      <c r="S37" s="1111"/>
      <c r="T37" s="1111"/>
      <c r="U37" s="1111"/>
      <c r="V37" s="1111"/>
      <c r="W37" s="1111"/>
      <c r="X37" s="1111"/>
      <c r="Y37" s="1111"/>
      <c r="Z37" s="1111"/>
      <c r="AA37" s="1111"/>
      <c r="AB37" s="1111"/>
      <c r="AC37" s="1111"/>
      <c r="AD37" s="1111"/>
      <c r="AE37" s="1112"/>
      <c r="AF37" s="1086"/>
      <c r="AG37" s="1087"/>
      <c r="AH37" s="1087"/>
      <c r="AI37" s="1087"/>
      <c r="AJ37" s="1088"/>
      <c r="AK37" s="1037"/>
      <c r="AL37" s="1028"/>
      <c r="AM37" s="1028"/>
      <c r="AN37" s="1028"/>
      <c r="AO37" s="1028"/>
      <c r="AP37" s="1028"/>
      <c r="AQ37" s="1028"/>
      <c r="AR37" s="1028"/>
      <c r="AS37" s="1028"/>
      <c r="AT37" s="1028"/>
      <c r="AU37" s="1028"/>
      <c r="AV37" s="1028"/>
      <c r="AW37" s="1028"/>
      <c r="AX37" s="1028"/>
      <c r="AY37" s="1028"/>
      <c r="AZ37" s="1109"/>
      <c r="BA37" s="1109"/>
      <c r="BB37" s="1109"/>
      <c r="BC37" s="1109"/>
      <c r="BD37" s="1109"/>
      <c r="BE37" s="1099"/>
      <c r="BF37" s="1099"/>
      <c r="BG37" s="1099"/>
      <c r="BH37" s="1099"/>
      <c r="BI37" s="1100"/>
      <c r="BJ37" s="254"/>
      <c r="BK37" s="254"/>
      <c r="BL37" s="254"/>
      <c r="BM37" s="254"/>
      <c r="BN37" s="254"/>
      <c r="BO37" s="267"/>
      <c r="BP37" s="267"/>
      <c r="BQ37" s="264">
        <v>31</v>
      </c>
      <c r="BR37" s="265"/>
      <c r="BS37" s="1081"/>
      <c r="BT37" s="1082"/>
      <c r="BU37" s="1082"/>
      <c r="BV37" s="1082"/>
      <c r="BW37" s="1082"/>
      <c r="BX37" s="1082"/>
      <c r="BY37" s="1082"/>
      <c r="BZ37" s="1082"/>
      <c r="CA37" s="1082"/>
      <c r="CB37" s="1082"/>
      <c r="CC37" s="1082"/>
      <c r="CD37" s="1082"/>
      <c r="CE37" s="1082"/>
      <c r="CF37" s="1082"/>
      <c r="CG37" s="1083"/>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48"/>
    </row>
    <row r="38" spans="1:131" s="249" customFormat="1" ht="26.25" customHeight="1">
      <c r="A38" s="268">
        <v>11</v>
      </c>
      <c r="B38" s="1104"/>
      <c r="C38" s="1105"/>
      <c r="D38" s="1105"/>
      <c r="E38" s="1105"/>
      <c r="F38" s="1105"/>
      <c r="G38" s="1105"/>
      <c r="H38" s="1105"/>
      <c r="I38" s="1105"/>
      <c r="J38" s="1105"/>
      <c r="K38" s="1105"/>
      <c r="L38" s="1105"/>
      <c r="M38" s="1105"/>
      <c r="N38" s="1105"/>
      <c r="O38" s="1105"/>
      <c r="P38" s="1106"/>
      <c r="Q38" s="1110"/>
      <c r="R38" s="1111"/>
      <c r="S38" s="1111"/>
      <c r="T38" s="1111"/>
      <c r="U38" s="1111"/>
      <c r="V38" s="1111"/>
      <c r="W38" s="1111"/>
      <c r="X38" s="1111"/>
      <c r="Y38" s="1111"/>
      <c r="Z38" s="1111"/>
      <c r="AA38" s="1111"/>
      <c r="AB38" s="1111"/>
      <c r="AC38" s="1111"/>
      <c r="AD38" s="1111"/>
      <c r="AE38" s="1112"/>
      <c r="AF38" s="1086"/>
      <c r="AG38" s="1087"/>
      <c r="AH38" s="1087"/>
      <c r="AI38" s="1087"/>
      <c r="AJ38" s="1088"/>
      <c r="AK38" s="1037"/>
      <c r="AL38" s="1028"/>
      <c r="AM38" s="1028"/>
      <c r="AN38" s="1028"/>
      <c r="AO38" s="1028"/>
      <c r="AP38" s="1028"/>
      <c r="AQ38" s="1028"/>
      <c r="AR38" s="1028"/>
      <c r="AS38" s="1028"/>
      <c r="AT38" s="1028"/>
      <c r="AU38" s="1028"/>
      <c r="AV38" s="1028"/>
      <c r="AW38" s="1028"/>
      <c r="AX38" s="1028"/>
      <c r="AY38" s="1028"/>
      <c r="AZ38" s="1109"/>
      <c r="BA38" s="1109"/>
      <c r="BB38" s="1109"/>
      <c r="BC38" s="1109"/>
      <c r="BD38" s="1109"/>
      <c r="BE38" s="1099"/>
      <c r="BF38" s="1099"/>
      <c r="BG38" s="1099"/>
      <c r="BH38" s="1099"/>
      <c r="BI38" s="1100"/>
      <c r="BJ38" s="254"/>
      <c r="BK38" s="254"/>
      <c r="BL38" s="254"/>
      <c r="BM38" s="254"/>
      <c r="BN38" s="254"/>
      <c r="BO38" s="267"/>
      <c r="BP38" s="267"/>
      <c r="BQ38" s="264">
        <v>32</v>
      </c>
      <c r="BR38" s="265"/>
      <c r="BS38" s="1081"/>
      <c r="BT38" s="1082"/>
      <c r="BU38" s="1082"/>
      <c r="BV38" s="1082"/>
      <c r="BW38" s="1082"/>
      <c r="BX38" s="1082"/>
      <c r="BY38" s="1082"/>
      <c r="BZ38" s="1082"/>
      <c r="CA38" s="1082"/>
      <c r="CB38" s="1082"/>
      <c r="CC38" s="1082"/>
      <c r="CD38" s="1082"/>
      <c r="CE38" s="1082"/>
      <c r="CF38" s="1082"/>
      <c r="CG38" s="1083"/>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48"/>
    </row>
    <row r="39" spans="1:131" s="249" customFormat="1" ht="26.25" customHeight="1">
      <c r="A39" s="268">
        <v>12</v>
      </c>
      <c r="B39" s="1104"/>
      <c r="C39" s="1105"/>
      <c r="D39" s="1105"/>
      <c r="E39" s="1105"/>
      <c r="F39" s="1105"/>
      <c r="G39" s="1105"/>
      <c r="H39" s="1105"/>
      <c r="I39" s="1105"/>
      <c r="J39" s="1105"/>
      <c r="K39" s="1105"/>
      <c r="L39" s="1105"/>
      <c r="M39" s="1105"/>
      <c r="N39" s="1105"/>
      <c r="O39" s="1105"/>
      <c r="P39" s="1106"/>
      <c r="Q39" s="1110"/>
      <c r="R39" s="1111"/>
      <c r="S39" s="1111"/>
      <c r="T39" s="1111"/>
      <c r="U39" s="1111"/>
      <c r="V39" s="1111"/>
      <c r="W39" s="1111"/>
      <c r="X39" s="1111"/>
      <c r="Y39" s="1111"/>
      <c r="Z39" s="1111"/>
      <c r="AA39" s="1111"/>
      <c r="AB39" s="1111"/>
      <c r="AC39" s="1111"/>
      <c r="AD39" s="1111"/>
      <c r="AE39" s="1112"/>
      <c r="AF39" s="1086"/>
      <c r="AG39" s="1087"/>
      <c r="AH39" s="1087"/>
      <c r="AI39" s="1087"/>
      <c r="AJ39" s="1088"/>
      <c r="AK39" s="1037"/>
      <c r="AL39" s="1028"/>
      <c r="AM39" s="1028"/>
      <c r="AN39" s="1028"/>
      <c r="AO39" s="1028"/>
      <c r="AP39" s="1028"/>
      <c r="AQ39" s="1028"/>
      <c r="AR39" s="1028"/>
      <c r="AS39" s="1028"/>
      <c r="AT39" s="1028"/>
      <c r="AU39" s="1028"/>
      <c r="AV39" s="1028"/>
      <c r="AW39" s="1028"/>
      <c r="AX39" s="1028"/>
      <c r="AY39" s="1028"/>
      <c r="AZ39" s="1109"/>
      <c r="BA39" s="1109"/>
      <c r="BB39" s="1109"/>
      <c r="BC39" s="1109"/>
      <c r="BD39" s="1109"/>
      <c r="BE39" s="1099"/>
      <c r="BF39" s="1099"/>
      <c r="BG39" s="1099"/>
      <c r="BH39" s="1099"/>
      <c r="BI39" s="1100"/>
      <c r="BJ39" s="254"/>
      <c r="BK39" s="254"/>
      <c r="BL39" s="254"/>
      <c r="BM39" s="254"/>
      <c r="BN39" s="254"/>
      <c r="BO39" s="267"/>
      <c r="BP39" s="267"/>
      <c r="BQ39" s="264">
        <v>33</v>
      </c>
      <c r="BR39" s="265"/>
      <c r="BS39" s="1081"/>
      <c r="BT39" s="1082"/>
      <c r="BU39" s="1082"/>
      <c r="BV39" s="1082"/>
      <c r="BW39" s="1082"/>
      <c r="BX39" s="1082"/>
      <c r="BY39" s="1082"/>
      <c r="BZ39" s="1082"/>
      <c r="CA39" s="1082"/>
      <c r="CB39" s="1082"/>
      <c r="CC39" s="1082"/>
      <c r="CD39" s="1082"/>
      <c r="CE39" s="1082"/>
      <c r="CF39" s="1082"/>
      <c r="CG39" s="1083"/>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48"/>
    </row>
    <row r="40" spans="1:131" s="249" customFormat="1" ht="26.25" customHeight="1">
      <c r="A40" s="263">
        <v>13</v>
      </c>
      <c r="B40" s="1104"/>
      <c r="C40" s="1105"/>
      <c r="D40" s="1105"/>
      <c r="E40" s="1105"/>
      <c r="F40" s="1105"/>
      <c r="G40" s="1105"/>
      <c r="H40" s="1105"/>
      <c r="I40" s="1105"/>
      <c r="J40" s="1105"/>
      <c r="K40" s="1105"/>
      <c r="L40" s="1105"/>
      <c r="M40" s="1105"/>
      <c r="N40" s="1105"/>
      <c r="O40" s="1105"/>
      <c r="P40" s="1106"/>
      <c r="Q40" s="1110"/>
      <c r="R40" s="1111"/>
      <c r="S40" s="1111"/>
      <c r="T40" s="1111"/>
      <c r="U40" s="1111"/>
      <c r="V40" s="1111"/>
      <c r="W40" s="1111"/>
      <c r="X40" s="1111"/>
      <c r="Y40" s="1111"/>
      <c r="Z40" s="1111"/>
      <c r="AA40" s="1111"/>
      <c r="AB40" s="1111"/>
      <c r="AC40" s="1111"/>
      <c r="AD40" s="1111"/>
      <c r="AE40" s="1112"/>
      <c r="AF40" s="1086"/>
      <c r="AG40" s="1087"/>
      <c r="AH40" s="1087"/>
      <c r="AI40" s="1087"/>
      <c r="AJ40" s="1088"/>
      <c r="AK40" s="1037"/>
      <c r="AL40" s="1028"/>
      <c r="AM40" s="1028"/>
      <c r="AN40" s="1028"/>
      <c r="AO40" s="1028"/>
      <c r="AP40" s="1028"/>
      <c r="AQ40" s="1028"/>
      <c r="AR40" s="1028"/>
      <c r="AS40" s="1028"/>
      <c r="AT40" s="1028"/>
      <c r="AU40" s="1028"/>
      <c r="AV40" s="1028"/>
      <c r="AW40" s="1028"/>
      <c r="AX40" s="1028"/>
      <c r="AY40" s="1028"/>
      <c r="AZ40" s="1109"/>
      <c r="BA40" s="1109"/>
      <c r="BB40" s="1109"/>
      <c r="BC40" s="1109"/>
      <c r="BD40" s="1109"/>
      <c r="BE40" s="1099"/>
      <c r="BF40" s="1099"/>
      <c r="BG40" s="1099"/>
      <c r="BH40" s="1099"/>
      <c r="BI40" s="1100"/>
      <c r="BJ40" s="254"/>
      <c r="BK40" s="254"/>
      <c r="BL40" s="254"/>
      <c r="BM40" s="254"/>
      <c r="BN40" s="254"/>
      <c r="BO40" s="267"/>
      <c r="BP40" s="267"/>
      <c r="BQ40" s="264">
        <v>34</v>
      </c>
      <c r="BR40" s="265"/>
      <c r="BS40" s="1081"/>
      <c r="BT40" s="1082"/>
      <c r="BU40" s="1082"/>
      <c r="BV40" s="1082"/>
      <c r="BW40" s="1082"/>
      <c r="BX40" s="1082"/>
      <c r="BY40" s="1082"/>
      <c r="BZ40" s="1082"/>
      <c r="CA40" s="1082"/>
      <c r="CB40" s="1082"/>
      <c r="CC40" s="1082"/>
      <c r="CD40" s="1082"/>
      <c r="CE40" s="1082"/>
      <c r="CF40" s="1082"/>
      <c r="CG40" s="1083"/>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48"/>
    </row>
    <row r="41" spans="1:131" s="249" customFormat="1" ht="26.25" customHeight="1">
      <c r="A41" s="263">
        <v>14</v>
      </c>
      <c r="B41" s="1104"/>
      <c r="C41" s="1105"/>
      <c r="D41" s="1105"/>
      <c r="E41" s="1105"/>
      <c r="F41" s="1105"/>
      <c r="G41" s="1105"/>
      <c r="H41" s="1105"/>
      <c r="I41" s="1105"/>
      <c r="J41" s="1105"/>
      <c r="K41" s="1105"/>
      <c r="L41" s="1105"/>
      <c r="M41" s="1105"/>
      <c r="N41" s="1105"/>
      <c r="O41" s="1105"/>
      <c r="P41" s="1106"/>
      <c r="Q41" s="1110"/>
      <c r="R41" s="1111"/>
      <c r="S41" s="1111"/>
      <c r="T41" s="1111"/>
      <c r="U41" s="1111"/>
      <c r="V41" s="1111"/>
      <c r="W41" s="1111"/>
      <c r="X41" s="1111"/>
      <c r="Y41" s="1111"/>
      <c r="Z41" s="1111"/>
      <c r="AA41" s="1111"/>
      <c r="AB41" s="1111"/>
      <c r="AC41" s="1111"/>
      <c r="AD41" s="1111"/>
      <c r="AE41" s="1112"/>
      <c r="AF41" s="1086"/>
      <c r="AG41" s="1087"/>
      <c r="AH41" s="1087"/>
      <c r="AI41" s="1087"/>
      <c r="AJ41" s="1088"/>
      <c r="AK41" s="1037"/>
      <c r="AL41" s="1028"/>
      <c r="AM41" s="1028"/>
      <c r="AN41" s="1028"/>
      <c r="AO41" s="1028"/>
      <c r="AP41" s="1028"/>
      <c r="AQ41" s="1028"/>
      <c r="AR41" s="1028"/>
      <c r="AS41" s="1028"/>
      <c r="AT41" s="1028"/>
      <c r="AU41" s="1028"/>
      <c r="AV41" s="1028"/>
      <c r="AW41" s="1028"/>
      <c r="AX41" s="1028"/>
      <c r="AY41" s="1028"/>
      <c r="AZ41" s="1109"/>
      <c r="BA41" s="1109"/>
      <c r="BB41" s="1109"/>
      <c r="BC41" s="1109"/>
      <c r="BD41" s="1109"/>
      <c r="BE41" s="1099"/>
      <c r="BF41" s="1099"/>
      <c r="BG41" s="1099"/>
      <c r="BH41" s="1099"/>
      <c r="BI41" s="1100"/>
      <c r="BJ41" s="254"/>
      <c r="BK41" s="254"/>
      <c r="BL41" s="254"/>
      <c r="BM41" s="254"/>
      <c r="BN41" s="254"/>
      <c r="BO41" s="267"/>
      <c r="BP41" s="267"/>
      <c r="BQ41" s="264">
        <v>35</v>
      </c>
      <c r="BR41" s="265"/>
      <c r="BS41" s="1081"/>
      <c r="BT41" s="1082"/>
      <c r="BU41" s="1082"/>
      <c r="BV41" s="1082"/>
      <c r="BW41" s="1082"/>
      <c r="BX41" s="1082"/>
      <c r="BY41" s="1082"/>
      <c r="BZ41" s="1082"/>
      <c r="CA41" s="1082"/>
      <c r="CB41" s="1082"/>
      <c r="CC41" s="1082"/>
      <c r="CD41" s="1082"/>
      <c r="CE41" s="1082"/>
      <c r="CF41" s="1082"/>
      <c r="CG41" s="1083"/>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48"/>
    </row>
    <row r="42" spans="1:131" s="249" customFormat="1" ht="26.25" customHeight="1">
      <c r="A42" s="263">
        <v>15</v>
      </c>
      <c r="B42" s="1104"/>
      <c r="C42" s="1105"/>
      <c r="D42" s="1105"/>
      <c r="E42" s="1105"/>
      <c r="F42" s="1105"/>
      <c r="G42" s="1105"/>
      <c r="H42" s="1105"/>
      <c r="I42" s="1105"/>
      <c r="J42" s="1105"/>
      <c r="K42" s="1105"/>
      <c r="L42" s="1105"/>
      <c r="M42" s="1105"/>
      <c r="N42" s="1105"/>
      <c r="O42" s="1105"/>
      <c r="P42" s="1106"/>
      <c r="Q42" s="1110"/>
      <c r="R42" s="1111"/>
      <c r="S42" s="1111"/>
      <c r="T42" s="1111"/>
      <c r="U42" s="1111"/>
      <c r="V42" s="1111"/>
      <c r="W42" s="1111"/>
      <c r="X42" s="1111"/>
      <c r="Y42" s="1111"/>
      <c r="Z42" s="1111"/>
      <c r="AA42" s="1111"/>
      <c r="AB42" s="1111"/>
      <c r="AC42" s="1111"/>
      <c r="AD42" s="1111"/>
      <c r="AE42" s="1112"/>
      <c r="AF42" s="1086"/>
      <c r="AG42" s="1087"/>
      <c r="AH42" s="1087"/>
      <c r="AI42" s="1087"/>
      <c r="AJ42" s="1088"/>
      <c r="AK42" s="1037"/>
      <c r="AL42" s="1028"/>
      <c r="AM42" s="1028"/>
      <c r="AN42" s="1028"/>
      <c r="AO42" s="1028"/>
      <c r="AP42" s="1028"/>
      <c r="AQ42" s="1028"/>
      <c r="AR42" s="1028"/>
      <c r="AS42" s="1028"/>
      <c r="AT42" s="1028"/>
      <c r="AU42" s="1028"/>
      <c r="AV42" s="1028"/>
      <c r="AW42" s="1028"/>
      <c r="AX42" s="1028"/>
      <c r="AY42" s="1028"/>
      <c r="AZ42" s="1109"/>
      <c r="BA42" s="1109"/>
      <c r="BB42" s="1109"/>
      <c r="BC42" s="1109"/>
      <c r="BD42" s="1109"/>
      <c r="BE42" s="1099"/>
      <c r="BF42" s="1099"/>
      <c r="BG42" s="1099"/>
      <c r="BH42" s="1099"/>
      <c r="BI42" s="1100"/>
      <c r="BJ42" s="254"/>
      <c r="BK42" s="254"/>
      <c r="BL42" s="254"/>
      <c r="BM42" s="254"/>
      <c r="BN42" s="254"/>
      <c r="BO42" s="267"/>
      <c r="BP42" s="267"/>
      <c r="BQ42" s="264">
        <v>36</v>
      </c>
      <c r="BR42" s="265"/>
      <c r="BS42" s="1081"/>
      <c r="BT42" s="1082"/>
      <c r="BU42" s="1082"/>
      <c r="BV42" s="1082"/>
      <c r="BW42" s="1082"/>
      <c r="BX42" s="1082"/>
      <c r="BY42" s="1082"/>
      <c r="BZ42" s="1082"/>
      <c r="CA42" s="1082"/>
      <c r="CB42" s="1082"/>
      <c r="CC42" s="1082"/>
      <c r="CD42" s="1082"/>
      <c r="CE42" s="1082"/>
      <c r="CF42" s="1082"/>
      <c r="CG42" s="1083"/>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48"/>
    </row>
    <row r="43" spans="1:131" s="249" customFormat="1" ht="26.25" customHeight="1">
      <c r="A43" s="263">
        <v>16</v>
      </c>
      <c r="B43" s="1104"/>
      <c r="C43" s="1105"/>
      <c r="D43" s="1105"/>
      <c r="E43" s="1105"/>
      <c r="F43" s="1105"/>
      <c r="G43" s="1105"/>
      <c r="H43" s="1105"/>
      <c r="I43" s="1105"/>
      <c r="J43" s="1105"/>
      <c r="K43" s="1105"/>
      <c r="L43" s="1105"/>
      <c r="M43" s="1105"/>
      <c r="N43" s="1105"/>
      <c r="O43" s="1105"/>
      <c r="P43" s="1106"/>
      <c r="Q43" s="1110"/>
      <c r="R43" s="1111"/>
      <c r="S43" s="1111"/>
      <c r="T43" s="1111"/>
      <c r="U43" s="1111"/>
      <c r="V43" s="1111"/>
      <c r="W43" s="1111"/>
      <c r="X43" s="1111"/>
      <c r="Y43" s="1111"/>
      <c r="Z43" s="1111"/>
      <c r="AA43" s="1111"/>
      <c r="AB43" s="1111"/>
      <c r="AC43" s="1111"/>
      <c r="AD43" s="1111"/>
      <c r="AE43" s="1112"/>
      <c r="AF43" s="1086"/>
      <c r="AG43" s="1087"/>
      <c r="AH43" s="1087"/>
      <c r="AI43" s="1087"/>
      <c r="AJ43" s="1088"/>
      <c r="AK43" s="1037"/>
      <c r="AL43" s="1028"/>
      <c r="AM43" s="1028"/>
      <c r="AN43" s="1028"/>
      <c r="AO43" s="1028"/>
      <c r="AP43" s="1028"/>
      <c r="AQ43" s="1028"/>
      <c r="AR43" s="1028"/>
      <c r="AS43" s="1028"/>
      <c r="AT43" s="1028"/>
      <c r="AU43" s="1028"/>
      <c r="AV43" s="1028"/>
      <c r="AW43" s="1028"/>
      <c r="AX43" s="1028"/>
      <c r="AY43" s="1028"/>
      <c r="AZ43" s="1109"/>
      <c r="BA43" s="1109"/>
      <c r="BB43" s="1109"/>
      <c r="BC43" s="1109"/>
      <c r="BD43" s="1109"/>
      <c r="BE43" s="1099"/>
      <c r="BF43" s="1099"/>
      <c r="BG43" s="1099"/>
      <c r="BH43" s="1099"/>
      <c r="BI43" s="1100"/>
      <c r="BJ43" s="254"/>
      <c r="BK43" s="254"/>
      <c r="BL43" s="254"/>
      <c r="BM43" s="254"/>
      <c r="BN43" s="254"/>
      <c r="BO43" s="267"/>
      <c r="BP43" s="267"/>
      <c r="BQ43" s="264">
        <v>37</v>
      </c>
      <c r="BR43" s="265"/>
      <c r="BS43" s="1081"/>
      <c r="BT43" s="1082"/>
      <c r="BU43" s="1082"/>
      <c r="BV43" s="1082"/>
      <c r="BW43" s="1082"/>
      <c r="BX43" s="1082"/>
      <c r="BY43" s="1082"/>
      <c r="BZ43" s="1082"/>
      <c r="CA43" s="1082"/>
      <c r="CB43" s="1082"/>
      <c r="CC43" s="1082"/>
      <c r="CD43" s="1082"/>
      <c r="CE43" s="1082"/>
      <c r="CF43" s="1082"/>
      <c r="CG43" s="1083"/>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48"/>
    </row>
    <row r="44" spans="1:131" s="249" customFormat="1" ht="26.25" customHeight="1">
      <c r="A44" s="263">
        <v>17</v>
      </c>
      <c r="B44" s="1104"/>
      <c r="C44" s="1105"/>
      <c r="D44" s="1105"/>
      <c r="E44" s="1105"/>
      <c r="F44" s="1105"/>
      <c r="G44" s="1105"/>
      <c r="H44" s="1105"/>
      <c r="I44" s="1105"/>
      <c r="J44" s="1105"/>
      <c r="K44" s="1105"/>
      <c r="L44" s="1105"/>
      <c r="M44" s="1105"/>
      <c r="N44" s="1105"/>
      <c r="O44" s="1105"/>
      <c r="P44" s="1106"/>
      <c r="Q44" s="1110"/>
      <c r="R44" s="1111"/>
      <c r="S44" s="1111"/>
      <c r="T44" s="1111"/>
      <c r="U44" s="1111"/>
      <c r="V44" s="1111"/>
      <c r="W44" s="1111"/>
      <c r="X44" s="1111"/>
      <c r="Y44" s="1111"/>
      <c r="Z44" s="1111"/>
      <c r="AA44" s="1111"/>
      <c r="AB44" s="1111"/>
      <c r="AC44" s="1111"/>
      <c r="AD44" s="1111"/>
      <c r="AE44" s="1112"/>
      <c r="AF44" s="1086"/>
      <c r="AG44" s="1087"/>
      <c r="AH44" s="1087"/>
      <c r="AI44" s="1087"/>
      <c r="AJ44" s="1088"/>
      <c r="AK44" s="1037"/>
      <c r="AL44" s="1028"/>
      <c r="AM44" s="1028"/>
      <c r="AN44" s="1028"/>
      <c r="AO44" s="1028"/>
      <c r="AP44" s="1028"/>
      <c r="AQ44" s="1028"/>
      <c r="AR44" s="1028"/>
      <c r="AS44" s="1028"/>
      <c r="AT44" s="1028"/>
      <c r="AU44" s="1028"/>
      <c r="AV44" s="1028"/>
      <c r="AW44" s="1028"/>
      <c r="AX44" s="1028"/>
      <c r="AY44" s="1028"/>
      <c r="AZ44" s="1109"/>
      <c r="BA44" s="1109"/>
      <c r="BB44" s="1109"/>
      <c r="BC44" s="1109"/>
      <c r="BD44" s="1109"/>
      <c r="BE44" s="1099"/>
      <c r="BF44" s="1099"/>
      <c r="BG44" s="1099"/>
      <c r="BH44" s="1099"/>
      <c r="BI44" s="1100"/>
      <c r="BJ44" s="254"/>
      <c r="BK44" s="254"/>
      <c r="BL44" s="254"/>
      <c r="BM44" s="254"/>
      <c r="BN44" s="254"/>
      <c r="BO44" s="267"/>
      <c r="BP44" s="267"/>
      <c r="BQ44" s="264">
        <v>38</v>
      </c>
      <c r="BR44" s="265"/>
      <c r="BS44" s="1081"/>
      <c r="BT44" s="1082"/>
      <c r="BU44" s="1082"/>
      <c r="BV44" s="1082"/>
      <c r="BW44" s="1082"/>
      <c r="BX44" s="1082"/>
      <c r="BY44" s="1082"/>
      <c r="BZ44" s="1082"/>
      <c r="CA44" s="1082"/>
      <c r="CB44" s="1082"/>
      <c r="CC44" s="1082"/>
      <c r="CD44" s="1082"/>
      <c r="CE44" s="1082"/>
      <c r="CF44" s="1082"/>
      <c r="CG44" s="1083"/>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48"/>
    </row>
    <row r="45" spans="1:131" s="249" customFormat="1" ht="26.25" customHeight="1">
      <c r="A45" s="263">
        <v>18</v>
      </c>
      <c r="B45" s="1104"/>
      <c r="C45" s="1105"/>
      <c r="D45" s="1105"/>
      <c r="E45" s="1105"/>
      <c r="F45" s="1105"/>
      <c r="G45" s="1105"/>
      <c r="H45" s="1105"/>
      <c r="I45" s="1105"/>
      <c r="J45" s="1105"/>
      <c r="K45" s="1105"/>
      <c r="L45" s="1105"/>
      <c r="M45" s="1105"/>
      <c r="N45" s="1105"/>
      <c r="O45" s="1105"/>
      <c r="P45" s="1106"/>
      <c r="Q45" s="1110"/>
      <c r="R45" s="1111"/>
      <c r="S45" s="1111"/>
      <c r="T45" s="1111"/>
      <c r="U45" s="1111"/>
      <c r="V45" s="1111"/>
      <c r="W45" s="1111"/>
      <c r="X45" s="1111"/>
      <c r="Y45" s="1111"/>
      <c r="Z45" s="1111"/>
      <c r="AA45" s="1111"/>
      <c r="AB45" s="1111"/>
      <c r="AC45" s="1111"/>
      <c r="AD45" s="1111"/>
      <c r="AE45" s="1112"/>
      <c r="AF45" s="1086"/>
      <c r="AG45" s="1087"/>
      <c r="AH45" s="1087"/>
      <c r="AI45" s="1087"/>
      <c r="AJ45" s="1088"/>
      <c r="AK45" s="1037"/>
      <c r="AL45" s="1028"/>
      <c r="AM45" s="1028"/>
      <c r="AN45" s="1028"/>
      <c r="AO45" s="1028"/>
      <c r="AP45" s="1028"/>
      <c r="AQ45" s="1028"/>
      <c r="AR45" s="1028"/>
      <c r="AS45" s="1028"/>
      <c r="AT45" s="1028"/>
      <c r="AU45" s="1028"/>
      <c r="AV45" s="1028"/>
      <c r="AW45" s="1028"/>
      <c r="AX45" s="1028"/>
      <c r="AY45" s="1028"/>
      <c r="AZ45" s="1109"/>
      <c r="BA45" s="1109"/>
      <c r="BB45" s="1109"/>
      <c r="BC45" s="1109"/>
      <c r="BD45" s="1109"/>
      <c r="BE45" s="1099"/>
      <c r="BF45" s="1099"/>
      <c r="BG45" s="1099"/>
      <c r="BH45" s="1099"/>
      <c r="BI45" s="1100"/>
      <c r="BJ45" s="254"/>
      <c r="BK45" s="254"/>
      <c r="BL45" s="254"/>
      <c r="BM45" s="254"/>
      <c r="BN45" s="254"/>
      <c r="BO45" s="267"/>
      <c r="BP45" s="267"/>
      <c r="BQ45" s="264">
        <v>39</v>
      </c>
      <c r="BR45" s="265"/>
      <c r="BS45" s="1081"/>
      <c r="BT45" s="1082"/>
      <c r="BU45" s="1082"/>
      <c r="BV45" s="1082"/>
      <c r="BW45" s="1082"/>
      <c r="BX45" s="1082"/>
      <c r="BY45" s="1082"/>
      <c r="BZ45" s="1082"/>
      <c r="CA45" s="1082"/>
      <c r="CB45" s="1082"/>
      <c r="CC45" s="1082"/>
      <c r="CD45" s="1082"/>
      <c r="CE45" s="1082"/>
      <c r="CF45" s="1082"/>
      <c r="CG45" s="1083"/>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48"/>
    </row>
    <row r="46" spans="1:131" s="249" customFormat="1" ht="26.25" customHeight="1">
      <c r="A46" s="263">
        <v>19</v>
      </c>
      <c r="B46" s="1104"/>
      <c r="C46" s="1105"/>
      <c r="D46" s="1105"/>
      <c r="E46" s="1105"/>
      <c r="F46" s="1105"/>
      <c r="G46" s="1105"/>
      <c r="H46" s="1105"/>
      <c r="I46" s="1105"/>
      <c r="J46" s="1105"/>
      <c r="K46" s="1105"/>
      <c r="L46" s="1105"/>
      <c r="M46" s="1105"/>
      <c r="N46" s="1105"/>
      <c r="O46" s="1105"/>
      <c r="P46" s="1106"/>
      <c r="Q46" s="1110"/>
      <c r="R46" s="1111"/>
      <c r="S46" s="1111"/>
      <c r="T46" s="1111"/>
      <c r="U46" s="1111"/>
      <c r="V46" s="1111"/>
      <c r="W46" s="1111"/>
      <c r="X46" s="1111"/>
      <c r="Y46" s="1111"/>
      <c r="Z46" s="1111"/>
      <c r="AA46" s="1111"/>
      <c r="AB46" s="1111"/>
      <c r="AC46" s="1111"/>
      <c r="AD46" s="1111"/>
      <c r="AE46" s="1112"/>
      <c r="AF46" s="1086"/>
      <c r="AG46" s="1087"/>
      <c r="AH46" s="1087"/>
      <c r="AI46" s="1087"/>
      <c r="AJ46" s="1088"/>
      <c r="AK46" s="1037"/>
      <c r="AL46" s="1028"/>
      <c r="AM46" s="1028"/>
      <c r="AN46" s="1028"/>
      <c r="AO46" s="1028"/>
      <c r="AP46" s="1028"/>
      <c r="AQ46" s="1028"/>
      <c r="AR46" s="1028"/>
      <c r="AS46" s="1028"/>
      <c r="AT46" s="1028"/>
      <c r="AU46" s="1028"/>
      <c r="AV46" s="1028"/>
      <c r="AW46" s="1028"/>
      <c r="AX46" s="1028"/>
      <c r="AY46" s="1028"/>
      <c r="AZ46" s="1109"/>
      <c r="BA46" s="1109"/>
      <c r="BB46" s="1109"/>
      <c r="BC46" s="1109"/>
      <c r="BD46" s="1109"/>
      <c r="BE46" s="1099"/>
      <c r="BF46" s="1099"/>
      <c r="BG46" s="1099"/>
      <c r="BH46" s="1099"/>
      <c r="BI46" s="1100"/>
      <c r="BJ46" s="254"/>
      <c r="BK46" s="254"/>
      <c r="BL46" s="254"/>
      <c r="BM46" s="254"/>
      <c r="BN46" s="254"/>
      <c r="BO46" s="267"/>
      <c r="BP46" s="267"/>
      <c r="BQ46" s="264">
        <v>40</v>
      </c>
      <c r="BR46" s="265"/>
      <c r="BS46" s="1081"/>
      <c r="BT46" s="1082"/>
      <c r="BU46" s="1082"/>
      <c r="BV46" s="1082"/>
      <c r="BW46" s="1082"/>
      <c r="BX46" s="1082"/>
      <c r="BY46" s="1082"/>
      <c r="BZ46" s="1082"/>
      <c r="CA46" s="1082"/>
      <c r="CB46" s="1082"/>
      <c r="CC46" s="1082"/>
      <c r="CD46" s="1082"/>
      <c r="CE46" s="1082"/>
      <c r="CF46" s="1082"/>
      <c r="CG46" s="1083"/>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48"/>
    </row>
    <row r="47" spans="1:131" s="249" customFormat="1" ht="26.25" customHeight="1">
      <c r="A47" s="263">
        <v>20</v>
      </c>
      <c r="B47" s="1104"/>
      <c r="C47" s="1105"/>
      <c r="D47" s="1105"/>
      <c r="E47" s="1105"/>
      <c r="F47" s="1105"/>
      <c r="G47" s="1105"/>
      <c r="H47" s="1105"/>
      <c r="I47" s="1105"/>
      <c r="J47" s="1105"/>
      <c r="K47" s="1105"/>
      <c r="L47" s="1105"/>
      <c r="M47" s="1105"/>
      <c r="N47" s="1105"/>
      <c r="O47" s="1105"/>
      <c r="P47" s="1106"/>
      <c r="Q47" s="1110"/>
      <c r="R47" s="1111"/>
      <c r="S47" s="1111"/>
      <c r="T47" s="1111"/>
      <c r="U47" s="1111"/>
      <c r="V47" s="1111"/>
      <c r="W47" s="1111"/>
      <c r="X47" s="1111"/>
      <c r="Y47" s="1111"/>
      <c r="Z47" s="1111"/>
      <c r="AA47" s="1111"/>
      <c r="AB47" s="1111"/>
      <c r="AC47" s="1111"/>
      <c r="AD47" s="1111"/>
      <c r="AE47" s="1112"/>
      <c r="AF47" s="1086"/>
      <c r="AG47" s="1087"/>
      <c r="AH47" s="1087"/>
      <c r="AI47" s="1087"/>
      <c r="AJ47" s="1088"/>
      <c r="AK47" s="1037"/>
      <c r="AL47" s="1028"/>
      <c r="AM47" s="1028"/>
      <c r="AN47" s="1028"/>
      <c r="AO47" s="1028"/>
      <c r="AP47" s="1028"/>
      <c r="AQ47" s="1028"/>
      <c r="AR47" s="1028"/>
      <c r="AS47" s="1028"/>
      <c r="AT47" s="1028"/>
      <c r="AU47" s="1028"/>
      <c r="AV47" s="1028"/>
      <c r="AW47" s="1028"/>
      <c r="AX47" s="1028"/>
      <c r="AY47" s="1028"/>
      <c r="AZ47" s="1109"/>
      <c r="BA47" s="1109"/>
      <c r="BB47" s="1109"/>
      <c r="BC47" s="1109"/>
      <c r="BD47" s="1109"/>
      <c r="BE47" s="1099"/>
      <c r="BF47" s="1099"/>
      <c r="BG47" s="1099"/>
      <c r="BH47" s="1099"/>
      <c r="BI47" s="1100"/>
      <c r="BJ47" s="254"/>
      <c r="BK47" s="254"/>
      <c r="BL47" s="254"/>
      <c r="BM47" s="254"/>
      <c r="BN47" s="254"/>
      <c r="BO47" s="267"/>
      <c r="BP47" s="267"/>
      <c r="BQ47" s="264">
        <v>41</v>
      </c>
      <c r="BR47" s="265"/>
      <c r="BS47" s="1081"/>
      <c r="BT47" s="1082"/>
      <c r="BU47" s="1082"/>
      <c r="BV47" s="1082"/>
      <c r="BW47" s="1082"/>
      <c r="BX47" s="1082"/>
      <c r="BY47" s="1082"/>
      <c r="BZ47" s="1082"/>
      <c r="CA47" s="1082"/>
      <c r="CB47" s="1082"/>
      <c r="CC47" s="1082"/>
      <c r="CD47" s="1082"/>
      <c r="CE47" s="1082"/>
      <c r="CF47" s="1082"/>
      <c r="CG47" s="1083"/>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48"/>
    </row>
    <row r="48" spans="1:131" s="249" customFormat="1" ht="26.25" customHeight="1">
      <c r="A48" s="263">
        <v>21</v>
      </c>
      <c r="B48" s="1104"/>
      <c r="C48" s="1105"/>
      <c r="D48" s="1105"/>
      <c r="E48" s="1105"/>
      <c r="F48" s="1105"/>
      <c r="G48" s="1105"/>
      <c r="H48" s="1105"/>
      <c r="I48" s="1105"/>
      <c r="J48" s="1105"/>
      <c r="K48" s="1105"/>
      <c r="L48" s="1105"/>
      <c r="M48" s="1105"/>
      <c r="N48" s="1105"/>
      <c r="O48" s="1105"/>
      <c r="P48" s="1106"/>
      <c r="Q48" s="1110"/>
      <c r="R48" s="1111"/>
      <c r="S48" s="1111"/>
      <c r="T48" s="1111"/>
      <c r="U48" s="1111"/>
      <c r="V48" s="1111"/>
      <c r="W48" s="1111"/>
      <c r="X48" s="1111"/>
      <c r="Y48" s="1111"/>
      <c r="Z48" s="1111"/>
      <c r="AA48" s="1111"/>
      <c r="AB48" s="1111"/>
      <c r="AC48" s="1111"/>
      <c r="AD48" s="1111"/>
      <c r="AE48" s="1112"/>
      <c r="AF48" s="1086"/>
      <c r="AG48" s="1087"/>
      <c r="AH48" s="1087"/>
      <c r="AI48" s="1087"/>
      <c r="AJ48" s="1088"/>
      <c r="AK48" s="1037"/>
      <c r="AL48" s="1028"/>
      <c r="AM48" s="1028"/>
      <c r="AN48" s="1028"/>
      <c r="AO48" s="1028"/>
      <c r="AP48" s="1028"/>
      <c r="AQ48" s="1028"/>
      <c r="AR48" s="1028"/>
      <c r="AS48" s="1028"/>
      <c r="AT48" s="1028"/>
      <c r="AU48" s="1028"/>
      <c r="AV48" s="1028"/>
      <c r="AW48" s="1028"/>
      <c r="AX48" s="1028"/>
      <c r="AY48" s="1028"/>
      <c r="AZ48" s="1109"/>
      <c r="BA48" s="1109"/>
      <c r="BB48" s="1109"/>
      <c r="BC48" s="1109"/>
      <c r="BD48" s="1109"/>
      <c r="BE48" s="1099"/>
      <c r="BF48" s="1099"/>
      <c r="BG48" s="1099"/>
      <c r="BH48" s="1099"/>
      <c r="BI48" s="1100"/>
      <c r="BJ48" s="254"/>
      <c r="BK48" s="254"/>
      <c r="BL48" s="254"/>
      <c r="BM48" s="254"/>
      <c r="BN48" s="254"/>
      <c r="BO48" s="267"/>
      <c r="BP48" s="267"/>
      <c r="BQ48" s="264">
        <v>42</v>
      </c>
      <c r="BR48" s="265"/>
      <c r="BS48" s="1081"/>
      <c r="BT48" s="1082"/>
      <c r="BU48" s="1082"/>
      <c r="BV48" s="1082"/>
      <c r="BW48" s="1082"/>
      <c r="BX48" s="1082"/>
      <c r="BY48" s="1082"/>
      <c r="BZ48" s="1082"/>
      <c r="CA48" s="1082"/>
      <c r="CB48" s="1082"/>
      <c r="CC48" s="1082"/>
      <c r="CD48" s="1082"/>
      <c r="CE48" s="1082"/>
      <c r="CF48" s="1082"/>
      <c r="CG48" s="1083"/>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48"/>
    </row>
    <row r="49" spans="1:131" s="249" customFormat="1" ht="26.25" customHeight="1">
      <c r="A49" s="263">
        <v>22</v>
      </c>
      <c r="B49" s="1104"/>
      <c r="C49" s="1105"/>
      <c r="D49" s="1105"/>
      <c r="E49" s="1105"/>
      <c r="F49" s="1105"/>
      <c r="G49" s="1105"/>
      <c r="H49" s="1105"/>
      <c r="I49" s="1105"/>
      <c r="J49" s="1105"/>
      <c r="K49" s="1105"/>
      <c r="L49" s="1105"/>
      <c r="M49" s="1105"/>
      <c r="N49" s="1105"/>
      <c r="O49" s="1105"/>
      <c r="P49" s="1106"/>
      <c r="Q49" s="1110"/>
      <c r="R49" s="1111"/>
      <c r="S49" s="1111"/>
      <c r="T49" s="1111"/>
      <c r="U49" s="1111"/>
      <c r="V49" s="1111"/>
      <c r="W49" s="1111"/>
      <c r="X49" s="1111"/>
      <c r="Y49" s="1111"/>
      <c r="Z49" s="1111"/>
      <c r="AA49" s="1111"/>
      <c r="AB49" s="1111"/>
      <c r="AC49" s="1111"/>
      <c r="AD49" s="1111"/>
      <c r="AE49" s="1112"/>
      <c r="AF49" s="1086"/>
      <c r="AG49" s="1087"/>
      <c r="AH49" s="1087"/>
      <c r="AI49" s="1087"/>
      <c r="AJ49" s="1088"/>
      <c r="AK49" s="1037"/>
      <c r="AL49" s="1028"/>
      <c r="AM49" s="1028"/>
      <c r="AN49" s="1028"/>
      <c r="AO49" s="1028"/>
      <c r="AP49" s="1028"/>
      <c r="AQ49" s="1028"/>
      <c r="AR49" s="1028"/>
      <c r="AS49" s="1028"/>
      <c r="AT49" s="1028"/>
      <c r="AU49" s="1028"/>
      <c r="AV49" s="1028"/>
      <c r="AW49" s="1028"/>
      <c r="AX49" s="1028"/>
      <c r="AY49" s="1028"/>
      <c r="AZ49" s="1109"/>
      <c r="BA49" s="1109"/>
      <c r="BB49" s="1109"/>
      <c r="BC49" s="1109"/>
      <c r="BD49" s="1109"/>
      <c r="BE49" s="1099"/>
      <c r="BF49" s="1099"/>
      <c r="BG49" s="1099"/>
      <c r="BH49" s="1099"/>
      <c r="BI49" s="1100"/>
      <c r="BJ49" s="254"/>
      <c r="BK49" s="254"/>
      <c r="BL49" s="254"/>
      <c r="BM49" s="254"/>
      <c r="BN49" s="254"/>
      <c r="BO49" s="267"/>
      <c r="BP49" s="267"/>
      <c r="BQ49" s="264">
        <v>43</v>
      </c>
      <c r="BR49" s="265"/>
      <c r="BS49" s="1081"/>
      <c r="BT49" s="1082"/>
      <c r="BU49" s="1082"/>
      <c r="BV49" s="1082"/>
      <c r="BW49" s="1082"/>
      <c r="BX49" s="1082"/>
      <c r="BY49" s="1082"/>
      <c r="BZ49" s="1082"/>
      <c r="CA49" s="1082"/>
      <c r="CB49" s="1082"/>
      <c r="CC49" s="1082"/>
      <c r="CD49" s="1082"/>
      <c r="CE49" s="1082"/>
      <c r="CF49" s="1082"/>
      <c r="CG49" s="1083"/>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48"/>
    </row>
    <row r="50" spans="1:131" s="249" customFormat="1" ht="26.25" customHeight="1">
      <c r="A50" s="263">
        <v>23</v>
      </c>
      <c r="B50" s="1104"/>
      <c r="C50" s="1105"/>
      <c r="D50" s="1105"/>
      <c r="E50" s="1105"/>
      <c r="F50" s="1105"/>
      <c r="G50" s="1105"/>
      <c r="H50" s="1105"/>
      <c r="I50" s="1105"/>
      <c r="J50" s="1105"/>
      <c r="K50" s="1105"/>
      <c r="L50" s="1105"/>
      <c r="M50" s="1105"/>
      <c r="N50" s="1105"/>
      <c r="O50" s="1105"/>
      <c r="P50" s="1106"/>
      <c r="Q50" s="1107"/>
      <c r="R50" s="1090"/>
      <c r="S50" s="1090"/>
      <c r="T50" s="1090"/>
      <c r="U50" s="1090"/>
      <c r="V50" s="1090"/>
      <c r="W50" s="1090"/>
      <c r="X50" s="1090"/>
      <c r="Y50" s="1090"/>
      <c r="Z50" s="1090"/>
      <c r="AA50" s="1090"/>
      <c r="AB50" s="1090"/>
      <c r="AC50" s="1090"/>
      <c r="AD50" s="1090"/>
      <c r="AE50" s="1108"/>
      <c r="AF50" s="1086"/>
      <c r="AG50" s="1087"/>
      <c r="AH50" s="1087"/>
      <c r="AI50" s="1087"/>
      <c r="AJ50" s="1088"/>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99"/>
      <c r="BF50" s="1099"/>
      <c r="BG50" s="1099"/>
      <c r="BH50" s="1099"/>
      <c r="BI50" s="1100"/>
      <c r="BJ50" s="254"/>
      <c r="BK50" s="254"/>
      <c r="BL50" s="254"/>
      <c r="BM50" s="254"/>
      <c r="BN50" s="254"/>
      <c r="BO50" s="267"/>
      <c r="BP50" s="267"/>
      <c r="BQ50" s="264">
        <v>44</v>
      </c>
      <c r="BR50" s="265"/>
      <c r="BS50" s="1081"/>
      <c r="BT50" s="1082"/>
      <c r="BU50" s="1082"/>
      <c r="BV50" s="1082"/>
      <c r="BW50" s="1082"/>
      <c r="BX50" s="1082"/>
      <c r="BY50" s="1082"/>
      <c r="BZ50" s="1082"/>
      <c r="CA50" s="1082"/>
      <c r="CB50" s="1082"/>
      <c r="CC50" s="1082"/>
      <c r="CD50" s="1082"/>
      <c r="CE50" s="1082"/>
      <c r="CF50" s="1082"/>
      <c r="CG50" s="1083"/>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48"/>
    </row>
    <row r="51" spans="1:131" s="249" customFormat="1" ht="26.25" customHeight="1">
      <c r="A51" s="263">
        <v>24</v>
      </c>
      <c r="B51" s="1104"/>
      <c r="C51" s="1105"/>
      <c r="D51" s="1105"/>
      <c r="E51" s="1105"/>
      <c r="F51" s="1105"/>
      <c r="G51" s="1105"/>
      <c r="H51" s="1105"/>
      <c r="I51" s="1105"/>
      <c r="J51" s="1105"/>
      <c r="K51" s="1105"/>
      <c r="L51" s="1105"/>
      <c r="M51" s="1105"/>
      <c r="N51" s="1105"/>
      <c r="O51" s="1105"/>
      <c r="P51" s="1106"/>
      <c r="Q51" s="1107"/>
      <c r="R51" s="1090"/>
      <c r="S51" s="1090"/>
      <c r="T51" s="1090"/>
      <c r="U51" s="1090"/>
      <c r="V51" s="1090"/>
      <c r="W51" s="1090"/>
      <c r="X51" s="1090"/>
      <c r="Y51" s="1090"/>
      <c r="Z51" s="1090"/>
      <c r="AA51" s="1090"/>
      <c r="AB51" s="1090"/>
      <c r="AC51" s="1090"/>
      <c r="AD51" s="1090"/>
      <c r="AE51" s="1108"/>
      <c r="AF51" s="1086"/>
      <c r="AG51" s="1087"/>
      <c r="AH51" s="1087"/>
      <c r="AI51" s="1087"/>
      <c r="AJ51" s="1088"/>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99"/>
      <c r="BF51" s="1099"/>
      <c r="BG51" s="1099"/>
      <c r="BH51" s="1099"/>
      <c r="BI51" s="1100"/>
      <c r="BJ51" s="254"/>
      <c r="BK51" s="254"/>
      <c r="BL51" s="254"/>
      <c r="BM51" s="254"/>
      <c r="BN51" s="254"/>
      <c r="BO51" s="267"/>
      <c r="BP51" s="267"/>
      <c r="BQ51" s="264">
        <v>45</v>
      </c>
      <c r="BR51" s="265"/>
      <c r="BS51" s="1081"/>
      <c r="BT51" s="1082"/>
      <c r="BU51" s="1082"/>
      <c r="BV51" s="1082"/>
      <c r="BW51" s="1082"/>
      <c r="BX51" s="1082"/>
      <c r="BY51" s="1082"/>
      <c r="BZ51" s="1082"/>
      <c r="CA51" s="1082"/>
      <c r="CB51" s="1082"/>
      <c r="CC51" s="1082"/>
      <c r="CD51" s="1082"/>
      <c r="CE51" s="1082"/>
      <c r="CF51" s="1082"/>
      <c r="CG51" s="1083"/>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48"/>
    </row>
    <row r="52" spans="1:131" s="249" customFormat="1" ht="26.25" customHeight="1">
      <c r="A52" s="263">
        <v>25</v>
      </c>
      <c r="B52" s="1104"/>
      <c r="C52" s="1105"/>
      <c r="D52" s="1105"/>
      <c r="E52" s="1105"/>
      <c r="F52" s="1105"/>
      <c r="G52" s="1105"/>
      <c r="H52" s="1105"/>
      <c r="I52" s="1105"/>
      <c r="J52" s="1105"/>
      <c r="K52" s="1105"/>
      <c r="L52" s="1105"/>
      <c r="M52" s="1105"/>
      <c r="N52" s="1105"/>
      <c r="O52" s="1105"/>
      <c r="P52" s="1106"/>
      <c r="Q52" s="1107"/>
      <c r="R52" s="1090"/>
      <c r="S52" s="1090"/>
      <c r="T52" s="1090"/>
      <c r="U52" s="1090"/>
      <c r="V52" s="1090"/>
      <c r="W52" s="1090"/>
      <c r="X52" s="1090"/>
      <c r="Y52" s="1090"/>
      <c r="Z52" s="1090"/>
      <c r="AA52" s="1090"/>
      <c r="AB52" s="1090"/>
      <c r="AC52" s="1090"/>
      <c r="AD52" s="1090"/>
      <c r="AE52" s="1108"/>
      <c r="AF52" s="1086"/>
      <c r="AG52" s="1087"/>
      <c r="AH52" s="1087"/>
      <c r="AI52" s="1087"/>
      <c r="AJ52" s="1088"/>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99"/>
      <c r="BF52" s="1099"/>
      <c r="BG52" s="1099"/>
      <c r="BH52" s="1099"/>
      <c r="BI52" s="1100"/>
      <c r="BJ52" s="254"/>
      <c r="BK52" s="254"/>
      <c r="BL52" s="254"/>
      <c r="BM52" s="254"/>
      <c r="BN52" s="254"/>
      <c r="BO52" s="267"/>
      <c r="BP52" s="267"/>
      <c r="BQ52" s="264">
        <v>46</v>
      </c>
      <c r="BR52" s="265"/>
      <c r="BS52" s="1081"/>
      <c r="BT52" s="1082"/>
      <c r="BU52" s="1082"/>
      <c r="BV52" s="1082"/>
      <c r="BW52" s="1082"/>
      <c r="BX52" s="1082"/>
      <c r="BY52" s="1082"/>
      <c r="BZ52" s="1082"/>
      <c r="CA52" s="1082"/>
      <c r="CB52" s="1082"/>
      <c r="CC52" s="1082"/>
      <c r="CD52" s="1082"/>
      <c r="CE52" s="1082"/>
      <c r="CF52" s="1082"/>
      <c r="CG52" s="1083"/>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48"/>
    </row>
    <row r="53" spans="1:131" s="249" customFormat="1" ht="26.25" customHeight="1">
      <c r="A53" s="263">
        <v>26</v>
      </c>
      <c r="B53" s="1104"/>
      <c r="C53" s="1105"/>
      <c r="D53" s="1105"/>
      <c r="E53" s="1105"/>
      <c r="F53" s="1105"/>
      <c r="G53" s="1105"/>
      <c r="H53" s="1105"/>
      <c r="I53" s="1105"/>
      <c r="J53" s="1105"/>
      <c r="K53" s="1105"/>
      <c r="L53" s="1105"/>
      <c r="M53" s="1105"/>
      <c r="N53" s="1105"/>
      <c r="O53" s="1105"/>
      <c r="P53" s="1106"/>
      <c r="Q53" s="1107"/>
      <c r="R53" s="1090"/>
      <c r="S53" s="1090"/>
      <c r="T53" s="1090"/>
      <c r="U53" s="1090"/>
      <c r="V53" s="1090"/>
      <c r="W53" s="1090"/>
      <c r="X53" s="1090"/>
      <c r="Y53" s="1090"/>
      <c r="Z53" s="1090"/>
      <c r="AA53" s="1090"/>
      <c r="AB53" s="1090"/>
      <c r="AC53" s="1090"/>
      <c r="AD53" s="1090"/>
      <c r="AE53" s="1108"/>
      <c r="AF53" s="1086"/>
      <c r="AG53" s="1087"/>
      <c r="AH53" s="1087"/>
      <c r="AI53" s="1087"/>
      <c r="AJ53" s="1088"/>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99"/>
      <c r="BF53" s="1099"/>
      <c r="BG53" s="1099"/>
      <c r="BH53" s="1099"/>
      <c r="BI53" s="1100"/>
      <c r="BJ53" s="254"/>
      <c r="BK53" s="254"/>
      <c r="BL53" s="254"/>
      <c r="BM53" s="254"/>
      <c r="BN53" s="254"/>
      <c r="BO53" s="267"/>
      <c r="BP53" s="267"/>
      <c r="BQ53" s="264">
        <v>47</v>
      </c>
      <c r="BR53" s="265"/>
      <c r="BS53" s="1081"/>
      <c r="BT53" s="1082"/>
      <c r="BU53" s="1082"/>
      <c r="BV53" s="1082"/>
      <c r="BW53" s="1082"/>
      <c r="BX53" s="1082"/>
      <c r="BY53" s="1082"/>
      <c r="BZ53" s="1082"/>
      <c r="CA53" s="1082"/>
      <c r="CB53" s="1082"/>
      <c r="CC53" s="1082"/>
      <c r="CD53" s="1082"/>
      <c r="CE53" s="1082"/>
      <c r="CF53" s="1082"/>
      <c r="CG53" s="1083"/>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48"/>
    </row>
    <row r="54" spans="1:131" s="249" customFormat="1" ht="26.25" customHeight="1">
      <c r="A54" s="263">
        <v>27</v>
      </c>
      <c r="B54" s="1104"/>
      <c r="C54" s="1105"/>
      <c r="D54" s="1105"/>
      <c r="E54" s="1105"/>
      <c r="F54" s="1105"/>
      <c r="G54" s="1105"/>
      <c r="H54" s="1105"/>
      <c r="I54" s="1105"/>
      <c r="J54" s="1105"/>
      <c r="K54" s="1105"/>
      <c r="L54" s="1105"/>
      <c r="M54" s="1105"/>
      <c r="N54" s="1105"/>
      <c r="O54" s="1105"/>
      <c r="P54" s="1106"/>
      <c r="Q54" s="1107"/>
      <c r="R54" s="1090"/>
      <c r="S54" s="1090"/>
      <c r="T54" s="1090"/>
      <c r="U54" s="1090"/>
      <c r="V54" s="1090"/>
      <c r="W54" s="1090"/>
      <c r="X54" s="1090"/>
      <c r="Y54" s="1090"/>
      <c r="Z54" s="1090"/>
      <c r="AA54" s="1090"/>
      <c r="AB54" s="1090"/>
      <c r="AC54" s="1090"/>
      <c r="AD54" s="1090"/>
      <c r="AE54" s="1108"/>
      <c r="AF54" s="1086"/>
      <c r="AG54" s="1087"/>
      <c r="AH54" s="1087"/>
      <c r="AI54" s="1087"/>
      <c r="AJ54" s="1088"/>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99"/>
      <c r="BF54" s="1099"/>
      <c r="BG54" s="1099"/>
      <c r="BH54" s="1099"/>
      <c r="BI54" s="1100"/>
      <c r="BJ54" s="254"/>
      <c r="BK54" s="254"/>
      <c r="BL54" s="254"/>
      <c r="BM54" s="254"/>
      <c r="BN54" s="254"/>
      <c r="BO54" s="267"/>
      <c r="BP54" s="267"/>
      <c r="BQ54" s="264">
        <v>48</v>
      </c>
      <c r="BR54" s="265"/>
      <c r="BS54" s="1081"/>
      <c r="BT54" s="1082"/>
      <c r="BU54" s="1082"/>
      <c r="BV54" s="1082"/>
      <c r="BW54" s="1082"/>
      <c r="BX54" s="1082"/>
      <c r="BY54" s="1082"/>
      <c r="BZ54" s="1082"/>
      <c r="CA54" s="1082"/>
      <c r="CB54" s="1082"/>
      <c r="CC54" s="1082"/>
      <c r="CD54" s="1082"/>
      <c r="CE54" s="1082"/>
      <c r="CF54" s="1082"/>
      <c r="CG54" s="1083"/>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48"/>
    </row>
    <row r="55" spans="1:131" s="249" customFormat="1" ht="26.25" customHeight="1">
      <c r="A55" s="263">
        <v>28</v>
      </c>
      <c r="B55" s="1104"/>
      <c r="C55" s="1105"/>
      <c r="D55" s="1105"/>
      <c r="E55" s="1105"/>
      <c r="F55" s="1105"/>
      <c r="G55" s="1105"/>
      <c r="H55" s="1105"/>
      <c r="I55" s="1105"/>
      <c r="J55" s="1105"/>
      <c r="K55" s="1105"/>
      <c r="L55" s="1105"/>
      <c r="M55" s="1105"/>
      <c r="N55" s="1105"/>
      <c r="O55" s="1105"/>
      <c r="P55" s="1106"/>
      <c r="Q55" s="1107"/>
      <c r="R55" s="1090"/>
      <c r="S55" s="1090"/>
      <c r="T55" s="1090"/>
      <c r="U55" s="1090"/>
      <c r="V55" s="1090"/>
      <c r="W55" s="1090"/>
      <c r="X55" s="1090"/>
      <c r="Y55" s="1090"/>
      <c r="Z55" s="1090"/>
      <c r="AA55" s="1090"/>
      <c r="AB55" s="1090"/>
      <c r="AC55" s="1090"/>
      <c r="AD55" s="1090"/>
      <c r="AE55" s="1108"/>
      <c r="AF55" s="1086"/>
      <c r="AG55" s="1087"/>
      <c r="AH55" s="1087"/>
      <c r="AI55" s="1087"/>
      <c r="AJ55" s="1088"/>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99"/>
      <c r="BF55" s="1099"/>
      <c r="BG55" s="1099"/>
      <c r="BH55" s="1099"/>
      <c r="BI55" s="1100"/>
      <c r="BJ55" s="254"/>
      <c r="BK55" s="254"/>
      <c r="BL55" s="254"/>
      <c r="BM55" s="254"/>
      <c r="BN55" s="254"/>
      <c r="BO55" s="267"/>
      <c r="BP55" s="267"/>
      <c r="BQ55" s="264">
        <v>49</v>
      </c>
      <c r="BR55" s="265"/>
      <c r="BS55" s="1081"/>
      <c r="BT55" s="1082"/>
      <c r="BU55" s="1082"/>
      <c r="BV55" s="1082"/>
      <c r="BW55" s="1082"/>
      <c r="BX55" s="1082"/>
      <c r="BY55" s="1082"/>
      <c r="BZ55" s="1082"/>
      <c r="CA55" s="1082"/>
      <c r="CB55" s="1082"/>
      <c r="CC55" s="1082"/>
      <c r="CD55" s="1082"/>
      <c r="CE55" s="1082"/>
      <c r="CF55" s="1082"/>
      <c r="CG55" s="1083"/>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48"/>
    </row>
    <row r="56" spans="1:131" s="249" customFormat="1" ht="26.25" customHeight="1">
      <c r="A56" s="263">
        <v>29</v>
      </c>
      <c r="B56" s="1104"/>
      <c r="C56" s="1105"/>
      <c r="D56" s="1105"/>
      <c r="E56" s="1105"/>
      <c r="F56" s="1105"/>
      <c r="G56" s="1105"/>
      <c r="H56" s="1105"/>
      <c r="I56" s="1105"/>
      <c r="J56" s="1105"/>
      <c r="K56" s="1105"/>
      <c r="L56" s="1105"/>
      <c r="M56" s="1105"/>
      <c r="N56" s="1105"/>
      <c r="O56" s="1105"/>
      <c r="P56" s="1106"/>
      <c r="Q56" s="1107"/>
      <c r="R56" s="1090"/>
      <c r="S56" s="1090"/>
      <c r="T56" s="1090"/>
      <c r="U56" s="1090"/>
      <c r="V56" s="1090"/>
      <c r="W56" s="1090"/>
      <c r="X56" s="1090"/>
      <c r="Y56" s="1090"/>
      <c r="Z56" s="1090"/>
      <c r="AA56" s="1090"/>
      <c r="AB56" s="1090"/>
      <c r="AC56" s="1090"/>
      <c r="AD56" s="1090"/>
      <c r="AE56" s="1108"/>
      <c r="AF56" s="1086"/>
      <c r="AG56" s="1087"/>
      <c r="AH56" s="1087"/>
      <c r="AI56" s="1087"/>
      <c r="AJ56" s="1088"/>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99"/>
      <c r="BF56" s="1099"/>
      <c r="BG56" s="1099"/>
      <c r="BH56" s="1099"/>
      <c r="BI56" s="1100"/>
      <c r="BJ56" s="254"/>
      <c r="BK56" s="254"/>
      <c r="BL56" s="254"/>
      <c r="BM56" s="254"/>
      <c r="BN56" s="254"/>
      <c r="BO56" s="267"/>
      <c r="BP56" s="267"/>
      <c r="BQ56" s="264">
        <v>50</v>
      </c>
      <c r="BR56" s="265"/>
      <c r="BS56" s="1081"/>
      <c r="BT56" s="1082"/>
      <c r="BU56" s="1082"/>
      <c r="BV56" s="1082"/>
      <c r="BW56" s="1082"/>
      <c r="BX56" s="1082"/>
      <c r="BY56" s="1082"/>
      <c r="BZ56" s="1082"/>
      <c r="CA56" s="1082"/>
      <c r="CB56" s="1082"/>
      <c r="CC56" s="1082"/>
      <c r="CD56" s="1082"/>
      <c r="CE56" s="1082"/>
      <c r="CF56" s="1082"/>
      <c r="CG56" s="1083"/>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48"/>
    </row>
    <row r="57" spans="1:131" s="249" customFormat="1" ht="26.25" customHeight="1">
      <c r="A57" s="263">
        <v>30</v>
      </c>
      <c r="B57" s="1104"/>
      <c r="C57" s="1105"/>
      <c r="D57" s="1105"/>
      <c r="E57" s="1105"/>
      <c r="F57" s="1105"/>
      <c r="G57" s="1105"/>
      <c r="H57" s="1105"/>
      <c r="I57" s="1105"/>
      <c r="J57" s="1105"/>
      <c r="K57" s="1105"/>
      <c r="L57" s="1105"/>
      <c r="M57" s="1105"/>
      <c r="N57" s="1105"/>
      <c r="O57" s="1105"/>
      <c r="P57" s="1106"/>
      <c r="Q57" s="1107"/>
      <c r="R57" s="1090"/>
      <c r="S57" s="1090"/>
      <c r="T57" s="1090"/>
      <c r="U57" s="1090"/>
      <c r="V57" s="1090"/>
      <c r="W57" s="1090"/>
      <c r="X57" s="1090"/>
      <c r="Y57" s="1090"/>
      <c r="Z57" s="1090"/>
      <c r="AA57" s="1090"/>
      <c r="AB57" s="1090"/>
      <c r="AC57" s="1090"/>
      <c r="AD57" s="1090"/>
      <c r="AE57" s="1108"/>
      <c r="AF57" s="1086"/>
      <c r="AG57" s="1087"/>
      <c r="AH57" s="1087"/>
      <c r="AI57" s="1087"/>
      <c r="AJ57" s="1088"/>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99"/>
      <c r="BF57" s="1099"/>
      <c r="BG57" s="1099"/>
      <c r="BH57" s="1099"/>
      <c r="BI57" s="1100"/>
      <c r="BJ57" s="254"/>
      <c r="BK57" s="254"/>
      <c r="BL57" s="254"/>
      <c r="BM57" s="254"/>
      <c r="BN57" s="254"/>
      <c r="BO57" s="267"/>
      <c r="BP57" s="267"/>
      <c r="BQ57" s="264">
        <v>51</v>
      </c>
      <c r="BR57" s="265"/>
      <c r="BS57" s="1081"/>
      <c r="BT57" s="1082"/>
      <c r="BU57" s="1082"/>
      <c r="BV57" s="1082"/>
      <c r="BW57" s="1082"/>
      <c r="BX57" s="1082"/>
      <c r="BY57" s="1082"/>
      <c r="BZ57" s="1082"/>
      <c r="CA57" s="1082"/>
      <c r="CB57" s="1082"/>
      <c r="CC57" s="1082"/>
      <c r="CD57" s="1082"/>
      <c r="CE57" s="1082"/>
      <c r="CF57" s="1082"/>
      <c r="CG57" s="1083"/>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48"/>
    </row>
    <row r="58" spans="1:131" s="249" customFormat="1" ht="26.25" customHeight="1">
      <c r="A58" s="263">
        <v>31</v>
      </c>
      <c r="B58" s="1104"/>
      <c r="C58" s="1105"/>
      <c r="D58" s="1105"/>
      <c r="E58" s="1105"/>
      <c r="F58" s="1105"/>
      <c r="G58" s="1105"/>
      <c r="H58" s="1105"/>
      <c r="I58" s="1105"/>
      <c r="J58" s="1105"/>
      <c r="K58" s="1105"/>
      <c r="L58" s="1105"/>
      <c r="M58" s="1105"/>
      <c r="N58" s="1105"/>
      <c r="O58" s="1105"/>
      <c r="P58" s="1106"/>
      <c r="Q58" s="1107"/>
      <c r="R58" s="1090"/>
      <c r="S58" s="1090"/>
      <c r="T58" s="1090"/>
      <c r="U58" s="1090"/>
      <c r="V58" s="1090"/>
      <c r="W58" s="1090"/>
      <c r="X58" s="1090"/>
      <c r="Y58" s="1090"/>
      <c r="Z58" s="1090"/>
      <c r="AA58" s="1090"/>
      <c r="AB58" s="1090"/>
      <c r="AC58" s="1090"/>
      <c r="AD58" s="1090"/>
      <c r="AE58" s="1108"/>
      <c r="AF58" s="1086"/>
      <c r="AG58" s="1087"/>
      <c r="AH58" s="1087"/>
      <c r="AI58" s="1087"/>
      <c r="AJ58" s="1088"/>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99"/>
      <c r="BF58" s="1099"/>
      <c r="BG58" s="1099"/>
      <c r="BH58" s="1099"/>
      <c r="BI58" s="1100"/>
      <c r="BJ58" s="254"/>
      <c r="BK58" s="254"/>
      <c r="BL58" s="254"/>
      <c r="BM58" s="254"/>
      <c r="BN58" s="254"/>
      <c r="BO58" s="267"/>
      <c r="BP58" s="267"/>
      <c r="BQ58" s="264">
        <v>52</v>
      </c>
      <c r="BR58" s="265"/>
      <c r="BS58" s="1081"/>
      <c r="BT58" s="1082"/>
      <c r="BU58" s="1082"/>
      <c r="BV58" s="1082"/>
      <c r="BW58" s="1082"/>
      <c r="BX58" s="1082"/>
      <c r="BY58" s="1082"/>
      <c r="BZ58" s="1082"/>
      <c r="CA58" s="1082"/>
      <c r="CB58" s="1082"/>
      <c r="CC58" s="1082"/>
      <c r="CD58" s="1082"/>
      <c r="CE58" s="1082"/>
      <c r="CF58" s="1082"/>
      <c r="CG58" s="1083"/>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48"/>
    </row>
    <row r="59" spans="1:131" s="249" customFormat="1" ht="26.25" customHeight="1">
      <c r="A59" s="263">
        <v>32</v>
      </c>
      <c r="B59" s="1104"/>
      <c r="C59" s="1105"/>
      <c r="D59" s="1105"/>
      <c r="E59" s="1105"/>
      <c r="F59" s="1105"/>
      <c r="G59" s="1105"/>
      <c r="H59" s="1105"/>
      <c r="I59" s="1105"/>
      <c r="J59" s="1105"/>
      <c r="K59" s="1105"/>
      <c r="L59" s="1105"/>
      <c r="M59" s="1105"/>
      <c r="N59" s="1105"/>
      <c r="O59" s="1105"/>
      <c r="P59" s="1106"/>
      <c r="Q59" s="1107"/>
      <c r="R59" s="1090"/>
      <c r="S59" s="1090"/>
      <c r="T59" s="1090"/>
      <c r="U59" s="1090"/>
      <c r="V59" s="1090"/>
      <c r="W59" s="1090"/>
      <c r="X59" s="1090"/>
      <c r="Y59" s="1090"/>
      <c r="Z59" s="1090"/>
      <c r="AA59" s="1090"/>
      <c r="AB59" s="1090"/>
      <c r="AC59" s="1090"/>
      <c r="AD59" s="1090"/>
      <c r="AE59" s="1108"/>
      <c r="AF59" s="1086"/>
      <c r="AG59" s="1087"/>
      <c r="AH59" s="1087"/>
      <c r="AI59" s="1087"/>
      <c r="AJ59" s="1088"/>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99"/>
      <c r="BF59" s="1099"/>
      <c r="BG59" s="1099"/>
      <c r="BH59" s="1099"/>
      <c r="BI59" s="1100"/>
      <c r="BJ59" s="254"/>
      <c r="BK59" s="254"/>
      <c r="BL59" s="254"/>
      <c r="BM59" s="254"/>
      <c r="BN59" s="254"/>
      <c r="BO59" s="267"/>
      <c r="BP59" s="267"/>
      <c r="BQ59" s="264">
        <v>53</v>
      </c>
      <c r="BR59" s="265"/>
      <c r="BS59" s="1081"/>
      <c r="BT59" s="1082"/>
      <c r="BU59" s="1082"/>
      <c r="BV59" s="1082"/>
      <c r="BW59" s="1082"/>
      <c r="BX59" s="1082"/>
      <c r="BY59" s="1082"/>
      <c r="BZ59" s="1082"/>
      <c r="CA59" s="1082"/>
      <c r="CB59" s="1082"/>
      <c r="CC59" s="1082"/>
      <c r="CD59" s="1082"/>
      <c r="CE59" s="1082"/>
      <c r="CF59" s="1082"/>
      <c r="CG59" s="1083"/>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48"/>
    </row>
    <row r="60" spans="1:131" s="249" customFormat="1" ht="26.25" customHeight="1">
      <c r="A60" s="263">
        <v>33</v>
      </c>
      <c r="B60" s="1104"/>
      <c r="C60" s="1105"/>
      <c r="D60" s="1105"/>
      <c r="E60" s="1105"/>
      <c r="F60" s="1105"/>
      <c r="G60" s="1105"/>
      <c r="H60" s="1105"/>
      <c r="I60" s="1105"/>
      <c r="J60" s="1105"/>
      <c r="K60" s="1105"/>
      <c r="L60" s="1105"/>
      <c r="M60" s="1105"/>
      <c r="N60" s="1105"/>
      <c r="O60" s="1105"/>
      <c r="P60" s="1106"/>
      <c r="Q60" s="1107"/>
      <c r="R60" s="1090"/>
      <c r="S60" s="1090"/>
      <c r="T60" s="1090"/>
      <c r="U60" s="1090"/>
      <c r="V60" s="1090"/>
      <c r="W60" s="1090"/>
      <c r="X60" s="1090"/>
      <c r="Y60" s="1090"/>
      <c r="Z60" s="1090"/>
      <c r="AA60" s="1090"/>
      <c r="AB60" s="1090"/>
      <c r="AC60" s="1090"/>
      <c r="AD60" s="1090"/>
      <c r="AE60" s="1108"/>
      <c r="AF60" s="1086"/>
      <c r="AG60" s="1087"/>
      <c r="AH60" s="1087"/>
      <c r="AI60" s="1087"/>
      <c r="AJ60" s="1088"/>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99"/>
      <c r="BF60" s="1099"/>
      <c r="BG60" s="1099"/>
      <c r="BH60" s="1099"/>
      <c r="BI60" s="1100"/>
      <c r="BJ60" s="254"/>
      <c r="BK60" s="254"/>
      <c r="BL60" s="254"/>
      <c r="BM60" s="254"/>
      <c r="BN60" s="254"/>
      <c r="BO60" s="267"/>
      <c r="BP60" s="267"/>
      <c r="BQ60" s="264">
        <v>54</v>
      </c>
      <c r="BR60" s="265"/>
      <c r="BS60" s="1081"/>
      <c r="BT60" s="1082"/>
      <c r="BU60" s="1082"/>
      <c r="BV60" s="1082"/>
      <c r="BW60" s="1082"/>
      <c r="BX60" s="1082"/>
      <c r="BY60" s="1082"/>
      <c r="BZ60" s="1082"/>
      <c r="CA60" s="1082"/>
      <c r="CB60" s="1082"/>
      <c r="CC60" s="1082"/>
      <c r="CD60" s="1082"/>
      <c r="CE60" s="1082"/>
      <c r="CF60" s="1082"/>
      <c r="CG60" s="1083"/>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48"/>
    </row>
    <row r="61" spans="1:131" s="249" customFormat="1" ht="26.25" customHeight="1" thickBot="1">
      <c r="A61" s="263">
        <v>34</v>
      </c>
      <c r="B61" s="1104"/>
      <c r="C61" s="1105"/>
      <c r="D61" s="1105"/>
      <c r="E61" s="1105"/>
      <c r="F61" s="1105"/>
      <c r="G61" s="1105"/>
      <c r="H61" s="1105"/>
      <c r="I61" s="1105"/>
      <c r="J61" s="1105"/>
      <c r="K61" s="1105"/>
      <c r="L61" s="1105"/>
      <c r="M61" s="1105"/>
      <c r="N61" s="1105"/>
      <c r="O61" s="1105"/>
      <c r="P61" s="1106"/>
      <c r="Q61" s="1107"/>
      <c r="R61" s="1090"/>
      <c r="S61" s="1090"/>
      <c r="T61" s="1090"/>
      <c r="U61" s="1090"/>
      <c r="V61" s="1090"/>
      <c r="W61" s="1090"/>
      <c r="X61" s="1090"/>
      <c r="Y61" s="1090"/>
      <c r="Z61" s="1090"/>
      <c r="AA61" s="1090"/>
      <c r="AB61" s="1090"/>
      <c r="AC61" s="1090"/>
      <c r="AD61" s="1090"/>
      <c r="AE61" s="1108"/>
      <c r="AF61" s="1086"/>
      <c r="AG61" s="1087"/>
      <c r="AH61" s="1087"/>
      <c r="AI61" s="1087"/>
      <c r="AJ61" s="1088"/>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99"/>
      <c r="BF61" s="1099"/>
      <c r="BG61" s="1099"/>
      <c r="BH61" s="1099"/>
      <c r="BI61" s="1100"/>
      <c r="BJ61" s="254"/>
      <c r="BK61" s="254"/>
      <c r="BL61" s="254"/>
      <c r="BM61" s="254"/>
      <c r="BN61" s="254"/>
      <c r="BO61" s="267"/>
      <c r="BP61" s="267"/>
      <c r="BQ61" s="264">
        <v>55</v>
      </c>
      <c r="BR61" s="265"/>
      <c r="BS61" s="1081"/>
      <c r="BT61" s="1082"/>
      <c r="BU61" s="1082"/>
      <c r="BV61" s="1082"/>
      <c r="BW61" s="1082"/>
      <c r="BX61" s="1082"/>
      <c r="BY61" s="1082"/>
      <c r="BZ61" s="1082"/>
      <c r="CA61" s="1082"/>
      <c r="CB61" s="1082"/>
      <c r="CC61" s="1082"/>
      <c r="CD61" s="1082"/>
      <c r="CE61" s="1082"/>
      <c r="CF61" s="1082"/>
      <c r="CG61" s="1083"/>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48"/>
    </row>
    <row r="62" spans="1:131" s="249" customFormat="1" ht="26.25" customHeight="1">
      <c r="A62" s="263">
        <v>35</v>
      </c>
      <c r="B62" s="1104"/>
      <c r="C62" s="1105"/>
      <c r="D62" s="1105"/>
      <c r="E62" s="1105"/>
      <c r="F62" s="1105"/>
      <c r="G62" s="1105"/>
      <c r="H62" s="1105"/>
      <c r="I62" s="1105"/>
      <c r="J62" s="1105"/>
      <c r="K62" s="1105"/>
      <c r="L62" s="1105"/>
      <c r="M62" s="1105"/>
      <c r="N62" s="1105"/>
      <c r="O62" s="1105"/>
      <c r="P62" s="1106"/>
      <c r="Q62" s="1107"/>
      <c r="R62" s="1090"/>
      <c r="S62" s="1090"/>
      <c r="T62" s="1090"/>
      <c r="U62" s="1090"/>
      <c r="V62" s="1090"/>
      <c r="W62" s="1090"/>
      <c r="X62" s="1090"/>
      <c r="Y62" s="1090"/>
      <c r="Z62" s="1090"/>
      <c r="AA62" s="1090"/>
      <c r="AB62" s="1090"/>
      <c r="AC62" s="1090"/>
      <c r="AD62" s="1090"/>
      <c r="AE62" s="1108"/>
      <c r="AF62" s="1086"/>
      <c r="AG62" s="1087"/>
      <c r="AH62" s="1087"/>
      <c r="AI62" s="1087"/>
      <c r="AJ62" s="1088"/>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99"/>
      <c r="BF62" s="1099"/>
      <c r="BG62" s="1099"/>
      <c r="BH62" s="1099"/>
      <c r="BI62" s="1100"/>
      <c r="BJ62" s="1101" t="s">
        <v>411</v>
      </c>
      <c r="BK62" s="1102"/>
      <c r="BL62" s="1102"/>
      <c r="BM62" s="1102"/>
      <c r="BN62" s="1103"/>
      <c r="BO62" s="267"/>
      <c r="BP62" s="267"/>
      <c r="BQ62" s="264">
        <v>56</v>
      </c>
      <c r="BR62" s="265"/>
      <c r="BS62" s="1081"/>
      <c r="BT62" s="1082"/>
      <c r="BU62" s="1082"/>
      <c r="BV62" s="1082"/>
      <c r="BW62" s="1082"/>
      <c r="BX62" s="1082"/>
      <c r="BY62" s="1082"/>
      <c r="BZ62" s="1082"/>
      <c r="CA62" s="1082"/>
      <c r="CB62" s="1082"/>
      <c r="CC62" s="1082"/>
      <c r="CD62" s="1082"/>
      <c r="CE62" s="1082"/>
      <c r="CF62" s="1082"/>
      <c r="CG62" s="1083"/>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48"/>
    </row>
    <row r="63" spans="1:131" s="249" customFormat="1" ht="26.25" customHeight="1" thickBot="1">
      <c r="A63" s="266" t="s">
        <v>390</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95"/>
      <c r="AF63" s="1096">
        <v>71</v>
      </c>
      <c r="AG63" s="1016"/>
      <c r="AH63" s="1016"/>
      <c r="AI63" s="1016"/>
      <c r="AJ63" s="1097"/>
      <c r="AK63" s="1098"/>
      <c r="AL63" s="1020"/>
      <c r="AM63" s="1020"/>
      <c r="AN63" s="1020"/>
      <c r="AO63" s="1020"/>
      <c r="AP63" s="1016"/>
      <c r="AQ63" s="1016"/>
      <c r="AR63" s="1016"/>
      <c r="AS63" s="1016"/>
      <c r="AT63" s="1016"/>
      <c r="AU63" s="1016"/>
      <c r="AV63" s="1016"/>
      <c r="AW63" s="1016"/>
      <c r="AX63" s="1016"/>
      <c r="AY63" s="1016"/>
      <c r="AZ63" s="1092"/>
      <c r="BA63" s="1092"/>
      <c r="BB63" s="1092"/>
      <c r="BC63" s="1092"/>
      <c r="BD63" s="1092"/>
      <c r="BE63" s="1017"/>
      <c r="BF63" s="1017"/>
      <c r="BG63" s="1017"/>
      <c r="BH63" s="1017"/>
      <c r="BI63" s="1018"/>
      <c r="BJ63" s="1093" t="s">
        <v>413</v>
      </c>
      <c r="BK63" s="1008"/>
      <c r="BL63" s="1008"/>
      <c r="BM63" s="1008"/>
      <c r="BN63" s="1094"/>
      <c r="BO63" s="267"/>
      <c r="BP63" s="267"/>
      <c r="BQ63" s="264">
        <v>57</v>
      </c>
      <c r="BR63" s="265"/>
      <c r="BS63" s="1081"/>
      <c r="BT63" s="1082"/>
      <c r="BU63" s="1082"/>
      <c r="BV63" s="1082"/>
      <c r="BW63" s="1082"/>
      <c r="BX63" s="1082"/>
      <c r="BY63" s="1082"/>
      <c r="BZ63" s="1082"/>
      <c r="CA63" s="1082"/>
      <c r="CB63" s="1082"/>
      <c r="CC63" s="1082"/>
      <c r="CD63" s="1082"/>
      <c r="CE63" s="1082"/>
      <c r="CF63" s="1082"/>
      <c r="CG63" s="1083"/>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81"/>
      <c r="BT64" s="1082"/>
      <c r="BU64" s="1082"/>
      <c r="BV64" s="1082"/>
      <c r="BW64" s="1082"/>
      <c r="BX64" s="1082"/>
      <c r="BY64" s="1082"/>
      <c r="BZ64" s="1082"/>
      <c r="CA64" s="1082"/>
      <c r="CB64" s="1082"/>
      <c r="CC64" s="1082"/>
      <c r="CD64" s="1082"/>
      <c r="CE64" s="1082"/>
      <c r="CF64" s="1082"/>
      <c r="CG64" s="1083"/>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81"/>
      <c r="BT65" s="1082"/>
      <c r="BU65" s="1082"/>
      <c r="BV65" s="1082"/>
      <c r="BW65" s="1082"/>
      <c r="BX65" s="1082"/>
      <c r="BY65" s="1082"/>
      <c r="BZ65" s="1082"/>
      <c r="CA65" s="1082"/>
      <c r="CB65" s="1082"/>
      <c r="CC65" s="1082"/>
      <c r="CD65" s="1082"/>
      <c r="CE65" s="1082"/>
      <c r="CF65" s="1082"/>
      <c r="CG65" s="1083"/>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48"/>
    </row>
    <row r="66" spans="1:131" s="249" customFormat="1" ht="26.25" customHeight="1">
      <c r="A66" s="1062" t="s">
        <v>415</v>
      </c>
      <c r="B66" s="1063"/>
      <c r="C66" s="1063"/>
      <c r="D66" s="1063"/>
      <c r="E66" s="1063"/>
      <c r="F66" s="1063"/>
      <c r="G66" s="1063"/>
      <c r="H66" s="1063"/>
      <c r="I66" s="1063"/>
      <c r="J66" s="1063"/>
      <c r="K66" s="1063"/>
      <c r="L66" s="1063"/>
      <c r="M66" s="1063"/>
      <c r="N66" s="1063"/>
      <c r="O66" s="1063"/>
      <c r="P66" s="1064"/>
      <c r="Q66" s="1068" t="s">
        <v>395</v>
      </c>
      <c r="R66" s="1069"/>
      <c r="S66" s="1069"/>
      <c r="T66" s="1069"/>
      <c r="U66" s="1070"/>
      <c r="V66" s="1068" t="s">
        <v>416</v>
      </c>
      <c r="W66" s="1069"/>
      <c r="X66" s="1069"/>
      <c r="Y66" s="1069"/>
      <c r="Z66" s="1070"/>
      <c r="AA66" s="1068" t="s">
        <v>397</v>
      </c>
      <c r="AB66" s="1069"/>
      <c r="AC66" s="1069"/>
      <c r="AD66" s="1069"/>
      <c r="AE66" s="1070"/>
      <c r="AF66" s="1074" t="s">
        <v>398</v>
      </c>
      <c r="AG66" s="1075"/>
      <c r="AH66" s="1075"/>
      <c r="AI66" s="1075"/>
      <c r="AJ66" s="1076"/>
      <c r="AK66" s="1068" t="s">
        <v>399</v>
      </c>
      <c r="AL66" s="1063"/>
      <c r="AM66" s="1063"/>
      <c r="AN66" s="1063"/>
      <c r="AO66" s="1064"/>
      <c r="AP66" s="1068" t="s">
        <v>400</v>
      </c>
      <c r="AQ66" s="1069"/>
      <c r="AR66" s="1069"/>
      <c r="AS66" s="1069"/>
      <c r="AT66" s="1070"/>
      <c r="AU66" s="1068" t="s">
        <v>417</v>
      </c>
      <c r="AV66" s="1069"/>
      <c r="AW66" s="1069"/>
      <c r="AX66" s="1069"/>
      <c r="AY66" s="1070"/>
      <c r="AZ66" s="1068" t="s">
        <v>378</v>
      </c>
      <c r="BA66" s="1069"/>
      <c r="BB66" s="1069"/>
      <c r="BC66" s="1069"/>
      <c r="BD66" s="108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52" t="s">
        <v>581</v>
      </c>
      <c r="C68" s="1053"/>
      <c r="D68" s="1053"/>
      <c r="E68" s="1053"/>
      <c r="F68" s="1053"/>
      <c r="G68" s="1053"/>
      <c r="H68" s="1053"/>
      <c r="I68" s="1053"/>
      <c r="J68" s="1053"/>
      <c r="K68" s="1053"/>
      <c r="L68" s="1053"/>
      <c r="M68" s="1053"/>
      <c r="N68" s="1053"/>
      <c r="O68" s="1053"/>
      <c r="P68" s="1054"/>
      <c r="Q68" s="1055">
        <v>7297</v>
      </c>
      <c r="R68" s="1049"/>
      <c r="S68" s="1049"/>
      <c r="T68" s="1049"/>
      <c r="U68" s="1049"/>
      <c r="V68" s="1049">
        <v>6922</v>
      </c>
      <c r="W68" s="1049"/>
      <c r="X68" s="1049"/>
      <c r="Y68" s="1049"/>
      <c r="Z68" s="1049"/>
      <c r="AA68" s="1049">
        <v>375</v>
      </c>
      <c r="AB68" s="1049"/>
      <c r="AC68" s="1049"/>
      <c r="AD68" s="1049"/>
      <c r="AE68" s="1049"/>
      <c r="AF68" s="1049">
        <v>375</v>
      </c>
      <c r="AG68" s="1049"/>
      <c r="AH68" s="1049"/>
      <c r="AI68" s="1049"/>
      <c r="AJ68" s="1049"/>
      <c r="AK68" s="1049">
        <v>0</v>
      </c>
      <c r="AL68" s="1049"/>
      <c r="AM68" s="1049"/>
      <c r="AN68" s="1049"/>
      <c r="AO68" s="1049"/>
      <c r="AP68" s="1049" t="s">
        <v>582</v>
      </c>
      <c r="AQ68" s="1049"/>
      <c r="AR68" s="1049"/>
      <c r="AS68" s="1049"/>
      <c r="AT68" s="1049"/>
      <c r="AU68" s="1049" t="s">
        <v>582</v>
      </c>
      <c r="AV68" s="1049"/>
      <c r="AW68" s="1049"/>
      <c r="AX68" s="1049"/>
      <c r="AY68" s="1049"/>
      <c r="AZ68" s="1050"/>
      <c r="BA68" s="1050"/>
      <c r="BB68" s="1050"/>
      <c r="BC68" s="1050"/>
      <c r="BD68" s="105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583</v>
      </c>
      <c r="C69" s="1032"/>
      <c r="D69" s="1032"/>
      <c r="E69" s="1032"/>
      <c r="F69" s="1032"/>
      <c r="G69" s="1032"/>
      <c r="H69" s="1032"/>
      <c r="I69" s="1032"/>
      <c r="J69" s="1032"/>
      <c r="K69" s="1032"/>
      <c r="L69" s="1032"/>
      <c r="M69" s="1032"/>
      <c r="N69" s="1032"/>
      <c r="O69" s="1032"/>
      <c r="P69" s="1033"/>
      <c r="Q69" s="1034">
        <v>11</v>
      </c>
      <c r="R69" s="1028"/>
      <c r="S69" s="1028"/>
      <c r="T69" s="1028"/>
      <c r="U69" s="1028"/>
      <c r="V69" s="1028">
        <v>7</v>
      </c>
      <c r="W69" s="1028"/>
      <c r="X69" s="1028"/>
      <c r="Y69" s="1028"/>
      <c r="Z69" s="1028"/>
      <c r="AA69" s="1028">
        <v>4</v>
      </c>
      <c r="AB69" s="1028"/>
      <c r="AC69" s="1028"/>
      <c r="AD69" s="1028"/>
      <c r="AE69" s="1028"/>
      <c r="AF69" s="1028">
        <v>4</v>
      </c>
      <c r="AG69" s="1028"/>
      <c r="AH69" s="1028"/>
      <c r="AI69" s="1028"/>
      <c r="AJ69" s="1028"/>
      <c r="AK69" s="1028">
        <v>0</v>
      </c>
      <c r="AL69" s="1028"/>
      <c r="AM69" s="1028"/>
      <c r="AN69" s="1028"/>
      <c r="AO69" s="1028"/>
      <c r="AP69" s="1028" t="s">
        <v>584</v>
      </c>
      <c r="AQ69" s="1028"/>
      <c r="AR69" s="1028"/>
      <c r="AS69" s="1028"/>
      <c r="AT69" s="1028"/>
      <c r="AU69" s="1028" t="s">
        <v>584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585</v>
      </c>
      <c r="C70" s="1032"/>
      <c r="D70" s="1032"/>
      <c r="E70" s="1032"/>
      <c r="F70" s="1032"/>
      <c r="G70" s="1032"/>
      <c r="H70" s="1032"/>
      <c r="I70" s="1032"/>
      <c r="J70" s="1032"/>
      <c r="K70" s="1032"/>
      <c r="L70" s="1032"/>
      <c r="M70" s="1032"/>
      <c r="N70" s="1032"/>
      <c r="O70" s="1032"/>
      <c r="P70" s="1033"/>
      <c r="Q70" s="1035">
        <v>1585</v>
      </c>
      <c r="R70" s="1036"/>
      <c r="S70" s="1036"/>
      <c r="T70" s="1036"/>
      <c r="U70" s="1037"/>
      <c r="V70" s="1038">
        <v>1538</v>
      </c>
      <c r="W70" s="1036"/>
      <c r="X70" s="1036"/>
      <c r="Y70" s="1036"/>
      <c r="Z70" s="1037"/>
      <c r="AA70" s="1038">
        <f>Q70-V70</f>
        <v>47</v>
      </c>
      <c r="AB70" s="1036"/>
      <c r="AC70" s="1036"/>
      <c r="AD70" s="1036"/>
      <c r="AE70" s="1037"/>
      <c r="AF70" s="1038">
        <f>AA70</f>
        <v>47</v>
      </c>
      <c r="AG70" s="1036"/>
      <c r="AH70" s="1036"/>
      <c r="AI70" s="1036"/>
      <c r="AJ70" s="1037"/>
      <c r="AK70" s="1038">
        <v>33</v>
      </c>
      <c r="AL70" s="1036"/>
      <c r="AM70" s="1036"/>
      <c r="AN70" s="1036"/>
      <c r="AO70" s="1037"/>
      <c r="AP70" s="1038">
        <v>0</v>
      </c>
      <c r="AQ70" s="1036"/>
      <c r="AR70" s="1036"/>
      <c r="AS70" s="1036"/>
      <c r="AT70" s="1037"/>
      <c r="AU70" s="1038">
        <v>0</v>
      </c>
      <c r="AV70" s="1036"/>
      <c r="AW70" s="1036"/>
      <c r="AX70" s="1036"/>
      <c r="AY70" s="1037"/>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42" t="s">
        <v>586</v>
      </c>
      <c r="C71" s="1043"/>
      <c r="D71" s="1043"/>
      <c r="E71" s="1043"/>
      <c r="F71" s="1043"/>
      <c r="G71" s="1043"/>
      <c r="H71" s="1043"/>
      <c r="I71" s="1043"/>
      <c r="J71" s="1043"/>
      <c r="K71" s="1043"/>
      <c r="L71" s="1043"/>
      <c r="M71" s="1043"/>
      <c r="N71" s="1043"/>
      <c r="O71" s="1043"/>
      <c r="P71" s="1044"/>
      <c r="Q71" s="1045">
        <v>35599</v>
      </c>
      <c r="R71" s="1046"/>
      <c r="S71" s="1046"/>
      <c r="T71" s="1046"/>
      <c r="U71" s="1047"/>
      <c r="V71" s="1048">
        <v>34739</v>
      </c>
      <c r="W71" s="1046"/>
      <c r="X71" s="1046"/>
      <c r="Y71" s="1046"/>
      <c r="Z71" s="1047"/>
      <c r="AA71" s="1048">
        <f>Q71-V71</f>
        <v>860</v>
      </c>
      <c r="AB71" s="1046"/>
      <c r="AC71" s="1046"/>
      <c r="AD71" s="1046"/>
      <c r="AE71" s="1047"/>
      <c r="AF71" s="1048">
        <f>AA71</f>
        <v>860</v>
      </c>
      <c r="AG71" s="1046"/>
      <c r="AH71" s="1046"/>
      <c r="AI71" s="1046"/>
      <c r="AJ71" s="1047"/>
      <c r="AK71" s="1048">
        <v>800</v>
      </c>
      <c r="AL71" s="1046"/>
      <c r="AM71" s="1046"/>
      <c r="AN71" s="1046"/>
      <c r="AO71" s="1047"/>
      <c r="AP71" s="1048">
        <v>0</v>
      </c>
      <c r="AQ71" s="1046"/>
      <c r="AR71" s="1046"/>
      <c r="AS71" s="1046"/>
      <c r="AT71" s="1047"/>
      <c r="AU71" s="1048">
        <v>0</v>
      </c>
      <c r="AV71" s="1046"/>
      <c r="AW71" s="1046"/>
      <c r="AX71" s="1046"/>
      <c r="AY71" s="1047"/>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587</v>
      </c>
      <c r="C72" s="1032"/>
      <c r="D72" s="1032"/>
      <c r="E72" s="1032"/>
      <c r="F72" s="1032"/>
      <c r="G72" s="1032"/>
      <c r="H72" s="1032"/>
      <c r="I72" s="1032"/>
      <c r="J72" s="1032"/>
      <c r="K72" s="1032"/>
      <c r="L72" s="1032"/>
      <c r="M72" s="1032"/>
      <c r="N72" s="1032"/>
      <c r="O72" s="1032"/>
      <c r="P72" s="1033"/>
      <c r="Q72" s="1035">
        <v>157</v>
      </c>
      <c r="R72" s="1036"/>
      <c r="S72" s="1036"/>
      <c r="T72" s="1036"/>
      <c r="U72" s="1037"/>
      <c r="V72" s="1038">
        <v>149</v>
      </c>
      <c r="W72" s="1036"/>
      <c r="X72" s="1036"/>
      <c r="Y72" s="1036"/>
      <c r="Z72" s="1037"/>
      <c r="AA72" s="1038">
        <v>8</v>
      </c>
      <c r="AB72" s="1036"/>
      <c r="AC72" s="1036"/>
      <c r="AD72" s="1036"/>
      <c r="AE72" s="1037"/>
      <c r="AF72" s="1038">
        <v>8</v>
      </c>
      <c r="AG72" s="1036"/>
      <c r="AH72" s="1036"/>
      <c r="AI72" s="1036"/>
      <c r="AJ72" s="1037"/>
      <c r="AK72" s="1038">
        <v>0</v>
      </c>
      <c r="AL72" s="1036"/>
      <c r="AM72" s="1036"/>
      <c r="AN72" s="1036"/>
      <c r="AO72" s="1037"/>
      <c r="AP72" s="1038">
        <v>0</v>
      </c>
      <c r="AQ72" s="1036"/>
      <c r="AR72" s="1036"/>
      <c r="AS72" s="1036"/>
      <c r="AT72" s="1037"/>
      <c r="AU72" s="1038">
        <v>0</v>
      </c>
      <c r="AV72" s="1036"/>
      <c r="AW72" s="1036"/>
      <c r="AX72" s="1036"/>
      <c r="AY72" s="1037"/>
      <c r="AZ72" s="1039"/>
      <c r="BA72" s="1040"/>
      <c r="BB72" s="1040"/>
      <c r="BC72" s="1040"/>
      <c r="BD72" s="1041"/>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588</v>
      </c>
      <c r="C73" s="1032"/>
      <c r="D73" s="1032"/>
      <c r="E73" s="1032"/>
      <c r="F73" s="1032"/>
      <c r="G73" s="1032"/>
      <c r="H73" s="1032"/>
      <c r="I73" s="1032"/>
      <c r="J73" s="1032"/>
      <c r="K73" s="1032"/>
      <c r="L73" s="1032"/>
      <c r="M73" s="1032"/>
      <c r="N73" s="1032"/>
      <c r="O73" s="1032"/>
      <c r="P73" s="1033"/>
      <c r="Q73" s="1034">
        <v>889</v>
      </c>
      <c r="R73" s="1028"/>
      <c r="S73" s="1028"/>
      <c r="T73" s="1028"/>
      <c r="U73" s="1028"/>
      <c r="V73" s="1028">
        <v>841</v>
      </c>
      <c r="W73" s="1028"/>
      <c r="X73" s="1028"/>
      <c r="Y73" s="1028"/>
      <c r="Z73" s="1028"/>
      <c r="AA73" s="1028">
        <v>48</v>
      </c>
      <c r="AB73" s="1028"/>
      <c r="AC73" s="1028"/>
      <c r="AD73" s="1028"/>
      <c r="AE73" s="1028"/>
      <c r="AF73" s="1028">
        <v>48</v>
      </c>
      <c r="AG73" s="1028"/>
      <c r="AH73" s="1028"/>
      <c r="AI73" s="1028"/>
      <c r="AJ73" s="1028"/>
      <c r="AK73" s="1028">
        <v>20</v>
      </c>
      <c r="AL73" s="1028"/>
      <c r="AM73" s="1028"/>
      <c r="AN73" s="1028"/>
      <c r="AO73" s="1028"/>
      <c r="AP73" s="1028">
        <v>1027</v>
      </c>
      <c r="AQ73" s="1028"/>
      <c r="AR73" s="1028"/>
      <c r="AS73" s="1028"/>
      <c r="AT73" s="1028"/>
      <c r="AU73" s="1028">
        <v>0</v>
      </c>
      <c r="AV73" s="1028"/>
      <c r="AW73" s="1028"/>
      <c r="AX73" s="1028"/>
      <c r="AY73" s="1028"/>
      <c r="AZ73" s="1029" t="s">
        <v>590</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589</v>
      </c>
      <c r="C74" s="1032"/>
      <c r="D74" s="1032"/>
      <c r="E74" s="1032"/>
      <c r="F74" s="1032"/>
      <c r="G74" s="1032"/>
      <c r="H74" s="1032"/>
      <c r="I74" s="1032"/>
      <c r="J74" s="1032"/>
      <c r="K74" s="1032"/>
      <c r="L74" s="1032"/>
      <c r="M74" s="1032"/>
      <c r="N74" s="1032"/>
      <c r="O74" s="1032"/>
      <c r="P74" s="1033"/>
      <c r="Q74" s="1034">
        <v>0</v>
      </c>
      <c r="R74" s="1028"/>
      <c r="S74" s="1028"/>
      <c r="T74" s="1028"/>
      <c r="U74" s="1028"/>
      <c r="V74" s="1028">
        <v>18</v>
      </c>
      <c r="W74" s="1028"/>
      <c r="X74" s="1028"/>
      <c r="Y74" s="1028"/>
      <c r="Z74" s="1028"/>
      <c r="AA74" s="1028">
        <v>-18</v>
      </c>
      <c r="AB74" s="1028"/>
      <c r="AC74" s="1028"/>
      <c r="AD74" s="1028"/>
      <c r="AE74" s="1028"/>
      <c r="AF74" s="1028">
        <v>-18</v>
      </c>
      <c r="AG74" s="1028"/>
      <c r="AH74" s="1028"/>
      <c r="AI74" s="1028"/>
      <c r="AJ74" s="1028"/>
      <c r="AK74" s="1028">
        <v>0</v>
      </c>
      <c r="AL74" s="1028"/>
      <c r="AM74" s="1028"/>
      <c r="AN74" s="1028"/>
      <c r="AO74" s="1028"/>
      <c r="AP74" s="1028">
        <v>54</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591</v>
      </c>
      <c r="C75" s="1032"/>
      <c r="D75" s="1032"/>
      <c r="E75" s="1032"/>
      <c r="F75" s="1032"/>
      <c r="G75" s="1032"/>
      <c r="H75" s="1032"/>
      <c r="I75" s="1032"/>
      <c r="J75" s="1032"/>
      <c r="K75" s="1032"/>
      <c r="L75" s="1032"/>
      <c r="M75" s="1032"/>
      <c r="N75" s="1032"/>
      <c r="O75" s="1032"/>
      <c r="P75" s="1033"/>
      <c r="Q75" s="1035">
        <v>311</v>
      </c>
      <c r="R75" s="1036"/>
      <c r="S75" s="1036"/>
      <c r="T75" s="1036"/>
      <c r="U75" s="1037"/>
      <c r="V75" s="1038">
        <v>270</v>
      </c>
      <c r="W75" s="1036"/>
      <c r="X75" s="1036"/>
      <c r="Y75" s="1036"/>
      <c r="Z75" s="1037"/>
      <c r="AA75" s="1038">
        <v>41</v>
      </c>
      <c r="AB75" s="1036"/>
      <c r="AC75" s="1036"/>
      <c r="AD75" s="1036"/>
      <c r="AE75" s="1037"/>
      <c r="AF75" s="1038">
        <v>41</v>
      </c>
      <c r="AG75" s="1036"/>
      <c r="AH75" s="1036"/>
      <c r="AI75" s="1036"/>
      <c r="AJ75" s="1037"/>
      <c r="AK75" s="1038">
        <v>0</v>
      </c>
      <c r="AL75" s="1036"/>
      <c r="AM75" s="1036"/>
      <c r="AN75" s="1036"/>
      <c r="AO75" s="1037"/>
      <c r="AP75" s="1038">
        <v>0</v>
      </c>
      <c r="AQ75" s="1036"/>
      <c r="AR75" s="1036"/>
      <c r="AS75" s="1036"/>
      <c r="AT75" s="1037"/>
      <c r="AU75" s="1038">
        <v>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592</v>
      </c>
      <c r="C76" s="1032"/>
      <c r="D76" s="1032"/>
      <c r="E76" s="1032"/>
      <c r="F76" s="1032"/>
      <c r="G76" s="1032"/>
      <c r="H76" s="1032"/>
      <c r="I76" s="1032"/>
      <c r="J76" s="1032"/>
      <c r="K76" s="1032"/>
      <c r="L76" s="1032"/>
      <c r="M76" s="1032"/>
      <c r="N76" s="1032"/>
      <c r="O76" s="1032"/>
      <c r="P76" s="1033"/>
      <c r="Q76" s="1035">
        <v>147774</v>
      </c>
      <c r="R76" s="1036"/>
      <c r="S76" s="1036"/>
      <c r="T76" s="1036"/>
      <c r="U76" s="1037"/>
      <c r="V76" s="1038">
        <v>139656</v>
      </c>
      <c r="W76" s="1036"/>
      <c r="X76" s="1036"/>
      <c r="Y76" s="1036"/>
      <c r="Z76" s="1037"/>
      <c r="AA76" s="1038">
        <v>8118</v>
      </c>
      <c r="AB76" s="1036"/>
      <c r="AC76" s="1036"/>
      <c r="AD76" s="1036"/>
      <c r="AE76" s="1037"/>
      <c r="AF76" s="1038">
        <v>8118</v>
      </c>
      <c r="AG76" s="1036"/>
      <c r="AH76" s="1036"/>
      <c r="AI76" s="1036"/>
      <c r="AJ76" s="1037"/>
      <c r="AK76" s="1038">
        <v>0</v>
      </c>
      <c r="AL76" s="1036"/>
      <c r="AM76" s="1036"/>
      <c r="AN76" s="1036"/>
      <c r="AO76" s="1037"/>
      <c r="AP76" s="1038">
        <v>0</v>
      </c>
      <c r="AQ76" s="1036"/>
      <c r="AR76" s="1036"/>
      <c r="AS76" s="1036"/>
      <c r="AT76" s="1037"/>
      <c r="AU76" s="1038">
        <v>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t="s">
        <v>593</v>
      </c>
      <c r="C77" s="1032"/>
      <c r="D77" s="1032"/>
      <c r="E77" s="1032"/>
      <c r="F77" s="1032"/>
      <c r="G77" s="1032"/>
      <c r="H77" s="1032"/>
      <c r="I77" s="1032"/>
      <c r="J77" s="1032"/>
      <c r="K77" s="1032"/>
      <c r="L77" s="1032"/>
      <c r="M77" s="1032"/>
      <c r="N77" s="1032"/>
      <c r="O77" s="1032"/>
      <c r="P77" s="1033"/>
      <c r="Q77" s="1035">
        <v>88</v>
      </c>
      <c r="R77" s="1036"/>
      <c r="S77" s="1036"/>
      <c r="T77" s="1036"/>
      <c r="U77" s="1037"/>
      <c r="V77" s="1038">
        <v>80</v>
      </c>
      <c r="W77" s="1036"/>
      <c r="X77" s="1036"/>
      <c r="Y77" s="1036"/>
      <c r="Z77" s="1037"/>
      <c r="AA77" s="1038">
        <v>8</v>
      </c>
      <c r="AB77" s="1036"/>
      <c r="AC77" s="1036"/>
      <c r="AD77" s="1036"/>
      <c r="AE77" s="1037"/>
      <c r="AF77" s="1038">
        <v>8</v>
      </c>
      <c r="AG77" s="1036"/>
      <c r="AH77" s="1036"/>
      <c r="AI77" s="1036"/>
      <c r="AJ77" s="1037"/>
      <c r="AK77" s="1038">
        <v>0</v>
      </c>
      <c r="AL77" s="1036"/>
      <c r="AM77" s="1036"/>
      <c r="AN77" s="1036"/>
      <c r="AO77" s="1037"/>
      <c r="AP77" s="1038">
        <v>0</v>
      </c>
      <c r="AQ77" s="1036"/>
      <c r="AR77" s="1036"/>
      <c r="AS77" s="1036"/>
      <c r="AT77" s="1037"/>
      <c r="AU77" s="1038">
        <v>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t="s">
        <v>594</v>
      </c>
      <c r="C78" s="1032"/>
      <c r="D78" s="1032"/>
      <c r="E78" s="1032"/>
      <c r="F78" s="1032"/>
      <c r="G78" s="1032"/>
      <c r="H78" s="1032"/>
      <c r="I78" s="1032"/>
      <c r="J78" s="1032"/>
      <c r="K78" s="1032"/>
      <c r="L78" s="1032"/>
      <c r="M78" s="1032"/>
      <c r="N78" s="1032"/>
      <c r="O78" s="1032"/>
      <c r="P78" s="1033"/>
      <c r="Q78" s="1034">
        <v>8</v>
      </c>
      <c r="R78" s="1028"/>
      <c r="S78" s="1028"/>
      <c r="T78" s="1028"/>
      <c r="U78" s="1028"/>
      <c r="V78" s="1028">
        <v>8</v>
      </c>
      <c r="W78" s="1028"/>
      <c r="X78" s="1028"/>
      <c r="Y78" s="1028"/>
      <c r="Z78" s="1028"/>
      <c r="AA78" s="1028">
        <v>0</v>
      </c>
      <c r="AB78" s="1028"/>
      <c r="AC78" s="1028"/>
      <c r="AD78" s="1028"/>
      <c r="AE78" s="1028"/>
      <c r="AF78" s="1028">
        <v>0</v>
      </c>
      <c r="AG78" s="1028"/>
      <c r="AH78" s="1028"/>
      <c r="AI78" s="1028"/>
      <c r="AJ78" s="1028"/>
      <c r="AK78" s="1028">
        <v>0</v>
      </c>
      <c r="AL78" s="1028"/>
      <c r="AM78" s="1028"/>
      <c r="AN78" s="1028"/>
      <c r="AO78" s="1028"/>
      <c r="AP78" s="1028">
        <v>0</v>
      </c>
      <c r="AQ78" s="1028"/>
      <c r="AR78" s="1028"/>
      <c r="AS78" s="1028"/>
      <c r="AT78" s="1028"/>
      <c r="AU78" s="1028">
        <v>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t="s">
        <v>595</v>
      </c>
      <c r="C79" s="1032"/>
      <c r="D79" s="1032"/>
      <c r="E79" s="1032"/>
      <c r="F79" s="1032"/>
      <c r="G79" s="1032"/>
      <c r="H79" s="1032"/>
      <c r="I79" s="1032"/>
      <c r="J79" s="1032"/>
      <c r="K79" s="1032"/>
      <c r="L79" s="1032"/>
      <c r="M79" s="1032"/>
      <c r="N79" s="1032"/>
      <c r="O79" s="1032"/>
      <c r="P79" s="1033"/>
      <c r="Q79" s="1034">
        <v>176</v>
      </c>
      <c r="R79" s="1028"/>
      <c r="S79" s="1028"/>
      <c r="T79" s="1028"/>
      <c r="U79" s="1028"/>
      <c r="V79" s="1028">
        <v>146</v>
      </c>
      <c r="W79" s="1028"/>
      <c r="X79" s="1028"/>
      <c r="Y79" s="1028"/>
      <c r="Z79" s="1028"/>
      <c r="AA79" s="1028">
        <v>30</v>
      </c>
      <c r="AB79" s="1028"/>
      <c r="AC79" s="1028"/>
      <c r="AD79" s="1028"/>
      <c r="AE79" s="1028"/>
      <c r="AF79" s="1028">
        <v>26</v>
      </c>
      <c r="AG79" s="1028"/>
      <c r="AH79" s="1028"/>
      <c r="AI79" s="1028"/>
      <c r="AJ79" s="1028"/>
      <c r="AK79" s="1028">
        <v>0</v>
      </c>
      <c r="AL79" s="1028"/>
      <c r="AM79" s="1028"/>
      <c r="AN79" s="1028"/>
      <c r="AO79" s="1028"/>
      <c r="AP79" s="1028">
        <v>0</v>
      </c>
      <c r="AQ79" s="1028"/>
      <c r="AR79" s="1028"/>
      <c r="AS79" s="1028"/>
      <c r="AT79" s="1028"/>
      <c r="AU79" s="1028">
        <v>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t="s">
        <v>596</v>
      </c>
      <c r="C80" s="1032"/>
      <c r="D80" s="1032"/>
      <c r="E80" s="1032"/>
      <c r="F80" s="1032"/>
      <c r="G80" s="1032"/>
      <c r="H80" s="1032"/>
      <c r="I80" s="1032"/>
      <c r="J80" s="1032"/>
      <c r="K80" s="1032"/>
      <c r="L80" s="1032"/>
      <c r="M80" s="1032"/>
      <c r="N80" s="1032"/>
      <c r="O80" s="1032"/>
      <c r="P80" s="1033"/>
      <c r="Q80" s="1034">
        <v>263</v>
      </c>
      <c r="R80" s="1028"/>
      <c r="S80" s="1028"/>
      <c r="T80" s="1028"/>
      <c r="U80" s="1028"/>
      <c r="V80" s="1028">
        <v>243</v>
      </c>
      <c r="W80" s="1028"/>
      <c r="X80" s="1028"/>
      <c r="Y80" s="1028"/>
      <c r="Z80" s="1028"/>
      <c r="AA80" s="1028">
        <v>20</v>
      </c>
      <c r="AB80" s="1028"/>
      <c r="AC80" s="1028"/>
      <c r="AD80" s="1028"/>
      <c r="AE80" s="1028"/>
      <c r="AF80" s="1028">
        <v>20</v>
      </c>
      <c r="AG80" s="1028"/>
      <c r="AH80" s="1028"/>
      <c r="AI80" s="1028"/>
      <c r="AJ80" s="1028"/>
      <c r="AK80" s="1028">
        <v>0</v>
      </c>
      <c r="AL80" s="1028"/>
      <c r="AM80" s="1028"/>
      <c r="AN80" s="1028"/>
      <c r="AO80" s="1028"/>
      <c r="AP80" s="1028">
        <v>853</v>
      </c>
      <c r="AQ80" s="1028"/>
      <c r="AR80" s="1028"/>
      <c r="AS80" s="1028"/>
      <c r="AT80" s="1028"/>
      <c r="AU80" s="1028">
        <v>0</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390</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306</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306</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306</v>
      </c>
      <c r="DR109" s="951"/>
      <c r="DS109" s="951"/>
      <c r="DT109" s="951"/>
      <c r="DU109" s="952"/>
      <c r="DV109" s="953" t="s">
        <v>429</v>
      </c>
      <c r="DW109" s="951"/>
      <c r="DX109" s="951"/>
      <c r="DY109" s="951"/>
      <c r="DZ109" s="982"/>
    </row>
    <row r="110" spans="1:131" s="248" customFormat="1" ht="26.25" customHeight="1">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134252</v>
      </c>
      <c r="AB110" s="944"/>
      <c r="AC110" s="944"/>
      <c r="AD110" s="944"/>
      <c r="AE110" s="945"/>
      <c r="AF110" s="946">
        <v>125862</v>
      </c>
      <c r="AG110" s="944"/>
      <c r="AH110" s="944"/>
      <c r="AI110" s="944"/>
      <c r="AJ110" s="945"/>
      <c r="AK110" s="946">
        <v>124002</v>
      </c>
      <c r="AL110" s="944"/>
      <c r="AM110" s="944"/>
      <c r="AN110" s="944"/>
      <c r="AO110" s="945"/>
      <c r="AP110" s="947">
        <v>17.5</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1182842</v>
      </c>
      <c r="BR110" s="891"/>
      <c r="BS110" s="891"/>
      <c r="BT110" s="891"/>
      <c r="BU110" s="891"/>
      <c r="BV110" s="891">
        <v>1110893</v>
      </c>
      <c r="BW110" s="891"/>
      <c r="BX110" s="891"/>
      <c r="BY110" s="891"/>
      <c r="BZ110" s="891"/>
      <c r="CA110" s="891">
        <v>1258364</v>
      </c>
      <c r="CB110" s="891"/>
      <c r="CC110" s="891"/>
      <c r="CD110" s="891"/>
      <c r="CE110" s="891"/>
      <c r="CF110" s="915">
        <v>177.3</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773584</v>
      </c>
      <c r="DH110" s="891"/>
      <c r="DI110" s="891"/>
      <c r="DJ110" s="891"/>
      <c r="DK110" s="891"/>
      <c r="DL110" s="891">
        <v>742789</v>
      </c>
      <c r="DM110" s="891"/>
      <c r="DN110" s="891"/>
      <c r="DO110" s="891"/>
      <c r="DP110" s="891"/>
      <c r="DQ110" s="891">
        <v>684513</v>
      </c>
      <c r="DR110" s="891"/>
      <c r="DS110" s="891"/>
      <c r="DT110" s="891"/>
      <c r="DU110" s="891"/>
      <c r="DV110" s="892">
        <v>96.5</v>
      </c>
      <c r="DW110" s="892"/>
      <c r="DX110" s="892"/>
      <c r="DY110" s="892"/>
      <c r="DZ110" s="893"/>
    </row>
    <row r="111" spans="1:131" s="248" customFormat="1" ht="26.25" customHeight="1">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413</v>
      </c>
      <c r="AB111" s="972"/>
      <c r="AC111" s="972"/>
      <c r="AD111" s="972"/>
      <c r="AE111" s="973"/>
      <c r="AF111" s="974" t="s">
        <v>436</v>
      </c>
      <c r="AG111" s="972"/>
      <c r="AH111" s="972"/>
      <c r="AI111" s="972"/>
      <c r="AJ111" s="973"/>
      <c r="AK111" s="974" t="s">
        <v>392</v>
      </c>
      <c r="AL111" s="972"/>
      <c r="AM111" s="972"/>
      <c r="AN111" s="972"/>
      <c r="AO111" s="973"/>
      <c r="AP111" s="975" t="s">
        <v>189</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773584</v>
      </c>
      <c r="BR111" s="863"/>
      <c r="BS111" s="863"/>
      <c r="BT111" s="863"/>
      <c r="BU111" s="863"/>
      <c r="BV111" s="863">
        <v>742789</v>
      </c>
      <c r="BW111" s="863"/>
      <c r="BX111" s="863"/>
      <c r="BY111" s="863"/>
      <c r="BZ111" s="863"/>
      <c r="CA111" s="863">
        <v>684513</v>
      </c>
      <c r="CB111" s="863"/>
      <c r="CC111" s="863"/>
      <c r="CD111" s="863"/>
      <c r="CE111" s="863"/>
      <c r="CF111" s="924">
        <v>96.5</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392</v>
      </c>
      <c r="DH111" s="863"/>
      <c r="DI111" s="863"/>
      <c r="DJ111" s="863"/>
      <c r="DK111" s="863"/>
      <c r="DL111" s="863" t="s">
        <v>189</v>
      </c>
      <c r="DM111" s="863"/>
      <c r="DN111" s="863"/>
      <c r="DO111" s="863"/>
      <c r="DP111" s="863"/>
      <c r="DQ111" s="863" t="s">
        <v>189</v>
      </c>
      <c r="DR111" s="863"/>
      <c r="DS111" s="863"/>
      <c r="DT111" s="863"/>
      <c r="DU111" s="863"/>
      <c r="DV111" s="840" t="s">
        <v>392</v>
      </c>
      <c r="DW111" s="840"/>
      <c r="DX111" s="840"/>
      <c r="DY111" s="840"/>
      <c r="DZ111" s="841"/>
    </row>
    <row r="112" spans="1:131" s="248" customFormat="1" ht="26.25" customHeight="1">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392</v>
      </c>
      <c r="AB112" s="826"/>
      <c r="AC112" s="826"/>
      <c r="AD112" s="826"/>
      <c r="AE112" s="827"/>
      <c r="AF112" s="828" t="s">
        <v>392</v>
      </c>
      <c r="AG112" s="826"/>
      <c r="AH112" s="826"/>
      <c r="AI112" s="826"/>
      <c r="AJ112" s="827"/>
      <c r="AK112" s="828" t="s">
        <v>392</v>
      </c>
      <c r="AL112" s="826"/>
      <c r="AM112" s="826"/>
      <c r="AN112" s="826"/>
      <c r="AO112" s="827"/>
      <c r="AP112" s="873" t="s">
        <v>392</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v>555182</v>
      </c>
      <c r="BR112" s="863"/>
      <c r="BS112" s="863"/>
      <c r="BT112" s="863"/>
      <c r="BU112" s="863"/>
      <c r="BV112" s="863">
        <v>573319</v>
      </c>
      <c r="BW112" s="863"/>
      <c r="BX112" s="863"/>
      <c r="BY112" s="863"/>
      <c r="BZ112" s="863"/>
      <c r="CA112" s="863">
        <v>557625</v>
      </c>
      <c r="CB112" s="863"/>
      <c r="CC112" s="863"/>
      <c r="CD112" s="863"/>
      <c r="CE112" s="863"/>
      <c r="CF112" s="924">
        <v>78.599999999999994</v>
      </c>
      <c r="CG112" s="925"/>
      <c r="CH112" s="925"/>
      <c r="CI112" s="925"/>
      <c r="CJ112" s="925"/>
      <c r="CK112" s="980"/>
      <c r="CL112" s="867"/>
      <c r="CM112" s="870" t="s">
        <v>442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392</v>
      </c>
      <c r="DH112" s="863"/>
      <c r="DI112" s="863"/>
      <c r="DJ112" s="863"/>
      <c r="DK112" s="863"/>
      <c r="DL112" s="863" t="s">
        <v>392</v>
      </c>
      <c r="DM112" s="863"/>
      <c r="DN112" s="863"/>
      <c r="DO112" s="863"/>
      <c r="DP112" s="863"/>
      <c r="DQ112" s="863" t="s">
        <v>392</v>
      </c>
      <c r="DR112" s="863"/>
      <c r="DS112" s="863"/>
      <c r="DT112" s="863"/>
      <c r="DU112" s="863"/>
      <c r="DV112" s="840" t="s">
        <v>392</v>
      </c>
      <c r="DW112" s="840"/>
      <c r="DX112" s="840"/>
      <c r="DY112" s="840"/>
      <c r="DZ112" s="841"/>
    </row>
    <row r="113" spans="1:130" s="248" customFormat="1" ht="26.25" customHeight="1">
      <c r="A113" s="967"/>
      <c r="B113" s="968"/>
      <c r="C113" s="796" t="s">
        <v>443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58539</v>
      </c>
      <c r="AB113" s="972"/>
      <c r="AC113" s="972"/>
      <c r="AD113" s="972"/>
      <c r="AE113" s="973"/>
      <c r="AF113" s="974">
        <v>59368</v>
      </c>
      <c r="AG113" s="972"/>
      <c r="AH113" s="972"/>
      <c r="AI113" s="972"/>
      <c r="AJ113" s="973"/>
      <c r="AK113" s="974">
        <v>62113</v>
      </c>
      <c r="AL113" s="972"/>
      <c r="AM113" s="972"/>
      <c r="AN113" s="972"/>
      <c r="AO113" s="973"/>
      <c r="AP113" s="975">
        <v>8.8000000000000007</v>
      </c>
      <c r="AQ113" s="976"/>
      <c r="AR113" s="976"/>
      <c r="AS113" s="976"/>
      <c r="AT113" s="977"/>
      <c r="AU113" s="985"/>
      <c r="AV113" s="986"/>
      <c r="AW113" s="986"/>
      <c r="AX113" s="986"/>
      <c r="AY113" s="986"/>
      <c r="AZ113" s="861" t="s">
        <v>444</v>
      </c>
      <c r="BA113" s="796"/>
      <c r="BB113" s="796"/>
      <c r="BC113" s="796"/>
      <c r="BD113" s="796"/>
      <c r="BE113" s="796"/>
      <c r="BF113" s="796"/>
      <c r="BG113" s="796"/>
      <c r="BH113" s="796"/>
      <c r="BI113" s="796"/>
      <c r="BJ113" s="796"/>
      <c r="BK113" s="796"/>
      <c r="BL113" s="796"/>
      <c r="BM113" s="796"/>
      <c r="BN113" s="796"/>
      <c r="BO113" s="796"/>
      <c r="BP113" s="797"/>
      <c r="BQ113" s="862" t="s">
        <v>392</v>
      </c>
      <c r="BR113" s="863"/>
      <c r="BS113" s="863"/>
      <c r="BT113" s="863"/>
      <c r="BU113" s="863"/>
      <c r="BV113" s="863" t="s">
        <v>189</v>
      </c>
      <c r="BW113" s="863"/>
      <c r="BX113" s="863"/>
      <c r="BY113" s="863"/>
      <c r="BZ113" s="863"/>
      <c r="CA113" s="863" t="s">
        <v>413</v>
      </c>
      <c r="CB113" s="863"/>
      <c r="CC113" s="863"/>
      <c r="CD113" s="863"/>
      <c r="CE113" s="863"/>
      <c r="CF113" s="924" t="s">
        <v>189</v>
      </c>
      <c r="CG113" s="925"/>
      <c r="CH113" s="925"/>
      <c r="CI113" s="925"/>
      <c r="CJ113" s="925"/>
      <c r="CK113" s="980"/>
      <c r="CL113" s="867"/>
      <c r="CM113" s="870" t="s">
        <v>445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392</v>
      </c>
      <c r="DH113" s="826"/>
      <c r="DI113" s="826"/>
      <c r="DJ113" s="826"/>
      <c r="DK113" s="827"/>
      <c r="DL113" s="828" t="s">
        <v>392</v>
      </c>
      <c r="DM113" s="826"/>
      <c r="DN113" s="826"/>
      <c r="DO113" s="826"/>
      <c r="DP113" s="827"/>
      <c r="DQ113" s="828" t="s">
        <v>392</v>
      </c>
      <c r="DR113" s="826"/>
      <c r="DS113" s="826"/>
      <c r="DT113" s="826"/>
      <c r="DU113" s="827"/>
      <c r="DV113" s="873" t="s">
        <v>189</v>
      </c>
      <c r="DW113" s="874"/>
      <c r="DX113" s="874"/>
      <c r="DY113" s="874"/>
      <c r="DZ113" s="875"/>
    </row>
    <row r="114" spans="1:130" s="248" customFormat="1" ht="26.25" customHeight="1">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449</v>
      </c>
      <c r="AB114" s="826"/>
      <c r="AC114" s="826"/>
      <c r="AD114" s="826"/>
      <c r="AE114" s="827"/>
      <c r="AF114" s="828">
        <v>480</v>
      </c>
      <c r="AG114" s="826"/>
      <c r="AH114" s="826"/>
      <c r="AI114" s="826"/>
      <c r="AJ114" s="827"/>
      <c r="AK114" s="828">
        <v>494</v>
      </c>
      <c r="AL114" s="826"/>
      <c r="AM114" s="826"/>
      <c r="AN114" s="826"/>
      <c r="AO114" s="827"/>
      <c r="AP114" s="873">
        <v>0.1</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102748</v>
      </c>
      <c r="BR114" s="863"/>
      <c r="BS114" s="863"/>
      <c r="BT114" s="863"/>
      <c r="BU114" s="863"/>
      <c r="BV114" s="863">
        <v>82014</v>
      </c>
      <c r="BW114" s="863"/>
      <c r="BX114" s="863"/>
      <c r="BY114" s="863"/>
      <c r="BZ114" s="863"/>
      <c r="CA114" s="863" t="s">
        <v>392</v>
      </c>
      <c r="CB114" s="863"/>
      <c r="CC114" s="863"/>
      <c r="CD114" s="863"/>
      <c r="CE114" s="863"/>
      <c r="CF114" s="924" t="s">
        <v>392</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189</v>
      </c>
      <c r="DH114" s="826"/>
      <c r="DI114" s="826"/>
      <c r="DJ114" s="826"/>
      <c r="DK114" s="827"/>
      <c r="DL114" s="828" t="s">
        <v>392</v>
      </c>
      <c r="DM114" s="826"/>
      <c r="DN114" s="826"/>
      <c r="DO114" s="826"/>
      <c r="DP114" s="827"/>
      <c r="DQ114" s="828" t="s">
        <v>189</v>
      </c>
      <c r="DR114" s="826"/>
      <c r="DS114" s="826"/>
      <c r="DT114" s="826"/>
      <c r="DU114" s="827"/>
      <c r="DV114" s="873" t="s">
        <v>392</v>
      </c>
      <c r="DW114" s="874"/>
      <c r="DX114" s="874"/>
      <c r="DY114" s="874"/>
      <c r="DZ114" s="875"/>
    </row>
    <row r="115" spans="1:130" s="248" customFormat="1" ht="26.25" customHeight="1">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37924</v>
      </c>
      <c r="AB115" s="972"/>
      <c r="AC115" s="972"/>
      <c r="AD115" s="972"/>
      <c r="AE115" s="973"/>
      <c r="AF115" s="974">
        <v>46744</v>
      </c>
      <c r="AG115" s="972"/>
      <c r="AH115" s="972"/>
      <c r="AI115" s="972"/>
      <c r="AJ115" s="973"/>
      <c r="AK115" s="974">
        <v>51938</v>
      </c>
      <c r="AL115" s="972"/>
      <c r="AM115" s="972"/>
      <c r="AN115" s="972"/>
      <c r="AO115" s="973"/>
      <c r="AP115" s="975">
        <v>7.3</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t="s">
        <v>189</v>
      </c>
      <c r="BR115" s="863"/>
      <c r="BS115" s="863"/>
      <c r="BT115" s="863"/>
      <c r="BU115" s="863"/>
      <c r="BV115" s="863" t="s">
        <v>392</v>
      </c>
      <c r="BW115" s="863"/>
      <c r="BX115" s="863"/>
      <c r="BY115" s="863"/>
      <c r="BZ115" s="863"/>
      <c r="CA115" s="863" t="s">
        <v>189</v>
      </c>
      <c r="CB115" s="863"/>
      <c r="CC115" s="863"/>
      <c r="CD115" s="863"/>
      <c r="CE115" s="863"/>
      <c r="CF115" s="924" t="s">
        <v>189</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189</v>
      </c>
      <c r="DH115" s="826"/>
      <c r="DI115" s="826"/>
      <c r="DJ115" s="826"/>
      <c r="DK115" s="827"/>
      <c r="DL115" s="828" t="s">
        <v>392</v>
      </c>
      <c r="DM115" s="826"/>
      <c r="DN115" s="826"/>
      <c r="DO115" s="826"/>
      <c r="DP115" s="827"/>
      <c r="DQ115" s="828" t="s">
        <v>189</v>
      </c>
      <c r="DR115" s="826"/>
      <c r="DS115" s="826"/>
      <c r="DT115" s="826"/>
      <c r="DU115" s="827"/>
      <c r="DV115" s="873" t="s">
        <v>392</v>
      </c>
      <c r="DW115" s="874"/>
      <c r="DX115" s="874"/>
      <c r="DY115" s="874"/>
      <c r="DZ115" s="875"/>
    </row>
    <row r="116" spans="1:130" s="248" customFormat="1" ht="26.25" customHeight="1">
      <c r="A116" s="969"/>
      <c r="B116" s="970"/>
      <c r="C116" s="929" t="s">
        <v>452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189</v>
      </c>
      <c r="AB116" s="826"/>
      <c r="AC116" s="826"/>
      <c r="AD116" s="826"/>
      <c r="AE116" s="827"/>
      <c r="AF116" s="828" t="s">
        <v>189</v>
      </c>
      <c r="AG116" s="826"/>
      <c r="AH116" s="826"/>
      <c r="AI116" s="826"/>
      <c r="AJ116" s="827"/>
      <c r="AK116" s="828" t="s">
        <v>436</v>
      </c>
      <c r="AL116" s="826"/>
      <c r="AM116" s="826"/>
      <c r="AN116" s="826"/>
      <c r="AO116" s="827"/>
      <c r="AP116" s="873" t="s">
        <v>189</v>
      </c>
      <c r="AQ116" s="874"/>
      <c r="AR116" s="874"/>
      <c r="AS116" s="874"/>
      <c r="AT116" s="875"/>
      <c r="AU116" s="985"/>
      <c r="AV116" s="986"/>
      <c r="AW116" s="986"/>
      <c r="AX116" s="986"/>
      <c r="AY116" s="986"/>
      <c r="AZ116" s="912" t="s">
        <v>453</v>
      </c>
      <c r="BA116" s="913"/>
      <c r="BB116" s="913"/>
      <c r="BC116" s="913"/>
      <c r="BD116" s="913"/>
      <c r="BE116" s="913"/>
      <c r="BF116" s="913"/>
      <c r="BG116" s="913"/>
      <c r="BH116" s="913"/>
      <c r="BI116" s="913"/>
      <c r="BJ116" s="913"/>
      <c r="BK116" s="913"/>
      <c r="BL116" s="913"/>
      <c r="BM116" s="913"/>
      <c r="BN116" s="913"/>
      <c r="BO116" s="913"/>
      <c r="BP116" s="914"/>
      <c r="BQ116" s="862" t="s">
        <v>189</v>
      </c>
      <c r="BR116" s="863"/>
      <c r="BS116" s="863"/>
      <c r="BT116" s="863"/>
      <c r="BU116" s="863"/>
      <c r="BV116" s="863" t="s">
        <v>189</v>
      </c>
      <c r="BW116" s="863"/>
      <c r="BX116" s="863"/>
      <c r="BY116" s="863"/>
      <c r="BZ116" s="863"/>
      <c r="CA116" s="863" t="s">
        <v>189</v>
      </c>
      <c r="CB116" s="863"/>
      <c r="CC116" s="863"/>
      <c r="CD116" s="863"/>
      <c r="CE116" s="863"/>
      <c r="CF116" s="924" t="s">
        <v>189</v>
      </c>
      <c r="CG116" s="925"/>
      <c r="CH116" s="925"/>
      <c r="CI116" s="925"/>
      <c r="CJ116" s="925"/>
      <c r="CK116" s="980"/>
      <c r="CL116" s="867"/>
      <c r="CM116" s="870" t="s">
        <v>454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392</v>
      </c>
      <c r="DH116" s="826"/>
      <c r="DI116" s="826"/>
      <c r="DJ116" s="826"/>
      <c r="DK116" s="827"/>
      <c r="DL116" s="828" t="s">
        <v>189</v>
      </c>
      <c r="DM116" s="826"/>
      <c r="DN116" s="826"/>
      <c r="DO116" s="826"/>
      <c r="DP116" s="827"/>
      <c r="DQ116" s="828" t="s">
        <v>189</v>
      </c>
      <c r="DR116" s="826"/>
      <c r="DS116" s="826"/>
      <c r="DT116" s="826"/>
      <c r="DU116" s="827"/>
      <c r="DV116" s="873" t="s">
        <v>392</v>
      </c>
      <c r="DW116" s="874"/>
      <c r="DX116" s="874"/>
      <c r="DY116" s="874"/>
      <c r="DZ116" s="875"/>
    </row>
    <row r="117" spans="1:130" s="248" customFormat="1" ht="26.25" customHeight="1">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455</v>
      </c>
      <c r="Z117" s="952"/>
      <c r="AA117" s="957">
        <v>231164</v>
      </c>
      <c r="AB117" s="958"/>
      <c r="AC117" s="958"/>
      <c r="AD117" s="958"/>
      <c r="AE117" s="959"/>
      <c r="AF117" s="960">
        <v>232454</v>
      </c>
      <c r="AG117" s="958"/>
      <c r="AH117" s="958"/>
      <c r="AI117" s="958"/>
      <c r="AJ117" s="959"/>
      <c r="AK117" s="960">
        <v>238547</v>
      </c>
      <c r="AL117" s="958"/>
      <c r="AM117" s="958"/>
      <c r="AN117" s="958"/>
      <c r="AO117" s="959"/>
      <c r="AP117" s="961"/>
      <c r="AQ117" s="962"/>
      <c r="AR117" s="962"/>
      <c r="AS117" s="962"/>
      <c r="AT117" s="963"/>
      <c r="AU117" s="985"/>
      <c r="AV117" s="986"/>
      <c r="AW117" s="986"/>
      <c r="AX117" s="986"/>
      <c r="AY117" s="986"/>
      <c r="AZ117" s="912" t="s">
        <v>456</v>
      </c>
      <c r="BA117" s="913"/>
      <c r="BB117" s="913"/>
      <c r="BC117" s="913"/>
      <c r="BD117" s="913"/>
      <c r="BE117" s="913"/>
      <c r="BF117" s="913"/>
      <c r="BG117" s="913"/>
      <c r="BH117" s="913"/>
      <c r="BI117" s="913"/>
      <c r="BJ117" s="913"/>
      <c r="BK117" s="913"/>
      <c r="BL117" s="913"/>
      <c r="BM117" s="913"/>
      <c r="BN117" s="913"/>
      <c r="BO117" s="913"/>
      <c r="BP117" s="914"/>
      <c r="BQ117" s="862" t="s">
        <v>392</v>
      </c>
      <c r="BR117" s="863"/>
      <c r="BS117" s="863"/>
      <c r="BT117" s="863"/>
      <c r="BU117" s="863"/>
      <c r="BV117" s="863" t="s">
        <v>392</v>
      </c>
      <c r="BW117" s="863"/>
      <c r="BX117" s="863"/>
      <c r="BY117" s="863"/>
      <c r="BZ117" s="863"/>
      <c r="CA117" s="863" t="s">
        <v>436</v>
      </c>
      <c r="CB117" s="863"/>
      <c r="CC117" s="863"/>
      <c r="CD117" s="863"/>
      <c r="CE117" s="863"/>
      <c r="CF117" s="924" t="s">
        <v>392</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392</v>
      </c>
      <c r="DH117" s="826"/>
      <c r="DI117" s="826"/>
      <c r="DJ117" s="826"/>
      <c r="DK117" s="827"/>
      <c r="DL117" s="828" t="s">
        <v>392</v>
      </c>
      <c r="DM117" s="826"/>
      <c r="DN117" s="826"/>
      <c r="DO117" s="826"/>
      <c r="DP117" s="827"/>
      <c r="DQ117" s="828" t="s">
        <v>436</v>
      </c>
      <c r="DR117" s="826"/>
      <c r="DS117" s="826"/>
      <c r="DT117" s="826"/>
      <c r="DU117" s="827"/>
      <c r="DV117" s="873" t="s">
        <v>189</v>
      </c>
      <c r="DW117" s="874"/>
      <c r="DX117" s="874"/>
      <c r="DY117" s="874"/>
      <c r="DZ117" s="875"/>
    </row>
    <row r="118" spans="1:130" s="248" customFormat="1" ht="26.25" customHeight="1">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306</v>
      </c>
      <c r="AL118" s="951"/>
      <c r="AM118" s="951"/>
      <c r="AN118" s="951"/>
      <c r="AO118" s="952"/>
      <c r="AP118" s="954" t="s">
        <v>429</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392</v>
      </c>
      <c r="BR118" s="894"/>
      <c r="BS118" s="894"/>
      <c r="BT118" s="894"/>
      <c r="BU118" s="894"/>
      <c r="BV118" s="894" t="s">
        <v>189</v>
      </c>
      <c r="BW118" s="894"/>
      <c r="BX118" s="894"/>
      <c r="BY118" s="894"/>
      <c r="BZ118" s="894"/>
      <c r="CA118" s="894" t="s">
        <v>392</v>
      </c>
      <c r="CB118" s="894"/>
      <c r="CC118" s="894"/>
      <c r="CD118" s="894"/>
      <c r="CE118" s="894"/>
      <c r="CF118" s="924" t="s">
        <v>392</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392</v>
      </c>
      <c r="DH118" s="826"/>
      <c r="DI118" s="826"/>
      <c r="DJ118" s="826"/>
      <c r="DK118" s="827"/>
      <c r="DL118" s="828" t="s">
        <v>189</v>
      </c>
      <c r="DM118" s="826"/>
      <c r="DN118" s="826"/>
      <c r="DO118" s="826"/>
      <c r="DP118" s="827"/>
      <c r="DQ118" s="828" t="s">
        <v>392</v>
      </c>
      <c r="DR118" s="826"/>
      <c r="DS118" s="826"/>
      <c r="DT118" s="826"/>
      <c r="DU118" s="827"/>
      <c r="DV118" s="873" t="s">
        <v>392</v>
      </c>
      <c r="DW118" s="874"/>
      <c r="DX118" s="874"/>
      <c r="DY118" s="874"/>
      <c r="DZ118" s="875"/>
    </row>
    <row r="119" spans="1:130" s="248" customFormat="1" ht="26.25" customHeight="1">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37924</v>
      </c>
      <c r="AB119" s="944"/>
      <c r="AC119" s="944"/>
      <c r="AD119" s="944"/>
      <c r="AE119" s="945"/>
      <c r="AF119" s="946">
        <v>46744</v>
      </c>
      <c r="AG119" s="944"/>
      <c r="AH119" s="944"/>
      <c r="AI119" s="944"/>
      <c r="AJ119" s="945"/>
      <c r="AK119" s="946">
        <v>51938</v>
      </c>
      <c r="AL119" s="944"/>
      <c r="AM119" s="944"/>
      <c r="AN119" s="944"/>
      <c r="AO119" s="945"/>
      <c r="AP119" s="947">
        <v>7.3</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460</v>
      </c>
      <c r="BP119" s="927"/>
      <c r="BQ119" s="931">
        <v>2614356</v>
      </c>
      <c r="BR119" s="894"/>
      <c r="BS119" s="894"/>
      <c r="BT119" s="894"/>
      <c r="BU119" s="894"/>
      <c r="BV119" s="894">
        <v>2509015</v>
      </c>
      <c r="BW119" s="894"/>
      <c r="BX119" s="894"/>
      <c r="BY119" s="894"/>
      <c r="BZ119" s="894"/>
      <c r="CA119" s="894">
        <v>2500502</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189</v>
      </c>
      <c r="DH119" s="809"/>
      <c r="DI119" s="809"/>
      <c r="DJ119" s="809"/>
      <c r="DK119" s="810"/>
      <c r="DL119" s="811" t="s">
        <v>189</v>
      </c>
      <c r="DM119" s="809"/>
      <c r="DN119" s="809"/>
      <c r="DO119" s="809"/>
      <c r="DP119" s="810"/>
      <c r="DQ119" s="811" t="s">
        <v>436</v>
      </c>
      <c r="DR119" s="809"/>
      <c r="DS119" s="809"/>
      <c r="DT119" s="809"/>
      <c r="DU119" s="810"/>
      <c r="DV119" s="897" t="s">
        <v>392</v>
      </c>
      <c r="DW119" s="898"/>
      <c r="DX119" s="898"/>
      <c r="DY119" s="898"/>
      <c r="DZ119" s="899"/>
    </row>
    <row r="120" spans="1:130" s="248" customFormat="1" ht="26.25" customHeight="1">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392</v>
      </c>
      <c r="AB120" s="826"/>
      <c r="AC120" s="826"/>
      <c r="AD120" s="826"/>
      <c r="AE120" s="827"/>
      <c r="AF120" s="828" t="s">
        <v>436</v>
      </c>
      <c r="AG120" s="826"/>
      <c r="AH120" s="826"/>
      <c r="AI120" s="826"/>
      <c r="AJ120" s="827"/>
      <c r="AK120" s="828" t="s">
        <v>392</v>
      </c>
      <c r="AL120" s="826"/>
      <c r="AM120" s="826"/>
      <c r="AN120" s="826"/>
      <c r="AO120" s="827"/>
      <c r="AP120" s="873" t="s">
        <v>189</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332809</v>
      </c>
      <c r="BR120" s="891"/>
      <c r="BS120" s="891"/>
      <c r="BT120" s="891"/>
      <c r="BU120" s="891"/>
      <c r="BV120" s="891">
        <v>358775</v>
      </c>
      <c r="BW120" s="891"/>
      <c r="BX120" s="891"/>
      <c r="BY120" s="891"/>
      <c r="BZ120" s="891"/>
      <c r="CA120" s="891">
        <v>294392</v>
      </c>
      <c r="CB120" s="891"/>
      <c r="CC120" s="891"/>
      <c r="CD120" s="891"/>
      <c r="CE120" s="891"/>
      <c r="CF120" s="915">
        <v>41.5</v>
      </c>
      <c r="CG120" s="916"/>
      <c r="CH120" s="916"/>
      <c r="CI120" s="916"/>
      <c r="CJ120" s="916"/>
      <c r="CK120" s="917" t="s">
        <v>464</v>
      </c>
      <c r="CL120" s="901"/>
      <c r="CM120" s="901"/>
      <c r="CN120" s="901"/>
      <c r="CO120" s="902"/>
      <c r="CP120" s="921" t="s">
        <v>465</v>
      </c>
      <c r="CQ120" s="922"/>
      <c r="CR120" s="922"/>
      <c r="CS120" s="922"/>
      <c r="CT120" s="922"/>
      <c r="CU120" s="922"/>
      <c r="CV120" s="922"/>
      <c r="CW120" s="922"/>
      <c r="CX120" s="922"/>
      <c r="CY120" s="922"/>
      <c r="CZ120" s="922"/>
      <c r="DA120" s="922"/>
      <c r="DB120" s="922"/>
      <c r="DC120" s="922"/>
      <c r="DD120" s="922"/>
      <c r="DE120" s="922"/>
      <c r="DF120" s="923"/>
      <c r="DG120" s="910">
        <v>281620</v>
      </c>
      <c r="DH120" s="891"/>
      <c r="DI120" s="891"/>
      <c r="DJ120" s="891"/>
      <c r="DK120" s="891"/>
      <c r="DL120" s="891">
        <v>296983</v>
      </c>
      <c r="DM120" s="891"/>
      <c r="DN120" s="891"/>
      <c r="DO120" s="891"/>
      <c r="DP120" s="891"/>
      <c r="DQ120" s="891">
        <v>297119</v>
      </c>
      <c r="DR120" s="891"/>
      <c r="DS120" s="891"/>
      <c r="DT120" s="891"/>
      <c r="DU120" s="891"/>
      <c r="DV120" s="892">
        <v>41.9</v>
      </c>
      <c r="DW120" s="892"/>
      <c r="DX120" s="892"/>
      <c r="DY120" s="892"/>
      <c r="DZ120" s="893"/>
    </row>
    <row r="121" spans="1:130" s="248" customFormat="1" ht="26.25" customHeight="1">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189</v>
      </c>
      <c r="AB121" s="826"/>
      <c r="AC121" s="826"/>
      <c r="AD121" s="826"/>
      <c r="AE121" s="827"/>
      <c r="AF121" s="828" t="s">
        <v>392</v>
      </c>
      <c r="AG121" s="826"/>
      <c r="AH121" s="826"/>
      <c r="AI121" s="826"/>
      <c r="AJ121" s="827"/>
      <c r="AK121" s="828" t="s">
        <v>436</v>
      </c>
      <c r="AL121" s="826"/>
      <c r="AM121" s="826"/>
      <c r="AN121" s="826"/>
      <c r="AO121" s="827"/>
      <c r="AP121" s="873" t="s">
        <v>392</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19907</v>
      </c>
      <c r="BR121" s="863"/>
      <c r="BS121" s="863"/>
      <c r="BT121" s="863"/>
      <c r="BU121" s="863"/>
      <c r="BV121" s="863">
        <v>7284</v>
      </c>
      <c r="BW121" s="863"/>
      <c r="BX121" s="863"/>
      <c r="BY121" s="863"/>
      <c r="BZ121" s="863"/>
      <c r="CA121" s="863">
        <v>5284</v>
      </c>
      <c r="CB121" s="863"/>
      <c r="CC121" s="863"/>
      <c r="CD121" s="863"/>
      <c r="CE121" s="863"/>
      <c r="CF121" s="924">
        <v>0.7</v>
      </c>
      <c r="CG121" s="925"/>
      <c r="CH121" s="925"/>
      <c r="CI121" s="925"/>
      <c r="CJ121" s="925"/>
      <c r="CK121" s="918"/>
      <c r="CL121" s="904"/>
      <c r="CM121" s="904"/>
      <c r="CN121" s="904"/>
      <c r="CO121" s="905"/>
      <c r="CP121" s="884" t="s">
        <v>468</v>
      </c>
      <c r="CQ121" s="885"/>
      <c r="CR121" s="885"/>
      <c r="CS121" s="885"/>
      <c r="CT121" s="885"/>
      <c r="CU121" s="885"/>
      <c r="CV121" s="885"/>
      <c r="CW121" s="885"/>
      <c r="CX121" s="885"/>
      <c r="CY121" s="885"/>
      <c r="CZ121" s="885"/>
      <c r="DA121" s="885"/>
      <c r="DB121" s="885"/>
      <c r="DC121" s="885"/>
      <c r="DD121" s="885"/>
      <c r="DE121" s="885"/>
      <c r="DF121" s="886"/>
      <c r="DG121" s="862">
        <v>222755</v>
      </c>
      <c r="DH121" s="863"/>
      <c r="DI121" s="863"/>
      <c r="DJ121" s="863"/>
      <c r="DK121" s="863"/>
      <c r="DL121" s="863">
        <v>225930</v>
      </c>
      <c r="DM121" s="863"/>
      <c r="DN121" s="863"/>
      <c r="DO121" s="863"/>
      <c r="DP121" s="863"/>
      <c r="DQ121" s="863">
        <v>214203</v>
      </c>
      <c r="DR121" s="863"/>
      <c r="DS121" s="863"/>
      <c r="DT121" s="863"/>
      <c r="DU121" s="863"/>
      <c r="DV121" s="840">
        <v>30.2</v>
      </c>
      <c r="DW121" s="840"/>
      <c r="DX121" s="840"/>
      <c r="DY121" s="840"/>
      <c r="DZ121" s="841"/>
    </row>
    <row r="122" spans="1:130" s="248" customFormat="1" ht="26.25" customHeight="1">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189</v>
      </c>
      <c r="AB122" s="826"/>
      <c r="AC122" s="826"/>
      <c r="AD122" s="826"/>
      <c r="AE122" s="827"/>
      <c r="AF122" s="828" t="s">
        <v>189</v>
      </c>
      <c r="AG122" s="826"/>
      <c r="AH122" s="826"/>
      <c r="AI122" s="826"/>
      <c r="AJ122" s="827"/>
      <c r="AK122" s="828" t="s">
        <v>436</v>
      </c>
      <c r="AL122" s="826"/>
      <c r="AM122" s="826"/>
      <c r="AN122" s="826"/>
      <c r="AO122" s="827"/>
      <c r="AP122" s="873" t="s">
        <v>189</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1115044</v>
      </c>
      <c r="BR122" s="894"/>
      <c r="BS122" s="894"/>
      <c r="BT122" s="894"/>
      <c r="BU122" s="894"/>
      <c r="BV122" s="894">
        <v>1108851</v>
      </c>
      <c r="BW122" s="894"/>
      <c r="BX122" s="894"/>
      <c r="BY122" s="894"/>
      <c r="BZ122" s="894"/>
      <c r="CA122" s="894">
        <v>1150641</v>
      </c>
      <c r="CB122" s="894"/>
      <c r="CC122" s="894"/>
      <c r="CD122" s="894"/>
      <c r="CE122" s="894"/>
      <c r="CF122" s="895">
        <v>162.1</v>
      </c>
      <c r="CG122" s="896"/>
      <c r="CH122" s="896"/>
      <c r="CI122" s="896"/>
      <c r="CJ122" s="896"/>
      <c r="CK122" s="918"/>
      <c r="CL122" s="904"/>
      <c r="CM122" s="904"/>
      <c r="CN122" s="904"/>
      <c r="CO122" s="905"/>
      <c r="CP122" s="884" t="s">
        <v>470</v>
      </c>
      <c r="CQ122" s="885"/>
      <c r="CR122" s="885"/>
      <c r="CS122" s="885"/>
      <c r="CT122" s="885"/>
      <c r="CU122" s="885"/>
      <c r="CV122" s="885"/>
      <c r="CW122" s="885"/>
      <c r="CX122" s="885"/>
      <c r="CY122" s="885"/>
      <c r="CZ122" s="885"/>
      <c r="DA122" s="885"/>
      <c r="DB122" s="885"/>
      <c r="DC122" s="885"/>
      <c r="DD122" s="885"/>
      <c r="DE122" s="885"/>
      <c r="DF122" s="886"/>
      <c r="DG122" s="862">
        <v>42962</v>
      </c>
      <c r="DH122" s="863"/>
      <c r="DI122" s="863"/>
      <c r="DJ122" s="863"/>
      <c r="DK122" s="863"/>
      <c r="DL122" s="863">
        <v>42891</v>
      </c>
      <c r="DM122" s="863"/>
      <c r="DN122" s="863"/>
      <c r="DO122" s="863"/>
      <c r="DP122" s="863"/>
      <c r="DQ122" s="863">
        <v>39377</v>
      </c>
      <c r="DR122" s="863"/>
      <c r="DS122" s="863"/>
      <c r="DT122" s="863"/>
      <c r="DU122" s="863"/>
      <c r="DV122" s="840">
        <v>5.5</v>
      </c>
      <c r="DW122" s="840"/>
      <c r="DX122" s="840"/>
      <c r="DY122" s="840"/>
      <c r="DZ122" s="841"/>
    </row>
    <row r="123" spans="1:130" s="248" customFormat="1" ht="26.25" customHeight="1">
      <c r="A123" s="866"/>
      <c r="B123" s="867"/>
      <c r="C123" s="870" t="s">
        <v>454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189</v>
      </c>
      <c r="AB123" s="826"/>
      <c r="AC123" s="826"/>
      <c r="AD123" s="826"/>
      <c r="AE123" s="827"/>
      <c r="AF123" s="828" t="s">
        <v>392</v>
      </c>
      <c r="AG123" s="826"/>
      <c r="AH123" s="826"/>
      <c r="AI123" s="826"/>
      <c r="AJ123" s="827"/>
      <c r="AK123" s="828" t="s">
        <v>392</v>
      </c>
      <c r="AL123" s="826"/>
      <c r="AM123" s="826"/>
      <c r="AN123" s="826"/>
      <c r="AO123" s="827"/>
      <c r="AP123" s="873" t="s">
        <v>189</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471</v>
      </c>
      <c r="BP123" s="927"/>
      <c r="BQ123" s="881">
        <v>1467760</v>
      </c>
      <c r="BR123" s="882"/>
      <c r="BS123" s="882"/>
      <c r="BT123" s="882"/>
      <c r="BU123" s="882"/>
      <c r="BV123" s="882">
        <v>1474910</v>
      </c>
      <c r="BW123" s="882"/>
      <c r="BX123" s="882"/>
      <c r="BY123" s="882"/>
      <c r="BZ123" s="882"/>
      <c r="CA123" s="882">
        <v>1450317</v>
      </c>
      <c r="CB123" s="882"/>
      <c r="CC123" s="882"/>
      <c r="CD123" s="882"/>
      <c r="CE123" s="882"/>
      <c r="CF123" s="792"/>
      <c r="CG123" s="793"/>
      <c r="CH123" s="793"/>
      <c r="CI123" s="793"/>
      <c r="CJ123" s="883"/>
      <c r="CK123" s="918"/>
      <c r="CL123" s="904"/>
      <c r="CM123" s="904"/>
      <c r="CN123" s="904"/>
      <c r="CO123" s="905"/>
      <c r="CP123" s="884" t="s">
        <v>409</v>
      </c>
      <c r="CQ123" s="885"/>
      <c r="CR123" s="885"/>
      <c r="CS123" s="885"/>
      <c r="CT123" s="885"/>
      <c r="CU123" s="885"/>
      <c r="CV123" s="885"/>
      <c r="CW123" s="885"/>
      <c r="CX123" s="885"/>
      <c r="CY123" s="885"/>
      <c r="CZ123" s="885"/>
      <c r="DA123" s="885"/>
      <c r="DB123" s="885"/>
      <c r="DC123" s="885"/>
      <c r="DD123" s="885"/>
      <c r="DE123" s="885"/>
      <c r="DF123" s="886"/>
      <c r="DG123" s="825">
        <v>7845</v>
      </c>
      <c r="DH123" s="826"/>
      <c r="DI123" s="826"/>
      <c r="DJ123" s="826"/>
      <c r="DK123" s="827"/>
      <c r="DL123" s="828">
        <v>7515</v>
      </c>
      <c r="DM123" s="826"/>
      <c r="DN123" s="826"/>
      <c r="DO123" s="826"/>
      <c r="DP123" s="827"/>
      <c r="DQ123" s="828">
        <v>6926</v>
      </c>
      <c r="DR123" s="826"/>
      <c r="DS123" s="826"/>
      <c r="DT123" s="826"/>
      <c r="DU123" s="827"/>
      <c r="DV123" s="873">
        <v>1</v>
      </c>
      <c r="DW123" s="874"/>
      <c r="DX123" s="874"/>
      <c r="DY123" s="874"/>
      <c r="DZ123" s="875"/>
    </row>
    <row r="124" spans="1:130" s="248" customFormat="1" ht="26.25" customHeight="1" thickBot="1">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189</v>
      </c>
      <c r="AB124" s="826"/>
      <c r="AC124" s="826"/>
      <c r="AD124" s="826"/>
      <c r="AE124" s="827"/>
      <c r="AF124" s="828" t="s">
        <v>472</v>
      </c>
      <c r="AG124" s="826"/>
      <c r="AH124" s="826"/>
      <c r="AI124" s="826"/>
      <c r="AJ124" s="827"/>
      <c r="AK124" s="828" t="s">
        <v>189</v>
      </c>
      <c r="AL124" s="826"/>
      <c r="AM124" s="826"/>
      <c r="AN124" s="826"/>
      <c r="AO124" s="827"/>
      <c r="AP124" s="873" t="s">
        <v>189</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174</v>
      </c>
      <c r="BR124" s="880"/>
      <c r="BS124" s="880"/>
      <c r="BT124" s="880"/>
      <c r="BU124" s="880"/>
      <c r="BV124" s="880">
        <v>154.1</v>
      </c>
      <c r="BW124" s="880"/>
      <c r="BX124" s="880"/>
      <c r="BY124" s="880"/>
      <c r="BZ124" s="880"/>
      <c r="CA124" s="880">
        <v>147.9</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t="s">
        <v>189</v>
      </c>
      <c r="DH124" s="809"/>
      <c r="DI124" s="809"/>
      <c r="DJ124" s="809"/>
      <c r="DK124" s="810"/>
      <c r="DL124" s="811" t="s">
        <v>189</v>
      </c>
      <c r="DM124" s="809"/>
      <c r="DN124" s="809"/>
      <c r="DO124" s="809"/>
      <c r="DP124" s="810"/>
      <c r="DQ124" s="811" t="s">
        <v>189</v>
      </c>
      <c r="DR124" s="809"/>
      <c r="DS124" s="809"/>
      <c r="DT124" s="809"/>
      <c r="DU124" s="810"/>
      <c r="DV124" s="897" t="s">
        <v>189</v>
      </c>
      <c r="DW124" s="898"/>
      <c r="DX124" s="898"/>
      <c r="DY124" s="898"/>
      <c r="DZ124" s="899"/>
    </row>
    <row r="125" spans="1:130" s="248" customFormat="1" ht="26.25" customHeight="1">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189</v>
      </c>
      <c r="AB125" s="826"/>
      <c r="AC125" s="826"/>
      <c r="AD125" s="826"/>
      <c r="AE125" s="827"/>
      <c r="AF125" s="828" t="s">
        <v>472</v>
      </c>
      <c r="AG125" s="826"/>
      <c r="AH125" s="826"/>
      <c r="AI125" s="826"/>
      <c r="AJ125" s="827"/>
      <c r="AK125" s="828" t="s">
        <v>189</v>
      </c>
      <c r="AL125" s="826"/>
      <c r="AM125" s="826"/>
      <c r="AN125" s="826"/>
      <c r="AO125" s="827"/>
      <c r="AP125" s="873" t="s">
        <v>475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475</v>
      </c>
      <c r="DH125" s="891"/>
      <c r="DI125" s="891"/>
      <c r="DJ125" s="891"/>
      <c r="DK125" s="891"/>
      <c r="DL125" s="891" t="s">
        <v>472</v>
      </c>
      <c r="DM125" s="891"/>
      <c r="DN125" s="891"/>
      <c r="DO125" s="891"/>
      <c r="DP125" s="891"/>
      <c r="DQ125" s="891" t="s">
        <v>189</v>
      </c>
      <c r="DR125" s="891"/>
      <c r="DS125" s="891"/>
      <c r="DT125" s="891"/>
      <c r="DU125" s="891"/>
      <c r="DV125" s="892" t="s">
        <v>189</v>
      </c>
      <c r="DW125" s="892"/>
      <c r="DX125" s="892"/>
      <c r="DY125" s="892"/>
      <c r="DZ125" s="893"/>
    </row>
    <row r="126" spans="1:130" s="248" customFormat="1" ht="26.25" customHeight="1" thickBot="1">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189</v>
      </c>
      <c r="AB126" s="826"/>
      <c r="AC126" s="826"/>
      <c r="AD126" s="826"/>
      <c r="AE126" s="827"/>
      <c r="AF126" s="828" t="s">
        <v>189</v>
      </c>
      <c r="AG126" s="826"/>
      <c r="AH126" s="826"/>
      <c r="AI126" s="826"/>
      <c r="AJ126" s="827"/>
      <c r="AK126" s="828" t="s">
        <v>189</v>
      </c>
      <c r="AL126" s="826"/>
      <c r="AM126" s="826"/>
      <c r="AN126" s="826"/>
      <c r="AO126" s="827"/>
      <c r="AP126" s="873" t="s">
        <v>189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478</v>
      </c>
      <c r="CQ126" s="796"/>
      <c r="CR126" s="796"/>
      <c r="CS126" s="796"/>
      <c r="CT126" s="796"/>
      <c r="CU126" s="796"/>
      <c r="CV126" s="796"/>
      <c r="CW126" s="796"/>
      <c r="CX126" s="796"/>
      <c r="CY126" s="796"/>
      <c r="CZ126" s="796"/>
      <c r="DA126" s="796"/>
      <c r="DB126" s="796"/>
      <c r="DC126" s="796"/>
      <c r="DD126" s="796"/>
      <c r="DE126" s="796"/>
      <c r="DF126" s="797"/>
      <c r="DG126" s="862" t="s">
        <v>436</v>
      </c>
      <c r="DH126" s="863"/>
      <c r="DI126" s="863"/>
      <c r="DJ126" s="863"/>
      <c r="DK126" s="863"/>
      <c r="DL126" s="863" t="s">
        <v>189</v>
      </c>
      <c r="DM126" s="863"/>
      <c r="DN126" s="863"/>
      <c r="DO126" s="863"/>
      <c r="DP126" s="863"/>
      <c r="DQ126" s="863" t="s">
        <v>189</v>
      </c>
      <c r="DR126" s="863"/>
      <c r="DS126" s="863"/>
      <c r="DT126" s="863"/>
      <c r="DU126" s="863"/>
      <c r="DV126" s="840" t="s">
        <v>189</v>
      </c>
      <c r="DW126" s="840"/>
      <c r="DX126" s="840"/>
      <c r="DY126" s="840"/>
      <c r="DZ126" s="841"/>
    </row>
    <row r="127" spans="1:130" s="248" customFormat="1" ht="26.25" customHeight="1">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189</v>
      </c>
      <c r="AB127" s="826"/>
      <c r="AC127" s="826"/>
      <c r="AD127" s="826"/>
      <c r="AE127" s="827"/>
      <c r="AF127" s="828" t="s">
        <v>189</v>
      </c>
      <c r="AG127" s="826"/>
      <c r="AH127" s="826"/>
      <c r="AI127" s="826"/>
      <c r="AJ127" s="827"/>
      <c r="AK127" s="828" t="s">
        <v>189</v>
      </c>
      <c r="AL127" s="826"/>
      <c r="AM127" s="826"/>
      <c r="AN127" s="826"/>
      <c r="AO127" s="827"/>
      <c r="AP127" s="873" t="s">
        <v>189</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475</v>
      </c>
      <c r="DH127" s="863"/>
      <c r="DI127" s="863"/>
      <c r="DJ127" s="863"/>
      <c r="DK127" s="863"/>
      <c r="DL127" s="863" t="s">
        <v>189</v>
      </c>
      <c r="DM127" s="863"/>
      <c r="DN127" s="863"/>
      <c r="DO127" s="863"/>
      <c r="DP127" s="863"/>
      <c r="DQ127" s="863" t="s">
        <v>189</v>
      </c>
      <c r="DR127" s="863"/>
      <c r="DS127" s="863"/>
      <c r="DT127" s="863"/>
      <c r="DU127" s="863"/>
      <c r="DV127" s="840" t="s">
        <v>436</v>
      </c>
      <c r="DW127" s="840"/>
      <c r="DX127" s="840"/>
      <c r="DY127" s="840"/>
      <c r="DZ127" s="841"/>
    </row>
    <row r="128" spans="1:130" s="248" customFormat="1" ht="26.25" customHeight="1" thickBot="1">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v>6775</v>
      </c>
      <c r="AB128" s="847"/>
      <c r="AC128" s="847"/>
      <c r="AD128" s="847"/>
      <c r="AE128" s="848"/>
      <c r="AF128" s="849">
        <v>4003</v>
      </c>
      <c r="AG128" s="847"/>
      <c r="AH128" s="847"/>
      <c r="AI128" s="847"/>
      <c r="AJ128" s="848"/>
      <c r="AK128" s="849">
        <v>1459</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189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189</v>
      </c>
      <c r="DH128" s="837"/>
      <c r="DI128" s="837"/>
      <c r="DJ128" s="837"/>
      <c r="DK128" s="837"/>
      <c r="DL128" s="837" t="s">
        <v>189</v>
      </c>
      <c r="DM128" s="837"/>
      <c r="DN128" s="837"/>
      <c r="DO128" s="837"/>
      <c r="DP128" s="837"/>
      <c r="DQ128" s="837" t="s">
        <v>475</v>
      </c>
      <c r="DR128" s="837"/>
      <c r="DS128" s="837"/>
      <c r="DT128" s="837"/>
      <c r="DU128" s="837"/>
      <c r="DV128" s="838" t="s">
        <v>189</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783812</v>
      </c>
      <c r="AB129" s="826"/>
      <c r="AC129" s="826"/>
      <c r="AD129" s="826"/>
      <c r="AE129" s="827"/>
      <c r="AF129" s="828">
        <v>821965</v>
      </c>
      <c r="AG129" s="826"/>
      <c r="AH129" s="826"/>
      <c r="AI129" s="826"/>
      <c r="AJ129" s="827"/>
      <c r="AK129" s="828">
        <v>867385</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436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125049</v>
      </c>
      <c r="AB130" s="826"/>
      <c r="AC130" s="826"/>
      <c r="AD130" s="826"/>
      <c r="AE130" s="827"/>
      <c r="AF130" s="828">
        <v>151300</v>
      </c>
      <c r="AG130" s="826"/>
      <c r="AH130" s="826"/>
      <c r="AI130" s="826"/>
      <c r="AJ130" s="827"/>
      <c r="AK130" s="828">
        <v>157758</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12.5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658763</v>
      </c>
      <c r="AB131" s="809"/>
      <c r="AC131" s="809"/>
      <c r="AD131" s="809"/>
      <c r="AE131" s="810"/>
      <c r="AF131" s="811">
        <v>670665</v>
      </c>
      <c r="AG131" s="809"/>
      <c r="AH131" s="809"/>
      <c r="AI131" s="809"/>
      <c r="AJ131" s="810"/>
      <c r="AK131" s="811">
        <v>709627</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v>147.9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15.07977831</v>
      </c>
      <c r="AB132" s="789"/>
      <c r="AC132" s="789"/>
      <c r="AD132" s="789"/>
      <c r="AE132" s="790"/>
      <c r="AF132" s="791">
        <v>11.50365682</v>
      </c>
      <c r="AG132" s="789"/>
      <c r="AH132" s="789"/>
      <c r="AI132" s="789"/>
      <c r="AJ132" s="790"/>
      <c r="AK132" s="791">
        <v>11.17911241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16</v>
      </c>
      <c r="AB133" s="768"/>
      <c r="AC133" s="768"/>
      <c r="AD133" s="768"/>
      <c r="AE133" s="769"/>
      <c r="AF133" s="767">
        <v>14.2</v>
      </c>
      <c r="AG133" s="768"/>
      <c r="AH133" s="768"/>
      <c r="AI133" s="768"/>
      <c r="AJ133" s="769"/>
      <c r="AK133" s="767">
        <v>12.5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DGp0H3l2ySHP9HEBRZ3WPUijpjgTBUTHHZkGr80taNOcs7icGBLMHS2u+PPMDzr4/zIidB64z5xurtoqTj2OA==" saltValue="ucalR7eXW/LyyVpwHRk+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Zxdr+vzTLPzirqBL6VDykItdmxIfZlwZY79IRcZLST8qGBCGgwu9s9vRRAnP5S0CVZv4c8OuLOOplrOKsKK/fw==" saltValue="+GV6+qCxpOwpgDalFTc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F78LEztA52liQQUPnkrTY+rtbLjCPOejUcstaCfhGRewtQKfGDNRnPgOP4Osizeh3IlIcO1quc1td95HJcVIg==" saltValue="lCVPxYh/pqRvTIXjlxxc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8" t="s">
        <v>502</v>
      </c>
      <c r="AP7" s="305"/>
      <c r="AQ7" s="306" t="s">
        <v>503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9"/>
      <c r="AP8" s="311" t="s">
        <v>504</v>
      </c>
      <c r="AQ8" s="312" t="s">
        <v>505</v>
      </c>
      <c r="AR8" s="313" t="s">
        <v>506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9" t="s">
        <v>507</v>
      </c>
      <c r="AL9" s="1200"/>
      <c r="AM9" s="1200"/>
      <c r="AN9" s="1201"/>
      <c r="AO9" s="314">
        <v>321859</v>
      </c>
      <c r="AP9" s="314">
        <v>351758</v>
      </c>
      <c r="AQ9" s="315">
        <v>239985</v>
      </c>
      <c r="AR9" s="316">
        <v>46.6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9" t="s">
        <v>508</v>
      </c>
      <c r="AL10" s="1200"/>
      <c r="AM10" s="1200"/>
      <c r="AN10" s="1201"/>
      <c r="AO10" s="317">
        <v>1886</v>
      </c>
      <c r="AP10" s="317">
        <v>2061</v>
      </c>
      <c r="AQ10" s="318">
        <v>24622</v>
      </c>
      <c r="AR10" s="319">
        <v>-91.6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9" t="s">
        <v>509</v>
      </c>
      <c r="AL11" s="1200"/>
      <c r="AM11" s="1200"/>
      <c r="AN11" s="1201"/>
      <c r="AO11" s="317" t="s">
        <v>510</v>
      </c>
      <c r="AP11" s="317" t="s">
        <v>510</v>
      </c>
      <c r="AQ11" s="318">
        <v>3358</v>
      </c>
      <c r="AR11" s="319" t="s">
        <v>510</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9" t="s">
        <v>511</v>
      </c>
      <c r="AL12" s="1200"/>
      <c r="AM12" s="1200"/>
      <c r="AN12" s="1201"/>
      <c r="AO12" s="317" t="s">
        <v>510</v>
      </c>
      <c r="AP12" s="317" t="s">
        <v>510</v>
      </c>
      <c r="AQ12" s="318" t="s">
        <v>510</v>
      </c>
      <c r="AR12" s="319" t="s">
        <v>510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9" t="s">
        <v>512</v>
      </c>
      <c r="AL13" s="1200"/>
      <c r="AM13" s="1200"/>
      <c r="AN13" s="1201"/>
      <c r="AO13" s="317">
        <v>20242</v>
      </c>
      <c r="AP13" s="317">
        <v>22122</v>
      </c>
      <c r="AQ13" s="318">
        <v>7864</v>
      </c>
      <c r="AR13" s="319">
        <v>181.3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9" t="s">
        <v>513</v>
      </c>
      <c r="AL14" s="1200"/>
      <c r="AM14" s="1200"/>
      <c r="AN14" s="1201"/>
      <c r="AO14" s="317" t="s">
        <v>510</v>
      </c>
      <c r="AP14" s="317" t="s">
        <v>510</v>
      </c>
      <c r="AQ14" s="318">
        <v>6185</v>
      </c>
      <c r="AR14" s="319" t="s">
        <v>510</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02" t="s">
        <v>514</v>
      </c>
      <c r="AL15" s="1203"/>
      <c r="AM15" s="1203"/>
      <c r="AN15" s="1204"/>
      <c r="AO15" s="317">
        <v>-28011</v>
      </c>
      <c r="AP15" s="317">
        <v>-30613</v>
      </c>
      <c r="AQ15" s="318">
        <v>-18737</v>
      </c>
      <c r="AR15" s="319">
        <v>63.4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02" t="s">
        <v>187</v>
      </c>
      <c r="AL16" s="1203"/>
      <c r="AM16" s="1203"/>
      <c r="AN16" s="1204"/>
      <c r="AO16" s="317">
        <v>315976</v>
      </c>
      <c r="AP16" s="317">
        <v>345329</v>
      </c>
      <c r="AQ16" s="318">
        <v>263276</v>
      </c>
      <c r="AR16" s="319">
        <v>31.2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5" t="s">
        <v>519</v>
      </c>
      <c r="AL21" s="1206"/>
      <c r="AM21" s="1206"/>
      <c r="AN21" s="1207"/>
      <c r="AO21" s="330">
        <v>29.51</v>
      </c>
      <c r="AP21" s="331">
        <v>24.56</v>
      </c>
      <c r="AQ21" s="332">
        <v>4.95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5" t="s">
        <v>520</v>
      </c>
      <c r="AL22" s="1206"/>
      <c r="AM22" s="1206"/>
      <c r="AN22" s="1207"/>
      <c r="AO22" s="335">
        <v>94.5</v>
      </c>
      <c r="AP22" s="336">
        <v>94.3</v>
      </c>
      <c r="AQ22" s="337">
        <v>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8" t="s">
        <v>502</v>
      </c>
      <c r="AP30" s="305"/>
      <c r="AQ30" s="306" t="s">
        <v>503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9"/>
      <c r="AP31" s="311" t="s">
        <v>504</v>
      </c>
      <c r="AQ31" s="312" t="s">
        <v>505</v>
      </c>
      <c r="AR31" s="313" t="s">
        <v>506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8" t="s">
        <v>524</v>
      </c>
      <c r="AL32" s="1189"/>
      <c r="AM32" s="1189"/>
      <c r="AN32" s="1190"/>
      <c r="AO32" s="345">
        <v>124002</v>
      </c>
      <c r="AP32" s="345">
        <v>135521</v>
      </c>
      <c r="AQ32" s="346">
        <v>149198</v>
      </c>
      <c r="AR32" s="347">
        <v>-9.1999999999999993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8" t="s">
        <v>525</v>
      </c>
      <c r="AL33" s="1189"/>
      <c r="AM33" s="1189"/>
      <c r="AN33" s="1190"/>
      <c r="AO33" s="345" t="s">
        <v>510</v>
      </c>
      <c r="AP33" s="345" t="s">
        <v>510</v>
      </c>
      <c r="AQ33" s="346" t="s">
        <v>510</v>
      </c>
      <c r="AR33" s="347" t="s">
        <v>510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8" t="s">
        <v>526</v>
      </c>
      <c r="AL34" s="1189"/>
      <c r="AM34" s="1189"/>
      <c r="AN34" s="1190"/>
      <c r="AO34" s="345" t="s">
        <v>510</v>
      </c>
      <c r="AP34" s="345" t="s">
        <v>510</v>
      </c>
      <c r="AQ34" s="346" t="s">
        <v>510</v>
      </c>
      <c r="AR34" s="347" t="s">
        <v>510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8" t="s">
        <v>527</v>
      </c>
      <c r="AL35" s="1189"/>
      <c r="AM35" s="1189"/>
      <c r="AN35" s="1190"/>
      <c r="AO35" s="345">
        <v>62113</v>
      </c>
      <c r="AP35" s="345">
        <v>67883</v>
      </c>
      <c r="AQ35" s="346">
        <v>31871</v>
      </c>
      <c r="AR35" s="347">
        <v>113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8" t="s">
        <v>528</v>
      </c>
      <c r="AL36" s="1189"/>
      <c r="AM36" s="1189"/>
      <c r="AN36" s="1190"/>
      <c r="AO36" s="345">
        <v>494</v>
      </c>
      <c r="AP36" s="345">
        <v>540</v>
      </c>
      <c r="AQ36" s="346">
        <v>4984</v>
      </c>
      <c r="AR36" s="347">
        <v>-89.2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8" t="s">
        <v>529</v>
      </c>
      <c r="AL37" s="1189"/>
      <c r="AM37" s="1189"/>
      <c r="AN37" s="1190"/>
      <c r="AO37" s="345">
        <v>51938</v>
      </c>
      <c r="AP37" s="345">
        <v>56763</v>
      </c>
      <c r="AQ37" s="346">
        <v>1220</v>
      </c>
      <c r="AR37" s="347">
        <v>4552.7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5" t="s">
        <v>530</v>
      </c>
      <c r="AL38" s="1186"/>
      <c r="AM38" s="1186"/>
      <c r="AN38" s="1187"/>
      <c r="AO38" s="348" t="s">
        <v>510</v>
      </c>
      <c r="AP38" s="348" t="s">
        <v>510</v>
      </c>
      <c r="AQ38" s="349">
        <v>35</v>
      </c>
      <c r="AR38" s="337" t="s">
        <v>510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5" t="s">
        <v>531</v>
      </c>
      <c r="AL39" s="1186"/>
      <c r="AM39" s="1186"/>
      <c r="AN39" s="1187"/>
      <c r="AO39" s="345">
        <v>-1459</v>
      </c>
      <c r="AP39" s="345">
        <v>-1595</v>
      </c>
      <c r="AQ39" s="346">
        <v>-8070</v>
      </c>
      <c r="AR39" s="347">
        <v>-80.2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8" t="s">
        <v>532</v>
      </c>
      <c r="AL40" s="1189"/>
      <c r="AM40" s="1189"/>
      <c r="AN40" s="1190"/>
      <c r="AO40" s="345">
        <v>-157758</v>
      </c>
      <c r="AP40" s="345">
        <v>-172413</v>
      </c>
      <c r="AQ40" s="346">
        <v>-130648</v>
      </c>
      <c r="AR40" s="347">
        <v>32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299</v>
      </c>
      <c r="AL41" s="1192"/>
      <c r="AM41" s="1192"/>
      <c r="AN41" s="1193"/>
      <c r="AO41" s="345">
        <v>79330</v>
      </c>
      <c r="AP41" s="345">
        <v>86699</v>
      </c>
      <c r="AQ41" s="346">
        <v>48590</v>
      </c>
      <c r="AR41" s="347">
        <v>78.400000000000006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502</v>
      </c>
      <c r="AN49" s="1196" t="s">
        <v>536</v>
      </c>
      <c r="AO49" s="1197"/>
      <c r="AP49" s="1197"/>
      <c r="AQ49" s="1197"/>
      <c r="AR49" s="119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537</v>
      </c>
      <c r="AO50" s="362" t="s">
        <v>538</v>
      </c>
      <c r="AP50" s="363" t="s">
        <v>539</v>
      </c>
      <c r="AQ50" s="364" t="s">
        <v>540</v>
      </c>
      <c r="AR50" s="365" t="s">
        <v>541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484958</v>
      </c>
      <c r="AN51" s="367">
        <v>517013</v>
      </c>
      <c r="AO51" s="368">
        <v>-38.700000000000003</v>
      </c>
      <c r="AP51" s="369">
        <v>310300</v>
      </c>
      <c r="AQ51" s="370">
        <v>7.8</v>
      </c>
      <c r="AR51" s="371">
        <v>-46.5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29572</v>
      </c>
      <c r="AN52" s="375">
        <v>31527</v>
      </c>
      <c r="AO52" s="376">
        <v>107.5</v>
      </c>
      <c r="AP52" s="377">
        <v>157576</v>
      </c>
      <c r="AQ52" s="378">
        <v>7.5</v>
      </c>
      <c r="AR52" s="379">
        <v>100</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565259</v>
      </c>
      <c r="AN53" s="367">
        <v>612415</v>
      </c>
      <c r="AO53" s="368">
        <v>18.5</v>
      </c>
      <c r="AP53" s="369">
        <v>317319</v>
      </c>
      <c r="AQ53" s="370">
        <v>2.2999999999999998</v>
      </c>
      <c r="AR53" s="371">
        <v>16.2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233079</v>
      </c>
      <c r="AN54" s="375">
        <v>252523</v>
      </c>
      <c r="AO54" s="376">
        <v>701</v>
      </c>
      <c r="AP54" s="377">
        <v>164214</v>
      </c>
      <c r="AQ54" s="378">
        <v>4.2</v>
      </c>
      <c r="AR54" s="379">
        <v>696.8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546312</v>
      </c>
      <c r="AN55" s="367">
        <v>579949</v>
      </c>
      <c r="AO55" s="368">
        <v>-5.3</v>
      </c>
      <c r="AP55" s="369">
        <v>289738</v>
      </c>
      <c r="AQ55" s="370">
        <v>-8.6999999999999993</v>
      </c>
      <c r="AR55" s="371">
        <v>3.4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25699</v>
      </c>
      <c r="AN56" s="375">
        <v>27281</v>
      </c>
      <c r="AO56" s="376">
        <v>-89.2</v>
      </c>
      <c r="AP56" s="377">
        <v>156238</v>
      </c>
      <c r="AQ56" s="378">
        <v>-4.9000000000000004</v>
      </c>
      <c r="AR56" s="379">
        <v>-84.3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802492</v>
      </c>
      <c r="AN57" s="367">
        <v>878000</v>
      </c>
      <c r="AO57" s="368">
        <v>51.4</v>
      </c>
      <c r="AP57" s="369">
        <v>316937</v>
      </c>
      <c r="AQ57" s="370">
        <v>9.4</v>
      </c>
      <c r="AR57" s="371">
        <v>42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57958</v>
      </c>
      <c r="AN58" s="375">
        <v>63411</v>
      </c>
      <c r="AO58" s="376">
        <v>132.4</v>
      </c>
      <c r="AP58" s="377">
        <v>199150</v>
      </c>
      <c r="AQ58" s="378">
        <v>27.5</v>
      </c>
      <c r="AR58" s="379">
        <v>104.9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879491</v>
      </c>
      <c r="AN59" s="367">
        <v>961192</v>
      </c>
      <c r="AO59" s="368">
        <v>9.5</v>
      </c>
      <c r="AP59" s="369">
        <v>332350</v>
      </c>
      <c r="AQ59" s="370">
        <v>4.9000000000000004</v>
      </c>
      <c r="AR59" s="371">
        <v>4.5999999999999996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52728</v>
      </c>
      <c r="AN60" s="375">
        <v>57626</v>
      </c>
      <c r="AO60" s="376">
        <v>-9.1</v>
      </c>
      <c r="AP60" s="377">
        <v>200453</v>
      </c>
      <c r="AQ60" s="378">
        <v>0.7</v>
      </c>
      <c r="AR60" s="379">
        <v>-9.8000000000000007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655702</v>
      </c>
      <c r="AN61" s="382">
        <v>709714</v>
      </c>
      <c r="AO61" s="383">
        <v>7.1</v>
      </c>
      <c r="AP61" s="384">
        <v>313329</v>
      </c>
      <c r="AQ61" s="385">
        <v>3.1</v>
      </c>
      <c r="AR61" s="371">
        <v>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79807</v>
      </c>
      <c r="AN62" s="375">
        <v>86474</v>
      </c>
      <c r="AO62" s="376">
        <v>168.5</v>
      </c>
      <c r="AP62" s="377">
        <v>175526</v>
      </c>
      <c r="AQ62" s="378">
        <v>7</v>
      </c>
      <c r="AR62" s="379">
        <v>161.5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UbD02bdhhiIOlpk7jI/IVL9QWOQEY/E/tAg8KTJzKOUS4FyxYF6/YcQf4zgRMkKr4i409OrTkW7AkIxpSr1NMA==" saltValue="gAbCueJq+uh0AHw3qxIL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550</v>
      </c>
    </row>
    <row r="120" spans="125:125" ht="13.5" hidden="1" customHeight="1"/>
    <row r="121" spans="125:125" ht="13.5" hidden="1" customHeight="1">
      <c r="DU121" s="292"/>
    </row>
  </sheetData>
  <sheetProtection algorithmName="SHA-512" hashValue="bu4xFq49naad9IVKAl6PTKsPiWwCznoO1kCsM3hdDm9WIbfPpMGP1ViafSiG2bCtK9pu8P3h/Hctw39W8ri6rQ==" saltValue="tLa6ZY2ezJR2Zl9joFzD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67"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551</v>
      </c>
    </row>
  </sheetData>
  <sheetProtection algorithmName="SHA-512" hashValue="EwyZFqBXADxmGWISsRD5n+fylmcWG38QBuBNLTLB7JP4iwPknkajTk5PQyEK5k0PChnOQGuiNnP2+eDtFxUTqQ==" saltValue="ZoC4LGCmb8y8X9MR1Dnv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A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0" t="s">
        <v>3</v>
      </c>
      <c r="D47" s="1210"/>
      <c r="E47" s="1211"/>
      <c r="F47" s="11">
        <v>50.69</v>
      </c>
      <c r="G47" s="12">
        <v>39.409999999999997</v>
      </c>
      <c r="H47" s="12">
        <v>35.29</v>
      </c>
      <c r="I47" s="12">
        <v>36.33</v>
      </c>
      <c r="J47" s="13">
        <v>32.729999999999997</v>
      </c>
    </row>
    <row r="48" spans="2:10" ht="57.75" customHeight="1">
      <c r="B48" s="14"/>
      <c r="C48" s="1212" t="s">
        <v>4</v>
      </c>
      <c r="D48" s="1212"/>
      <c r="E48" s="1213"/>
      <c r="F48" s="15">
        <v>14.32</v>
      </c>
      <c r="G48" s="16">
        <v>12.86</v>
      </c>
      <c r="H48" s="16">
        <v>20.58</v>
      </c>
      <c r="I48" s="16">
        <v>0.34</v>
      </c>
      <c r="J48" s="17">
        <v>10.11</v>
      </c>
    </row>
    <row r="49" spans="2:10" ht="57.75" customHeight="1" thickBot="1">
      <c r="B49" s="18"/>
      <c r="C49" s="1214" t="s">
        <v>5</v>
      </c>
      <c r="D49" s="1214"/>
      <c r="E49" s="1215"/>
      <c r="F49" s="19">
        <v>25.51</v>
      </c>
      <c r="G49" s="20" t="s">
        <v>557</v>
      </c>
      <c r="H49" s="20">
        <v>3.33</v>
      </c>
      <c r="I49" s="20" t="s">
        <v>558</v>
      </c>
      <c r="J49" s="21">
        <v>8.0399999999999991</v>
      </c>
    </row>
    <row r="50" spans="2:10" ht="13.5" customHeight="1"/>
  </sheetData>
  <sheetProtection algorithmName="SHA-512" hashValue="y0iHIdnxbnZXNht2nOZjaW2MsV+UbBakhiiNly6J5z8EXsElK7zLCjfQuSkpBJPSiqRNXanI3TGe5lxsGc5YRQ==" saltValue="6M9JZh5ex3JqsIJWcMK8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2022-03-09T23:55:32Z</cp:lastPrinted>
  <dcterms:modified xsi:type="dcterms:W3CDTF">2022-03-09T23:55:38Z</dcterms:modified>
</cp:coreProperties>
</file>